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33" documentId="8_{DBB07E3F-EA71-436B-801F-845B0C5C4889}" xr6:coauthVersionLast="47" xr6:coauthVersionMax="47" xr10:uidLastSave="{3CB61237-5B1F-4A59-A7E0-E19D4D5FB8F2}"/>
  <bookViews>
    <workbookView xWindow="28680" yWindow="-2430" windowWidth="19440" windowHeight="15000" tabRatio="715" firstSheet="5" activeTab="18" xr2:uid="{00000000-000D-0000-FFFF-FFFF00000000}"/>
  </bookViews>
  <sheets>
    <sheet name="Ｈ19" sheetId="3" r:id="rId1"/>
    <sheet name="Ｈ20" sheetId="2" r:id="rId2"/>
    <sheet name="Ｈ21" sheetId="4" r:id="rId3"/>
    <sheet name="Ｈ22" sheetId="5" r:id="rId4"/>
    <sheet name="Ｈ23" sheetId="6" r:id="rId5"/>
    <sheet name="Ｈ24" sheetId="7" r:id="rId6"/>
    <sheet name="Ｈ25" sheetId="8" r:id="rId7"/>
    <sheet name="Ｈ26" sheetId="9" r:id="rId8"/>
    <sheet name="Ｈ27" sheetId="10" r:id="rId9"/>
    <sheet name="Ｈ28" sheetId="12" r:id="rId10"/>
    <sheet name="H29" sheetId="13" r:id="rId11"/>
    <sheet name="H30" sheetId="14" r:id="rId12"/>
    <sheet name="R元" sheetId="15" r:id="rId13"/>
    <sheet name="R２" sheetId="16" r:id="rId14"/>
    <sheet name="R３" sheetId="17" r:id="rId15"/>
    <sheet name="R４" sheetId="18" r:id="rId16"/>
    <sheet name="R５" sheetId="19" r:id="rId17"/>
    <sheet name="R６" sheetId="20" r:id="rId18"/>
    <sheet name="R７" sheetId="21" r:id="rId19"/>
  </sheets>
  <definedNames>
    <definedName name="_xlnm.Print_Area" localSheetId="0">'Ｈ19'!$A$1:$L$16</definedName>
    <definedName name="_xlnm.Print_Area" localSheetId="1">'Ｈ20'!$A$1:$M$24</definedName>
    <definedName name="_xlnm.Print_Area" localSheetId="2">'Ｈ21'!$A$1:$M$24</definedName>
    <definedName name="_xlnm.Print_Area" localSheetId="3">'Ｈ22'!$A$1:$M$26</definedName>
    <definedName name="_xlnm.Print_Area" localSheetId="4">'Ｈ23'!$A$1:$M$26</definedName>
    <definedName name="_xlnm.Print_Area" localSheetId="5">'Ｈ24'!$A$1:$M$25</definedName>
    <definedName name="_xlnm.Print_Area" localSheetId="6">'Ｈ25'!$A$1:$M$20</definedName>
    <definedName name="_xlnm.Print_Area" localSheetId="7">'Ｈ26'!$A$1:$M$20</definedName>
    <definedName name="_xlnm.Print_Area" localSheetId="8">'Ｈ27'!$A$1:$M$20</definedName>
    <definedName name="_xlnm.Print_Area" localSheetId="9">'Ｈ28'!$A$1:$M$20</definedName>
    <definedName name="_xlnm.Print_Area" localSheetId="10">'H29'!$A$1:$M$20</definedName>
    <definedName name="_xlnm.Print_Area" localSheetId="11">'H30'!$A$1:$M$20</definedName>
    <definedName name="_xlnm.Print_Area" localSheetId="13">'R２'!$A$1:$M$20</definedName>
    <definedName name="_xlnm.Print_Area" localSheetId="14">'R３'!$A$1:$M$20</definedName>
    <definedName name="_xlnm.Print_Area" localSheetId="15">'R４'!$A$1:$M$20</definedName>
    <definedName name="_xlnm.Print_Area" localSheetId="16">'R５'!$A$1:$M$20</definedName>
    <definedName name="_xlnm.Print_Area" localSheetId="17">'R６'!$A$1:$M$20</definedName>
    <definedName name="_xlnm.Print_Area" localSheetId="18">'R７'!$A$1:$M$17</definedName>
    <definedName name="_xlnm.Print_Area" localSheetId="12">R元!$A$1:$M$20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7" l="1"/>
  <c r="E12" i="7"/>
  <c r="E23" i="7"/>
  <c r="F12" i="7"/>
  <c r="M12" i="7"/>
  <c r="G12" i="7"/>
  <c r="H12" i="7"/>
  <c r="H23" i="7"/>
  <c r="J12" i="7"/>
  <c r="L12" i="7"/>
  <c r="L23" i="7"/>
  <c r="M13" i="7"/>
  <c r="M14" i="7"/>
  <c r="M15" i="7"/>
  <c r="M16" i="7"/>
  <c r="M17" i="7"/>
  <c r="M18" i="7"/>
  <c r="M19" i="7"/>
  <c r="E20" i="7"/>
  <c r="M20" i="7"/>
  <c r="F20" i="7"/>
  <c r="G20" i="7"/>
  <c r="H20" i="7"/>
  <c r="J20" i="7"/>
  <c r="J23" i="7"/>
  <c r="L20" i="7"/>
  <c r="M21" i="7"/>
  <c r="M22" i="7"/>
  <c r="G23" i="7"/>
  <c r="F8" i="12"/>
  <c r="F17" i="12"/>
  <c r="G8" i="12"/>
  <c r="G17" i="12"/>
  <c r="H8" i="12"/>
  <c r="H17" i="12"/>
  <c r="J8" i="12"/>
  <c r="J17" i="12"/>
  <c r="L8" i="12"/>
  <c r="L17" i="12"/>
  <c r="E8" i="12"/>
  <c r="E17" i="12"/>
  <c r="M16" i="12"/>
  <c r="M15" i="12"/>
  <c r="M14" i="12"/>
  <c r="M13" i="12"/>
  <c r="M12" i="12"/>
  <c r="M8" i="12"/>
  <c r="M17" i="12"/>
  <c r="M11" i="12"/>
  <c r="M10" i="12"/>
  <c r="M9" i="12"/>
  <c r="M7" i="12"/>
  <c r="G17" i="10"/>
  <c r="L17" i="10"/>
  <c r="J17" i="10"/>
  <c r="H17" i="10"/>
  <c r="F17" i="10"/>
  <c r="E17" i="10"/>
  <c r="M16" i="10"/>
  <c r="M15" i="10"/>
  <c r="M14" i="10"/>
  <c r="M13" i="10"/>
  <c r="M12" i="10"/>
  <c r="M11" i="10"/>
  <c r="M10" i="10"/>
  <c r="M9" i="10"/>
  <c r="M8" i="10"/>
  <c r="M7" i="10"/>
  <c r="L17" i="9"/>
  <c r="J17" i="9"/>
  <c r="H17" i="9"/>
  <c r="G17" i="9"/>
  <c r="F17" i="9"/>
  <c r="E17" i="9"/>
  <c r="M16" i="9"/>
  <c r="M15" i="9"/>
  <c r="M14" i="9"/>
  <c r="M13" i="9"/>
  <c r="M12" i="9"/>
  <c r="M11" i="9"/>
  <c r="M10" i="9"/>
  <c r="M9" i="9"/>
  <c r="M8" i="9"/>
  <c r="M7" i="9"/>
  <c r="M17" i="9"/>
  <c r="M16" i="8"/>
  <c r="M15" i="8"/>
  <c r="M14" i="8"/>
  <c r="M13" i="8"/>
  <c r="M12" i="8"/>
  <c r="M11" i="8"/>
  <c r="M10" i="8"/>
  <c r="M9" i="8"/>
  <c r="L8" i="8"/>
  <c r="L17" i="8"/>
  <c r="J8" i="8"/>
  <c r="J17" i="8"/>
  <c r="H8" i="8"/>
  <c r="H17" i="8"/>
  <c r="G8" i="8"/>
  <c r="G17" i="8"/>
  <c r="F8" i="8"/>
  <c r="F17" i="8"/>
  <c r="E8" i="8"/>
  <c r="E17" i="8"/>
  <c r="M7" i="8"/>
  <c r="F24" i="5"/>
  <c r="G24" i="5"/>
  <c r="H24" i="5"/>
  <c r="J24" i="5"/>
  <c r="L24" i="5"/>
  <c r="E24" i="5"/>
  <c r="M15" i="5"/>
  <c r="M16" i="5"/>
  <c r="M17" i="5"/>
  <c r="M18" i="5"/>
  <c r="M19" i="5"/>
  <c r="M21" i="5"/>
  <c r="M20" i="5"/>
  <c r="M22" i="5"/>
  <c r="M23" i="5"/>
  <c r="M14" i="5"/>
  <c r="M24" i="5"/>
  <c r="F22" i="4"/>
  <c r="G22" i="4"/>
  <c r="H22" i="4"/>
  <c r="J22" i="4"/>
  <c r="L22" i="4"/>
  <c r="E22" i="4"/>
  <c r="M15" i="4"/>
  <c r="M16" i="4"/>
  <c r="M17" i="4"/>
  <c r="M18" i="4"/>
  <c r="M19" i="4"/>
  <c r="M20" i="4"/>
  <c r="E22" i="2"/>
  <c r="F22" i="2"/>
  <c r="G22" i="2"/>
  <c r="H22" i="2"/>
  <c r="J22" i="2"/>
  <c r="L22" i="2"/>
  <c r="M20" i="2"/>
  <c r="M19" i="2"/>
  <c r="M18" i="2"/>
  <c r="M17" i="2"/>
  <c r="M16" i="2"/>
  <c r="M15" i="2"/>
  <c r="F14" i="6"/>
  <c r="F24" i="6"/>
  <c r="G14" i="6"/>
  <c r="G24" i="6"/>
  <c r="H14" i="6"/>
  <c r="H24" i="6"/>
  <c r="J14" i="6"/>
  <c r="J24" i="6"/>
  <c r="L14" i="6"/>
  <c r="L24" i="6"/>
  <c r="M11" i="6"/>
  <c r="E14" i="6"/>
  <c r="E24" i="6"/>
  <c r="M23" i="6"/>
  <c r="M22" i="6"/>
  <c r="M20" i="6"/>
  <c r="M21" i="6"/>
  <c r="M19" i="6"/>
  <c r="M18" i="6"/>
  <c r="M17" i="6"/>
  <c r="M16" i="6"/>
  <c r="M15" i="6"/>
  <c r="M11" i="4"/>
  <c r="M22" i="4"/>
  <c r="M14" i="4"/>
  <c r="M21" i="4"/>
  <c r="M13" i="2"/>
  <c r="M14" i="2"/>
  <c r="M7" i="2"/>
  <c r="M8" i="2"/>
  <c r="M22" i="2"/>
  <c r="M9" i="2"/>
  <c r="M10" i="2"/>
  <c r="M11" i="2"/>
  <c r="M12" i="2"/>
  <c r="M21" i="2"/>
  <c r="M17" i="10"/>
  <c r="F23" i="7"/>
  <c r="M23" i="7"/>
  <c r="M14" i="6"/>
  <c r="M24" i="6"/>
  <c r="M8" i="8"/>
  <c r="M17" i="8"/>
</calcChain>
</file>

<file path=xl/sharedStrings.xml><?xml version="1.0" encoding="utf-8"?>
<sst xmlns="http://schemas.openxmlformats.org/spreadsheetml/2006/main" count="1161" uniqueCount="102">
  <si>
    <t>（単位：千円）</t>
    <rPh sb="0" eb="7">
      <t>タンイセンエン</t>
    </rPh>
    <phoneticPr fontId="6"/>
  </si>
  <si>
    <t>　　　　　　使途別
機関別</t>
    <rPh sb="0" eb="13">
      <t>キカンベツ</t>
    </rPh>
    <phoneticPr fontId="6"/>
  </si>
  <si>
    <t>人　　　　件　　　　費</t>
    <rPh sb="0" eb="11">
      <t>ヒトケンヒ</t>
    </rPh>
    <phoneticPr fontId="6"/>
  </si>
  <si>
    <t>旅　　　費</t>
    <rPh sb="0" eb="5">
      <t>タビヒ</t>
    </rPh>
    <phoneticPr fontId="6"/>
  </si>
  <si>
    <t>物 件 費</t>
    <rPh sb="0" eb="5">
      <t>モノケンヒ</t>
    </rPh>
    <phoneticPr fontId="6"/>
  </si>
  <si>
    <t>施 設 費</t>
    <rPh sb="0" eb="5">
      <t>ホドコセツヒ</t>
    </rPh>
    <phoneticPr fontId="6"/>
  </si>
  <si>
    <t>職　員　給　与</t>
    <rPh sb="0" eb="7">
      <t>ショクインキュウクミ</t>
    </rPh>
    <phoneticPr fontId="6"/>
  </si>
  <si>
    <t>その他の給与</t>
    <rPh sb="0" eb="6">
      <t>タキュウヨ</t>
    </rPh>
    <phoneticPr fontId="6"/>
  </si>
  <si>
    <t>国民生活金融公庫</t>
    <rPh sb="0" eb="8">
      <t>コクミンセイカツキンユウコウコ</t>
    </rPh>
    <phoneticPr fontId="6"/>
  </si>
  <si>
    <t>ー</t>
  </si>
  <si>
    <t>農林漁業金融公庫</t>
    <rPh sb="0" eb="8">
      <t>ノウリンギョギョウキンユウコウコ</t>
    </rPh>
    <phoneticPr fontId="6"/>
  </si>
  <si>
    <t>中小企業金融公庫</t>
    <rPh sb="0" eb="8">
      <t>チュウショウキギョウキンユウコウコ</t>
    </rPh>
    <phoneticPr fontId="6"/>
  </si>
  <si>
    <t>公営企業金融公庫</t>
    <rPh sb="0" eb="8">
      <t>コウエイキギョウキンユウコウコ</t>
    </rPh>
    <phoneticPr fontId="6"/>
  </si>
  <si>
    <t>沖縄振興開発金融公庫</t>
    <rPh sb="0" eb="10">
      <t>オキナワシンコウカイハツキンユウコウコ</t>
    </rPh>
    <phoneticPr fontId="6"/>
  </si>
  <si>
    <t>日本政策投資銀行</t>
    <rPh sb="0" eb="8">
      <t>ニホンセイサクトウシギンコウ</t>
    </rPh>
    <phoneticPr fontId="6"/>
  </si>
  <si>
    <t>国際協力銀行</t>
    <rPh sb="0" eb="6">
      <t>コクサイキョウリョクギンコウ</t>
    </rPh>
    <phoneticPr fontId="6"/>
  </si>
  <si>
    <t>合　　　　　計</t>
    <rPh sb="0" eb="7">
      <t>ゴウケイ</t>
    </rPh>
    <phoneticPr fontId="6"/>
  </si>
  <si>
    <t>－</t>
  </si>
  <si>
    <t>補助費・委託費</t>
    <rPh sb="0" eb="7">
      <t>ホジョヒイタクヒ</t>
    </rPh>
    <phoneticPr fontId="6"/>
  </si>
  <si>
    <t>他会計へ繰入</t>
    <rPh sb="0" eb="6">
      <t>タカイケイクリイレ</t>
    </rPh>
    <phoneticPr fontId="6"/>
  </si>
  <si>
    <t>そ の 他</t>
    <rPh sb="0" eb="5">
      <t>タ</t>
    </rPh>
    <phoneticPr fontId="6"/>
  </si>
  <si>
    <t>合　　　計</t>
    <rPh sb="0" eb="5">
      <t>ゴウケイ</t>
    </rPh>
    <phoneticPr fontId="6"/>
  </si>
  <si>
    <t>-</t>
  </si>
  <si>
    <t xml:space="preserve"> （注）当初予算である。</t>
    <rPh sb="0" eb="12">
      <t>チュウトウショヨサン</t>
    </rPh>
    <phoneticPr fontId="6"/>
  </si>
  <si>
    <t>株式会社日本政策金融公庫</t>
    <rPh sb="0" eb="2">
      <t>カブシキ</t>
    </rPh>
    <rPh sb="2" eb="4">
      <t>カイシャ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6"/>
  </si>
  <si>
    <t>独立行政法人国際協力機構有償資金協力部門</t>
    <phoneticPr fontId="6"/>
  </si>
  <si>
    <t>独立行政法人国際協力機構有償資金協力部門</t>
    <phoneticPr fontId="6"/>
  </si>
  <si>
    <t>-</t>
    <phoneticPr fontId="6"/>
  </si>
  <si>
    <t>独立行政法人国際協力機構有償資金協力部門</t>
    <phoneticPr fontId="6"/>
  </si>
  <si>
    <t>-</t>
    <phoneticPr fontId="6"/>
  </si>
  <si>
    <t>国民一般向け業務</t>
    <rPh sb="0" eb="2">
      <t>コクミン</t>
    </rPh>
    <rPh sb="2" eb="5">
      <t>イッパンム</t>
    </rPh>
    <rPh sb="6" eb="8">
      <t>ギョウム</t>
    </rPh>
    <phoneticPr fontId="6"/>
  </si>
  <si>
    <t>-</t>
    <phoneticPr fontId="6"/>
  </si>
  <si>
    <t>農林水産業者向け業務</t>
    <rPh sb="0" eb="2">
      <t>ノウリン</t>
    </rPh>
    <rPh sb="2" eb="4">
      <t>スイサン</t>
    </rPh>
    <rPh sb="4" eb="6">
      <t>ギョウシャ</t>
    </rPh>
    <rPh sb="6" eb="7">
      <t>ム</t>
    </rPh>
    <rPh sb="8" eb="10">
      <t>ギョウム</t>
    </rPh>
    <phoneticPr fontId="6"/>
  </si>
  <si>
    <t>-</t>
    <phoneticPr fontId="6"/>
  </si>
  <si>
    <t>中小企業者向け業務</t>
    <rPh sb="0" eb="2">
      <t>チュウショウ</t>
    </rPh>
    <rPh sb="2" eb="4">
      <t>キギョウ</t>
    </rPh>
    <rPh sb="4" eb="5">
      <t>シャ</t>
    </rPh>
    <rPh sb="5" eb="6">
      <t>ム</t>
    </rPh>
    <rPh sb="7" eb="9">
      <t>ギョウム</t>
    </rPh>
    <phoneticPr fontId="6"/>
  </si>
  <si>
    <t>-</t>
    <phoneticPr fontId="6"/>
  </si>
  <si>
    <t>信用保険等業務</t>
    <rPh sb="0" eb="2">
      <t>シンヨウ</t>
    </rPh>
    <rPh sb="2" eb="5">
      <t>ホケントウ</t>
    </rPh>
    <rPh sb="5" eb="7">
      <t>ギョウム</t>
    </rPh>
    <phoneticPr fontId="6"/>
  </si>
  <si>
    <t>-</t>
    <phoneticPr fontId="6"/>
  </si>
  <si>
    <t>国際協力銀行業務</t>
    <rPh sb="0" eb="2">
      <t>コクサイ</t>
    </rPh>
    <rPh sb="2" eb="4">
      <t>キョウリョク</t>
    </rPh>
    <rPh sb="4" eb="6">
      <t>ギンコウ</t>
    </rPh>
    <rPh sb="6" eb="8">
      <t>ギョウム</t>
    </rPh>
    <phoneticPr fontId="6"/>
  </si>
  <si>
    <t>-</t>
    <phoneticPr fontId="6"/>
  </si>
  <si>
    <t>危機対応円滑化業務</t>
    <rPh sb="0" eb="2">
      <t>キキ</t>
    </rPh>
    <rPh sb="2" eb="4">
      <t>タイオウ</t>
    </rPh>
    <rPh sb="4" eb="7">
      <t>エンカツカ</t>
    </rPh>
    <rPh sb="7" eb="9">
      <t>ギョウム</t>
    </rPh>
    <phoneticPr fontId="6"/>
  </si>
  <si>
    <t>-</t>
    <phoneticPr fontId="6"/>
  </si>
  <si>
    <t>駐留軍再編促進金融業務</t>
    <rPh sb="0" eb="3">
      <t>チュウリュウグン</t>
    </rPh>
    <rPh sb="3" eb="5">
      <t>サイヘン</t>
    </rPh>
    <rPh sb="5" eb="7">
      <t>ソクシン</t>
    </rPh>
    <rPh sb="7" eb="9">
      <t>キンユウ</t>
    </rPh>
    <rPh sb="9" eb="11">
      <t>ギョウム</t>
    </rPh>
    <phoneticPr fontId="6"/>
  </si>
  <si>
    <t>-</t>
    <phoneticPr fontId="6"/>
  </si>
  <si>
    <t>特定事業等促進円滑化業務</t>
    <rPh sb="0" eb="2">
      <t>トクテイ</t>
    </rPh>
    <rPh sb="2" eb="5">
      <t>ジギョウトウ</t>
    </rPh>
    <rPh sb="5" eb="7">
      <t>ソクシン</t>
    </rPh>
    <rPh sb="7" eb="10">
      <t>エンカツカ</t>
    </rPh>
    <rPh sb="10" eb="12">
      <t>ギョウム</t>
    </rPh>
    <phoneticPr fontId="6"/>
  </si>
  <si>
    <t>-</t>
    <phoneticPr fontId="6"/>
  </si>
  <si>
    <t>株式会社日本政策金融公庫</t>
    <phoneticPr fontId="6"/>
  </si>
  <si>
    <t>-</t>
    <phoneticPr fontId="6"/>
  </si>
  <si>
    <t>　　　　　　　　　使途別
　機関別</t>
    <rPh sb="9" eb="12">
      <t>シトベツ</t>
    </rPh>
    <rPh sb="14" eb="16">
      <t>キカン</t>
    </rPh>
    <rPh sb="16" eb="17">
      <t>ベツ</t>
    </rPh>
    <phoneticPr fontId="6"/>
  </si>
  <si>
    <t>－</t>
    <phoneticPr fontId="6"/>
  </si>
  <si>
    <r>
      <t xml:space="preserve">　　　　　　 </t>
    </r>
    <r>
      <rPr>
        <sz val="8"/>
        <rFont val="ＭＳ 明朝"/>
        <family val="1"/>
        <charset val="128"/>
      </rPr>
      <t xml:space="preserve">   </t>
    </r>
    <r>
      <rPr>
        <sz val="8"/>
        <rFont val="ＭＳ 明朝"/>
        <family val="1"/>
        <charset val="128"/>
      </rPr>
      <t xml:space="preserve">使途別
</t>
    </r>
    <r>
      <rPr>
        <sz val="8"/>
        <rFont val="ＭＳ 明朝"/>
        <family val="1"/>
        <charset val="128"/>
      </rPr>
      <t xml:space="preserve">   </t>
    </r>
    <r>
      <rPr>
        <sz val="8"/>
        <rFont val="ＭＳ 明朝"/>
        <family val="1"/>
        <charset val="128"/>
      </rPr>
      <t>機関別</t>
    </r>
    <rPh sb="10" eb="13">
      <t>シトベツ</t>
    </rPh>
    <rPh sb="17" eb="19">
      <t>キカン</t>
    </rPh>
    <rPh sb="19" eb="20">
      <t>ベツ</t>
    </rPh>
    <phoneticPr fontId="6"/>
  </si>
  <si>
    <t>-</t>
    <phoneticPr fontId="6"/>
  </si>
  <si>
    <t>-</t>
    <phoneticPr fontId="6"/>
  </si>
  <si>
    <r>
      <t>　　　　　　</t>
    </r>
    <r>
      <rPr>
        <sz val="8"/>
        <rFont val="ＭＳ 明朝"/>
        <family val="1"/>
        <charset val="128"/>
      </rPr>
      <t xml:space="preserve"> 　　</t>
    </r>
    <r>
      <rPr>
        <sz val="8"/>
        <rFont val="ＭＳ 明朝"/>
        <family val="1"/>
        <charset val="128"/>
      </rPr>
      <t xml:space="preserve">使途別
 </t>
    </r>
    <r>
      <rPr>
        <sz val="8"/>
        <rFont val="ＭＳ 明朝"/>
        <family val="1"/>
        <charset val="128"/>
      </rPr>
      <t xml:space="preserve"> 　</t>
    </r>
    <r>
      <rPr>
        <sz val="8"/>
        <rFont val="ＭＳ 明朝"/>
        <family val="1"/>
        <charset val="128"/>
      </rPr>
      <t>機関別</t>
    </r>
    <rPh sb="9" eb="12">
      <t>シトベツ</t>
    </rPh>
    <rPh sb="16" eb="18">
      <t>キカン</t>
    </rPh>
    <rPh sb="18" eb="19">
      <t>ベツ</t>
    </rPh>
    <phoneticPr fontId="6"/>
  </si>
  <si>
    <t>株式会社国際協力銀行</t>
    <rPh sb="4" eb="6">
      <t>コクサイ</t>
    </rPh>
    <rPh sb="6" eb="8">
      <t>キョウリョク</t>
    </rPh>
    <rPh sb="8" eb="10">
      <t>ギンコウ</t>
    </rPh>
    <phoneticPr fontId="6"/>
  </si>
  <si>
    <t>-</t>
    <phoneticPr fontId="6"/>
  </si>
  <si>
    <t>（単位：千円）</t>
    <rPh sb="1" eb="3">
      <t>タンイ</t>
    </rPh>
    <rPh sb="4" eb="5">
      <t>セン</t>
    </rPh>
    <rPh sb="5" eb="6">
      <t>エン</t>
    </rPh>
    <phoneticPr fontId="6"/>
  </si>
  <si>
    <t>使途別</t>
    <phoneticPr fontId="6"/>
  </si>
  <si>
    <t>人　　　　件　　　　費</t>
    <rPh sb="0" eb="1">
      <t>ヒト</t>
    </rPh>
    <rPh sb="5" eb="6">
      <t>ケン</t>
    </rPh>
    <rPh sb="10" eb="11">
      <t>ヒ</t>
    </rPh>
    <phoneticPr fontId="6"/>
  </si>
  <si>
    <t>旅　　　費</t>
    <rPh sb="0" eb="1">
      <t>タビ</t>
    </rPh>
    <rPh sb="4" eb="5">
      <t>ヒ</t>
    </rPh>
    <phoneticPr fontId="6"/>
  </si>
  <si>
    <t>物 件 費</t>
    <rPh sb="0" eb="1">
      <t>モノ</t>
    </rPh>
    <rPh sb="2" eb="3">
      <t>ケン</t>
    </rPh>
    <rPh sb="4" eb="5">
      <t>ヒ</t>
    </rPh>
    <phoneticPr fontId="6"/>
  </si>
  <si>
    <t>施 設 費</t>
    <rPh sb="0" eb="1">
      <t>ホドコ</t>
    </rPh>
    <rPh sb="2" eb="3">
      <t>セツ</t>
    </rPh>
    <rPh sb="4" eb="5">
      <t>ヒ</t>
    </rPh>
    <phoneticPr fontId="6"/>
  </si>
  <si>
    <t>補助費・委託費</t>
    <rPh sb="0" eb="3">
      <t>ホジョヒ</t>
    </rPh>
    <rPh sb="4" eb="7">
      <t>イタクヒ</t>
    </rPh>
    <phoneticPr fontId="6"/>
  </si>
  <si>
    <t>他会計へ繰入</t>
    <rPh sb="0" eb="1">
      <t>タ</t>
    </rPh>
    <rPh sb="1" eb="3">
      <t>カイケイ</t>
    </rPh>
    <rPh sb="4" eb="6">
      <t>クリイレ</t>
    </rPh>
    <phoneticPr fontId="6"/>
  </si>
  <si>
    <t>そ の 他</t>
    <rPh sb="4" eb="5">
      <t>タ</t>
    </rPh>
    <phoneticPr fontId="6"/>
  </si>
  <si>
    <t>合　　　計</t>
    <rPh sb="0" eb="1">
      <t>ゴウ</t>
    </rPh>
    <rPh sb="4" eb="5">
      <t>ケイ</t>
    </rPh>
    <phoneticPr fontId="6"/>
  </si>
  <si>
    <t>機関別</t>
    <rPh sb="0" eb="2">
      <t>キカン</t>
    </rPh>
    <rPh sb="2" eb="3">
      <t>ベツ</t>
    </rPh>
    <phoneticPr fontId="6"/>
  </si>
  <si>
    <t>職　員　給　与</t>
    <rPh sb="0" eb="1">
      <t>ショク</t>
    </rPh>
    <rPh sb="2" eb="3">
      <t>イン</t>
    </rPh>
    <rPh sb="4" eb="5">
      <t>キュウ</t>
    </rPh>
    <rPh sb="6" eb="7">
      <t>クミ</t>
    </rPh>
    <phoneticPr fontId="6"/>
  </si>
  <si>
    <t>その他の給与</t>
    <rPh sb="2" eb="3">
      <t>タ</t>
    </rPh>
    <rPh sb="4" eb="6">
      <t>キュウヨ</t>
    </rPh>
    <phoneticPr fontId="6"/>
  </si>
  <si>
    <t>沖縄振興開発金融公庫</t>
    <rPh sb="0" eb="2">
      <t>オキナワ</t>
    </rPh>
    <rPh sb="2" eb="4">
      <t>シンコウ</t>
    </rPh>
    <rPh sb="4" eb="6">
      <t>カイハツ</t>
    </rPh>
    <rPh sb="6" eb="8">
      <t>キンユウ</t>
    </rPh>
    <rPh sb="8" eb="10">
      <t>コウコ</t>
    </rPh>
    <phoneticPr fontId="6"/>
  </si>
  <si>
    <t>-</t>
    <phoneticPr fontId="6"/>
  </si>
  <si>
    <t>株式会社国際協力銀行</t>
    <rPh sb="0" eb="4">
      <t>カブシキガイシャ</t>
    </rPh>
    <rPh sb="4" eb="6">
      <t>コクサイ</t>
    </rPh>
    <rPh sb="6" eb="8">
      <t>キョウリョク</t>
    </rPh>
    <rPh sb="8" eb="10">
      <t>ギンコウ</t>
    </rPh>
    <phoneticPr fontId="6"/>
  </si>
  <si>
    <t>独立行政法人国際協力機構
有償資金協力部門</t>
    <phoneticPr fontId="6"/>
  </si>
  <si>
    <t>合　　　　　計</t>
    <rPh sb="0" eb="1">
      <t>ゴウ</t>
    </rPh>
    <rPh sb="6" eb="7">
      <t>ケイ</t>
    </rPh>
    <phoneticPr fontId="6"/>
  </si>
  <si>
    <t xml:space="preserve"> （注）当初予算である。</t>
    <rPh sb="2" eb="3">
      <t>チュウ</t>
    </rPh>
    <rPh sb="4" eb="6">
      <t>トウショ</t>
    </rPh>
    <rPh sb="6" eb="8">
      <t>ヨサン</t>
    </rPh>
    <phoneticPr fontId="6"/>
  </si>
  <si>
    <t>使途別</t>
    <phoneticPr fontId="6"/>
  </si>
  <si>
    <t>独立行政法人国際協力機構
有償資金協力部門</t>
    <phoneticPr fontId="6"/>
  </si>
  <si>
    <t>-</t>
    <phoneticPr fontId="6"/>
  </si>
  <si>
    <t>-</t>
    <phoneticPr fontId="6"/>
  </si>
  <si>
    <t>-</t>
    <phoneticPr fontId="6"/>
  </si>
  <si>
    <t>平成29年度 政府関係機関別支出予算使途別分類</t>
    <phoneticPr fontId="6"/>
  </si>
  <si>
    <t>第 35 表　</t>
  </si>
  <si>
    <t>第 35 表　</t>
    <phoneticPr fontId="6"/>
  </si>
  <si>
    <t>平成28年度 政府関係機関別支出予算使途別分類</t>
    <phoneticPr fontId="6"/>
  </si>
  <si>
    <t>平成27年度 政府関係機関別支出予算使途別分類</t>
    <phoneticPr fontId="6"/>
  </si>
  <si>
    <t>平成26年度 政府関係機関別支出予算使途別分類</t>
    <phoneticPr fontId="6"/>
  </si>
  <si>
    <t>平成25年度 政府関係機関別支出予算使途別分類</t>
    <phoneticPr fontId="6"/>
  </si>
  <si>
    <t>平成24年度 政府関係機関別支出予算使途別分類</t>
    <phoneticPr fontId="6"/>
  </si>
  <si>
    <t>平成23年度 政府関係機関別支出予算使途別分類</t>
    <phoneticPr fontId="6"/>
  </si>
  <si>
    <t>平成22年度 政府関係機関別支出予算使途別分類</t>
    <phoneticPr fontId="6"/>
  </si>
  <si>
    <t>平成21年度 政府関係機関別支出予算使途別分類</t>
    <phoneticPr fontId="6"/>
  </si>
  <si>
    <t>平成20年度 政府関係機関別支出予算使途別分類</t>
    <phoneticPr fontId="6"/>
  </si>
  <si>
    <t>平成19年度 政府関係機関別支出予算使途別分類</t>
    <phoneticPr fontId="6"/>
  </si>
  <si>
    <t>平成30年度 政府関係機関別支出予算使途別分類</t>
    <phoneticPr fontId="6"/>
  </si>
  <si>
    <t>令和元年度 政府関係機関別支出予算使途別分類</t>
    <rPh sb="0" eb="2">
      <t>レイワ</t>
    </rPh>
    <rPh sb="2" eb="3">
      <t>ガン</t>
    </rPh>
    <phoneticPr fontId="6"/>
  </si>
  <si>
    <t>令和２年度 政府関係機関別支出予算使途別分類</t>
    <rPh sb="0" eb="2">
      <t>レイワ</t>
    </rPh>
    <phoneticPr fontId="6"/>
  </si>
  <si>
    <t>令和３年度 政府関係機関別支出予算使途別分類</t>
    <rPh sb="0" eb="2">
      <t>レイワ</t>
    </rPh>
    <phoneticPr fontId="6"/>
  </si>
  <si>
    <t>令和４年度 政府関係機関別支出予算使途別分類</t>
    <rPh sb="0" eb="2">
      <t>レイワ</t>
    </rPh>
    <phoneticPr fontId="6"/>
  </si>
  <si>
    <t>令和５年度 政府関係機関別支出予算使途別分類</t>
    <rPh sb="0" eb="2">
      <t>レイワ</t>
    </rPh>
    <phoneticPr fontId="6"/>
  </si>
  <si>
    <t>令和６年度 政府関係機関別支出予算使途別分類</t>
    <rPh sb="0" eb="2">
      <t>レイワ</t>
    </rPh>
    <phoneticPr fontId="6"/>
  </si>
  <si>
    <t xml:space="preserve">-
</t>
  </si>
  <si>
    <t>令和７年度 政府関係機関別支出予算使途別分類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</si>
</sst>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* #,##0;* 0;* &quot;－&quot;"/>
  </numFmts>
  <fonts count="9" x14ac:knownFonts="1"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49" fontId="1" fillId="2" borderId="0" xfId="0" applyNumberFormat="1" applyFont="1" applyFill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distributed" vertical="center"/>
    </xf>
    <xf numFmtId="176" fontId="4" fillId="2" borderId="5" xfId="0" applyNumberFormat="1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176" fontId="5" fillId="2" borderId="0" xfId="0" applyNumberFormat="1" applyFont="1" applyFill="1" applyBorder="1">
      <alignment vertical="center"/>
    </xf>
    <xf numFmtId="49" fontId="1" fillId="2" borderId="0" xfId="0" applyNumberFormat="1" applyFont="1" applyFill="1" applyBorder="1" applyAlignment="1">
      <alignment horizontal="justify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distributed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176" fontId="5" fillId="2" borderId="6" xfId="0" applyNumberFormat="1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49" fontId="1" fillId="2" borderId="1" xfId="0" applyNumberFormat="1" applyFont="1" applyFill="1" applyBorder="1" applyAlignment="1">
      <alignment horizontal="justify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7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2" borderId="8" xfId="0" applyFill="1" applyBorder="1">
      <alignment vertical="center"/>
    </xf>
    <xf numFmtId="49" fontId="1" fillId="2" borderId="8" xfId="0" applyNumberFormat="1" applyFont="1" applyFill="1" applyBorder="1" applyAlignment="1">
      <alignment horizontal="distributed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0" fontId="0" fillId="3" borderId="0" xfId="0" applyFont="1" applyFill="1">
      <alignment vertical="center"/>
    </xf>
    <xf numFmtId="0" fontId="0" fillId="3" borderId="0" xfId="0" applyFont="1" applyFill="1" applyBorder="1">
      <alignment vertical="center"/>
    </xf>
    <xf numFmtId="0" fontId="3" fillId="3" borderId="0" xfId="0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0" fillId="3" borderId="1" xfId="0" applyFont="1" applyFill="1" applyBorder="1">
      <alignment vertical="center"/>
    </xf>
    <xf numFmtId="0" fontId="0" fillId="3" borderId="0" xfId="0" applyFont="1" applyFill="1" applyBorder="1" applyAlignment="1">
      <alignment horizontal="right" vertical="center"/>
    </xf>
    <xf numFmtId="49" fontId="0" fillId="3" borderId="8" xfId="0" applyNumberFormat="1" applyFont="1" applyFill="1" applyBorder="1" applyAlignment="1">
      <alignment horizontal="right" vertical="center"/>
    </xf>
    <xf numFmtId="49" fontId="0" fillId="3" borderId="11" xfId="0" applyNumberFormat="1" applyFont="1" applyFill="1" applyBorder="1" applyAlignment="1">
      <alignment horizontal="right" vertical="center"/>
    </xf>
    <xf numFmtId="49" fontId="0" fillId="3" borderId="0" xfId="0" applyNumberFormat="1" applyFont="1" applyFill="1">
      <alignment vertical="center"/>
    </xf>
    <xf numFmtId="49" fontId="7" fillId="3" borderId="12" xfId="0" applyNumberFormat="1" applyFont="1" applyFill="1" applyBorder="1" applyAlignment="1">
      <alignment vertical="center"/>
    </xf>
    <xf numFmtId="49" fontId="0" fillId="3" borderId="12" xfId="0" applyNumberFormat="1" applyFont="1" applyFill="1" applyBorder="1" applyAlignment="1">
      <alignment vertical="center"/>
    </xf>
    <xf numFmtId="49" fontId="0" fillId="3" borderId="1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right" vertical="center"/>
    </xf>
    <xf numFmtId="49" fontId="0" fillId="3" borderId="0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distributed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0" xfId="0" applyNumberFormat="1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 vertical="center"/>
    </xf>
    <xf numFmtId="176" fontId="4" fillId="3" borderId="6" xfId="0" applyNumberFormat="1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176" fontId="4" fillId="3" borderId="5" xfId="0" applyNumberFormat="1" applyFont="1" applyFill="1" applyBorder="1">
      <alignment vertical="center"/>
    </xf>
    <xf numFmtId="176" fontId="4" fillId="3" borderId="0" xfId="0" applyNumberFormat="1" applyFont="1" applyFill="1" applyBorder="1">
      <alignment vertical="center"/>
    </xf>
    <xf numFmtId="176" fontId="5" fillId="3" borderId="0" xfId="0" applyNumberFormat="1" applyFont="1" applyFill="1" applyBorder="1">
      <alignment vertical="center"/>
    </xf>
    <xf numFmtId="176" fontId="5" fillId="3" borderId="5" xfId="0" applyNumberFormat="1" applyFont="1" applyFill="1" applyBorder="1">
      <alignment vertical="center"/>
    </xf>
    <xf numFmtId="49" fontId="0" fillId="3" borderId="0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vertical="center"/>
    </xf>
    <xf numFmtId="176" fontId="5" fillId="3" borderId="1" xfId="0" applyNumberFormat="1" applyFont="1" applyFill="1" applyBorder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vertical="center" wrapText="1"/>
    </xf>
    <xf numFmtId="49" fontId="0" fillId="3" borderId="0" xfId="0" applyNumberFormat="1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left" vertical="center" wrapText="1"/>
    </xf>
    <xf numFmtId="49" fontId="0" fillId="3" borderId="7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horizontal="distributed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0" fontId="3" fillId="3" borderId="0" xfId="0" applyFont="1" applyFill="1" applyAlignment="1">
      <alignment horizontal="right" vertical="top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0" fontId="3" fillId="4" borderId="0" xfId="0" applyFont="1" applyFill="1" applyAlignment="1">
      <alignment horizontal="right" vertical="top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176" fontId="0" fillId="3" borderId="0" xfId="0" applyNumberFormat="1" applyFont="1" applyFill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top" wrapText="1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distributed" vertical="center" wrapText="1"/>
    </xf>
    <xf numFmtId="0" fontId="6" fillId="3" borderId="0" xfId="0" applyFont="1" applyFill="1" applyAlignment="1">
      <alignment vertical="top"/>
    </xf>
    <xf numFmtId="0" fontId="3" fillId="4" borderId="0" xfId="0" applyFont="1" applyFill="1" applyAlignment="1">
      <alignment horizontal="distributed" vertical="top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left" vertical="center" wrapText="1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49" fontId="1" fillId="2" borderId="18" xfId="0" applyNumberFormat="1" applyFont="1" applyFill="1" applyBorder="1" applyAlignment="1">
      <alignment vertical="center" wrapText="1"/>
    </xf>
    <xf numFmtId="49" fontId="1" fillId="2" borderId="19" xfId="0" applyNumberFormat="1" applyFont="1" applyFill="1" applyBorder="1" applyAlignment="1">
      <alignment vertical="center" wrapText="1"/>
    </xf>
    <xf numFmtId="49" fontId="1" fillId="2" borderId="20" xfId="0" applyNumberFormat="1" applyFont="1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 vertical="center"/>
    </xf>
    <xf numFmtId="49" fontId="0" fillId="3" borderId="17" xfId="0" applyNumberFormat="1" applyFont="1" applyFill="1" applyBorder="1" applyAlignment="1">
      <alignment horizontal="left" vertical="center" wrapText="1"/>
    </xf>
    <xf numFmtId="49" fontId="0" fillId="3" borderId="18" xfId="0" applyNumberFormat="1" applyFon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>
      <alignment horizontal="left" vertical="center" wrapText="1"/>
    </xf>
    <xf numFmtId="49" fontId="0" fillId="3" borderId="20" xfId="0" applyNumberFormat="1" applyFont="1" applyFill="1" applyBorder="1" applyAlignment="1">
      <alignment horizontal="left" vertical="center" wrapText="1"/>
    </xf>
    <xf numFmtId="49" fontId="2" fillId="3" borderId="21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vertical="center" wrapText="1"/>
    </xf>
    <xf numFmtId="0" fontId="6" fillId="3" borderId="0" xfId="0" applyFont="1" applyFill="1" applyAlignment="1">
      <alignment vertical="top" wrapText="1"/>
    </xf>
    <xf numFmtId="49" fontId="0" fillId="3" borderId="0" xfId="0" applyNumberFormat="1" applyFont="1" applyFill="1" applyBorder="1" applyAlignment="1">
      <alignment horizontal="left" vertical="center" wrapText="1"/>
    </xf>
    <xf numFmtId="49" fontId="0" fillId="3" borderId="0" xfId="0" applyNumberFormat="1" applyFont="1" applyFill="1" applyBorder="1" applyAlignment="1">
      <alignment horizontal="distributed" vertical="center" wrapText="1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distributed" vertical="top"/>
    </xf>
    <xf numFmtId="176" fontId="4" fillId="3" borderId="0" xfId="0" applyNumberFormat="1" applyFont="1" applyFill="1" applyBorder="1" applyAlignment="1">
      <alignment vertical="center" wrapText="1"/>
    </xf>
    <xf numFmtId="176" fontId="5" fillId="3" borderId="6" xfId="0" applyNumberFormat="1" applyFont="1" applyFill="1" applyBorder="1">
      <alignment vertical="center"/>
    </xf>
    <xf numFmtId="176" fontId="4" fillId="3" borderId="1" xfId="0" applyNumberFormat="1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295" name="Line 1">
          <a:extLst>
            <a:ext uri="{FF2B5EF4-FFF2-40B4-BE49-F238E27FC236}">
              <a16:creationId xmlns:a16="http://schemas.microsoft.com/office/drawing/2014/main" id="{B916F3AF-E25A-83DC-B546-7D6F45DB33EF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44780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BA9DFC40-A838-F286-A1C9-A51619E7E677}"/>
            </a:ext>
          </a:extLst>
        </xdr:cNvPr>
        <xdr:cNvSpPr>
          <a:spLocks noChangeShapeType="1"/>
        </xdr:cNvSpPr>
      </xdr:nvSpPr>
      <xdr:spPr bwMode="auto">
        <a:xfrm>
          <a:off x="533400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297" name="Line 8">
          <a:extLst>
            <a:ext uri="{FF2B5EF4-FFF2-40B4-BE49-F238E27FC236}">
              <a16:creationId xmlns:a16="http://schemas.microsoft.com/office/drawing/2014/main" id="{5E1D81D9-1AD4-FF77-BCD6-E563D7D723E9}"/>
            </a:ext>
          </a:extLst>
        </xdr:cNvPr>
        <xdr:cNvSpPr>
          <a:spLocks noChangeShapeType="1"/>
        </xdr:cNvSpPr>
      </xdr:nvSpPr>
      <xdr:spPr bwMode="auto">
        <a:xfrm>
          <a:off x="5334000" y="565404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298" name="Line 11">
          <a:extLst>
            <a:ext uri="{FF2B5EF4-FFF2-40B4-BE49-F238E27FC236}">
              <a16:creationId xmlns:a16="http://schemas.microsoft.com/office/drawing/2014/main" id="{BA808ADA-272C-2741-ED40-B485D13115A4}"/>
            </a:ext>
          </a:extLst>
        </xdr:cNvPr>
        <xdr:cNvSpPr>
          <a:spLocks noChangeShapeType="1"/>
        </xdr:cNvSpPr>
      </xdr:nvSpPr>
      <xdr:spPr bwMode="auto">
        <a:xfrm>
          <a:off x="5334000" y="565404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299" name="Line 18">
          <a:extLst>
            <a:ext uri="{FF2B5EF4-FFF2-40B4-BE49-F238E27FC236}">
              <a16:creationId xmlns:a16="http://schemas.microsoft.com/office/drawing/2014/main" id="{686E3C25-42BE-CB01-F5F6-1F980DFDA6E0}"/>
            </a:ext>
          </a:extLst>
        </xdr:cNvPr>
        <xdr:cNvSpPr>
          <a:spLocks noChangeShapeType="1"/>
        </xdr:cNvSpPr>
      </xdr:nvSpPr>
      <xdr:spPr bwMode="auto">
        <a:xfrm>
          <a:off x="5334000" y="565404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7479" name="Line 1">
          <a:extLst>
            <a:ext uri="{FF2B5EF4-FFF2-40B4-BE49-F238E27FC236}">
              <a16:creationId xmlns:a16="http://schemas.microsoft.com/office/drawing/2014/main" id="{C4D51972-4A86-B73A-862F-3F2224FACC8B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7480" name="Line 6">
          <a:extLst>
            <a:ext uri="{FF2B5EF4-FFF2-40B4-BE49-F238E27FC236}">
              <a16:creationId xmlns:a16="http://schemas.microsoft.com/office/drawing/2014/main" id="{A27ADFC6-9A6A-AB7A-BE57-5F7CAE950516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7481" name="Line 8">
          <a:extLst>
            <a:ext uri="{FF2B5EF4-FFF2-40B4-BE49-F238E27FC236}">
              <a16:creationId xmlns:a16="http://schemas.microsoft.com/office/drawing/2014/main" id="{80A49A5A-6948-EF5E-0F9D-88E8F72F7F11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7482" name="Line 11">
          <a:extLst>
            <a:ext uri="{FF2B5EF4-FFF2-40B4-BE49-F238E27FC236}">
              <a16:creationId xmlns:a16="http://schemas.microsoft.com/office/drawing/2014/main" id="{F28F2C48-0EF5-1DDD-1B7E-E5079CDA7AA0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7483" name="Line 18">
          <a:extLst>
            <a:ext uri="{FF2B5EF4-FFF2-40B4-BE49-F238E27FC236}">
              <a16:creationId xmlns:a16="http://schemas.microsoft.com/office/drawing/2014/main" id="{7588B255-08AF-95B5-1272-C5371CA12ABD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8463" name="Line 1">
          <a:extLst>
            <a:ext uri="{FF2B5EF4-FFF2-40B4-BE49-F238E27FC236}">
              <a16:creationId xmlns:a16="http://schemas.microsoft.com/office/drawing/2014/main" id="{F7C5F210-44CF-6FC0-F48E-D7B97479CC95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8464" name="Line 6">
          <a:extLst>
            <a:ext uri="{FF2B5EF4-FFF2-40B4-BE49-F238E27FC236}">
              <a16:creationId xmlns:a16="http://schemas.microsoft.com/office/drawing/2014/main" id="{4A7746EA-C2EA-69EF-037D-63F327165462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8465" name="Line 8">
          <a:extLst>
            <a:ext uri="{FF2B5EF4-FFF2-40B4-BE49-F238E27FC236}">
              <a16:creationId xmlns:a16="http://schemas.microsoft.com/office/drawing/2014/main" id="{8914944D-D78E-CF47-E553-5913BE996190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8466" name="Line 11">
          <a:extLst>
            <a:ext uri="{FF2B5EF4-FFF2-40B4-BE49-F238E27FC236}">
              <a16:creationId xmlns:a16="http://schemas.microsoft.com/office/drawing/2014/main" id="{F3C9664E-D314-8095-D12E-FCB6C1E39782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8467" name="Line 18">
          <a:extLst>
            <a:ext uri="{FF2B5EF4-FFF2-40B4-BE49-F238E27FC236}">
              <a16:creationId xmlns:a16="http://schemas.microsoft.com/office/drawing/2014/main" id="{67248BD3-20A4-A965-2F5D-92572FE3B525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9472" name="Line 1">
          <a:extLst>
            <a:ext uri="{FF2B5EF4-FFF2-40B4-BE49-F238E27FC236}">
              <a16:creationId xmlns:a16="http://schemas.microsoft.com/office/drawing/2014/main" id="{E4090B69-9B1C-C75B-9F12-683F345E50FC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9473" name="Line 6">
          <a:extLst>
            <a:ext uri="{FF2B5EF4-FFF2-40B4-BE49-F238E27FC236}">
              <a16:creationId xmlns:a16="http://schemas.microsoft.com/office/drawing/2014/main" id="{5AB3B3F6-0F95-BDD1-611E-89142C983CC8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9474" name="Line 8">
          <a:extLst>
            <a:ext uri="{FF2B5EF4-FFF2-40B4-BE49-F238E27FC236}">
              <a16:creationId xmlns:a16="http://schemas.microsoft.com/office/drawing/2014/main" id="{F5FEE21C-3CA8-F448-EAB0-B079FD057DFE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9475" name="Line 11">
          <a:extLst>
            <a:ext uri="{FF2B5EF4-FFF2-40B4-BE49-F238E27FC236}">
              <a16:creationId xmlns:a16="http://schemas.microsoft.com/office/drawing/2014/main" id="{0590674B-5D4B-5510-A59F-1AF2F8E3C6FE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9476" name="Line 18">
          <a:extLst>
            <a:ext uri="{FF2B5EF4-FFF2-40B4-BE49-F238E27FC236}">
              <a16:creationId xmlns:a16="http://schemas.microsoft.com/office/drawing/2014/main" id="{E00A4448-9CB1-DE58-EE62-F5B2DDB4E380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DBD3E0-5831-4B46-A5C0-3B32638C4AED}"/>
            </a:ext>
          </a:extLst>
        </xdr:cNvPr>
        <xdr:cNvSpPr>
          <a:spLocks noChangeShapeType="1"/>
        </xdr:cNvSpPr>
      </xdr:nvSpPr>
      <xdr:spPr bwMode="auto">
        <a:xfrm>
          <a:off x="0" y="361950"/>
          <a:ext cx="1543050" cy="361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6DA49735-C230-4D7B-819E-A2114FAC22B3}"/>
            </a:ext>
          </a:extLst>
        </xdr:cNvPr>
        <xdr:cNvSpPr>
          <a:spLocks noChangeShapeType="1"/>
        </xdr:cNvSpPr>
      </xdr:nvSpPr>
      <xdr:spPr bwMode="auto">
        <a:xfrm>
          <a:off x="6124575" y="7429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26F286DF-D353-4B5D-B2C7-D811947500DF}"/>
            </a:ext>
          </a:extLst>
        </xdr:cNvPr>
        <xdr:cNvSpPr>
          <a:spLocks noChangeShapeType="1"/>
        </xdr:cNvSpPr>
      </xdr:nvSpPr>
      <xdr:spPr bwMode="auto">
        <a:xfrm>
          <a:off x="6124575" y="70485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C4708BA-ABB2-4DF7-93EB-D968F872CD5C}"/>
            </a:ext>
          </a:extLst>
        </xdr:cNvPr>
        <xdr:cNvSpPr>
          <a:spLocks noChangeShapeType="1"/>
        </xdr:cNvSpPr>
      </xdr:nvSpPr>
      <xdr:spPr bwMode="auto">
        <a:xfrm>
          <a:off x="6124575" y="70485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6" name="Line 18">
          <a:extLst>
            <a:ext uri="{FF2B5EF4-FFF2-40B4-BE49-F238E27FC236}">
              <a16:creationId xmlns:a16="http://schemas.microsoft.com/office/drawing/2014/main" id="{2A34E9B9-D40E-4E8C-927C-604558A3B9A9}"/>
            </a:ext>
          </a:extLst>
        </xdr:cNvPr>
        <xdr:cNvSpPr>
          <a:spLocks noChangeShapeType="1"/>
        </xdr:cNvSpPr>
      </xdr:nvSpPr>
      <xdr:spPr bwMode="auto">
        <a:xfrm>
          <a:off x="6124575" y="70485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3328" name="Line 1">
          <a:extLst>
            <a:ext uri="{FF2B5EF4-FFF2-40B4-BE49-F238E27FC236}">
              <a16:creationId xmlns:a16="http://schemas.microsoft.com/office/drawing/2014/main" id="{14EA3477-4496-C6C8-2077-F5827017D1E0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329" name="Line 6">
          <a:extLst>
            <a:ext uri="{FF2B5EF4-FFF2-40B4-BE49-F238E27FC236}">
              <a16:creationId xmlns:a16="http://schemas.microsoft.com/office/drawing/2014/main" id="{24A5970E-DF2C-ED9A-A958-95D14281BA37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330" name="Line 8">
          <a:extLst>
            <a:ext uri="{FF2B5EF4-FFF2-40B4-BE49-F238E27FC236}">
              <a16:creationId xmlns:a16="http://schemas.microsoft.com/office/drawing/2014/main" id="{21E97AC7-6B4B-9ACF-1836-66446997D46D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331" name="Line 11">
          <a:extLst>
            <a:ext uri="{FF2B5EF4-FFF2-40B4-BE49-F238E27FC236}">
              <a16:creationId xmlns:a16="http://schemas.microsoft.com/office/drawing/2014/main" id="{813A63C2-6257-13FB-9DE3-B0626CA81133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332" name="Line 18">
          <a:extLst>
            <a:ext uri="{FF2B5EF4-FFF2-40B4-BE49-F238E27FC236}">
              <a16:creationId xmlns:a16="http://schemas.microsoft.com/office/drawing/2014/main" id="{DFAEB9A9-2D26-E4DB-EA68-CB37EFE516C2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4322" name="Line 1">
          <a:extLst>
            <a:ext uri="{FF2B5EF4-FFF2-40B4-BE49-F238E27FC236}">
              <a16:creationId xmlns:a16="http://schemas.microsoft.com/office/drawing/2014/main" id="{6EC68E92-82E9-BDE6-5D28-FCBA3973D3A9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323" name="Line 6">
          <a:extLst>
            <a:ext uri="{FF2B5EF4-FFF2-40B4-BE49-F238E27FC236}">
              <a16:creationId xmlns:a16="http://schemas.microsoft.com/office/drawing/2014/main" id="{5ADAEFC0-0462-0F76-7298-CB6640D7EA75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4324" name="Line 8">
          <a:extLst>
            <a:ext uri="{FF2B5EF4-FFF2-40B4-BE49-F238E27FC236}">
              <a16:creationId xmlns:a16="http://schemas.microsoft.com/office/drawing/2014/main" id="{C15C463A-9B4D-56C4-3049-49B42CF9673C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4325" name="Line 11">
          <a:extLst>
            <a:ext uri="{FF2B5EF4-FFF2-40B4-BE49-F238E27FC236}">
              <a16:creationId xmlns:a16="http://schemas.microsoft.com/office/drawing/2014/main" id="{B2160A7B-A11F-296F-2070-7ED99F5CC551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4326" name="Line 18">
          <a:extLst>
            <a:ext uri="{FF2B5EF4-FFF2-40B4-BE49-F238E27FC236}">
              <a16:creationId xmlns:a16="http://schemas.microsoft.com/office/drawing/2014/main" id="{5CA0C26D-91B4-7073-02D9-152429DC0DDE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5321" name="Line 1">
          <a:extLst>
            <a:ext uri="{FF2B5EF4-FFF2-40B4-BE49-F238E27FC236}">
              <a16:creationId xmlns:a16="http://schemas.microsoft.com/office/drawing/2014/main" id="{01BE5C72-B375-710A-A6AC-71AB79270E01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5322" name="Line 6">
          <a:extLst>
            <a:ext uri="{FF2B5EF4-FFF2-40B4-BE49-F238E27FC236}">
              <a16:creationId xmlns:a16="http://schemas.microsoft.com/office/drawing/2014/main" id="{D90B5FE3-EE69-B4BA-890C-D3A242F08AEA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5323" name="Line 8">
          <a:extLst>
            <a:ext uri="{FF2B5EF4-FFF2-40B4-BE49-F238E27FC236}">
              <a16:creationId xmlns:a16="http://schemas.microsoft.com/office/drawing/2014/main" id="{AD8F50B0-D4D8-BCF9-C43B-0555258D002E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5324" name="Line 11">
          <a:extLst>
            <a:ext uri="{FF2B5EF4-FFF2-40B4-BE49-F238E27FC236}">
              <a16:creationId xmlns:a16="http://schemas.microsoft.com/office/drawing/2014/main" id="{990FD04B-5C62-D67B-941C-FFA6CAA159B3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5325" name="Line 18">
          <a:extLst>
            <a:ext uri="{FF2B5EF4-FFF2-40B4-BE49-F238E27FC236}">
              <a16:creationId xmlns:a16="http://schemas.microsoft.com/office/drawing/2014/main" id="{767374D0-4DE0-258E-2169-8F195D8C8E6D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6305" name="Line 1">
          <a:extLst>
            <a:ext uri="{FF2B5EF4-FFF2-40B4-BE49-F238E27FC236}">
              <a16:creationId xmlns:a16="http://schemas.microsoft.com/office/drawing/2014/main" id="{DB678F6A-1D96-2ED0-B745-9EF753567AB2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6306" name="Line 6">
          <a:extLst>
            <a:ext uri="{FF2B5EF4-FFF2-40B4-BE49-F238E27FC236}">
              <a16:creationId xmlns:a16="http://schemas.microsoft.com/office/drawing/2014/main" id="{3849DBEA-C7DB-5F14-473C-8ABF5A46C529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6307" name="Line 8">
          <a:extLst>
            <a:ext uri="{FF2B5EF4-FFF2-40B4-BE49-F238E27FC236}">
              <a16:creationId xmlns:a16="http://schemas.microsoft.com/office/drawing/2014/main" id="{3BE7F592-D843-BC71-1DBE-A80CACC4EC0B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6308" name="Line 11">
          <a:extLst>
            <a:ext uri="{FF2B5EF4-FFF2-40B4-BE49-F238E27FC236}">
              <a16:creationId xmlns:a16="http://schemas.microsoft.com/office/drawing/2014/main" id="{05D0795B-74A8-909D-E053-224D16F22FCD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6309" name="Line 18">
          <a:extLst>
            <a:ext uri="{FF2B5EF4-FFF2-40B4-BE49-F238E27FC236}">
              <a16:creationId xmlns:a16="http://schemas.microsoft.com/office/drawing/2014/main" id="{C7991DDB-FB05-4715-FFF1-3A7E36CBD8BD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3463" name="Line 1">
          <a:extLst>
            <a:ext uri="{FF2B5EF4-FFF2-40B4-BE49-F238E27FC236}">
              <a16:creationId xmlns:a16="http://schemas.microsoft.com/office/drawing/2014/main" id="{B1997165-D437-D8DE-3C7B-1E2374E96F30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3464" name="Line 6">
          <a:extLst>
            <a:ext uri="{FF2B5EF4-FFF2-40B4-BE49-F238E27FC236}">
              <a16:creationId xmlns:a16="http://schemas.microsoft.com/office/drawing/2014/main" id="{E6BAE183-C0FD-BE5E-9D2A-D569FCF9DC96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3465" name="Line 8">
          <a:extLst>
            <a:ext uri="{FF2B5EF4-FFF2-40B4-BE49-F238E27FC236}">
              <a16:creationId xmlns:a16="http://schemas.microsoft.com/office/drawing/2014/main" id="{F0B6A63C-25F0-4B65-7852-27DAD0874136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3466" name="Line 11">
          <a:extLst>
            <a:ext uri="{FF2B5EF4-FFF2-40B4-BE49-F238E27FC236}">
              <a16:creationId xmlns:a16="http://schemas.microsoft.com/office/drawing/2014/main" id="{BCC22B6A-222A-F4CC-DA5D-986DEB5DA011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3467" name="Line 18">
          <a:extLst>
            <a:ext uri="{FF2B5EF4-FFF2-40B4-BE49-F238E27FC236}">
              <a16:creationId xmlns:a16="http://schemas.microsoft.com/office/drawing/2014/main" id="{F05B71FD-33EA-9525-2464-B7BAA6C2D71F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4482" name="Line 1">
          <a:extLst>
            <a:ext uri="{FF2B5EF4-FFF2-40B4-BE49-F238E27FC236}">
              <a16:creationId xmlns:a16="http://schemas.microsoft.com/office/drawing/2014/main" id="{8F634B81-ECB8-05C2-3D74-264F473D1446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4483" name="Line 6">
          <a:extLst>
            <a:ext uri="{FF2B5EF4-FFF2-40B4-BE49-F238E27FC236}">
              <a16:creationId xmlns:a16="http://schemas.microsoft.com/office/drawing/2014/main" id="{C35E2791-9E61-A6FA-3739-3F25C6BDF065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4484" name="Line 8">
          <a:extLst>
            <a:ext uri="{FF2B5EF4-FFF2-40B4-BE49-F238E27FC236}">
              <a16:creationId xmlns:a16="http://schemas.microsoft.com/office/drawing/2014/main" id="{828F5DE0-D01A-2543-496A-80A38C08E8BC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4485" name="Line 11">
          <a:extLst>
            <a:ext uri="{FF2B5EF4-FFF2-40B4-BE49-F238E27FC236}">
              <a16:creationId xmlns:a16="http://schemas.microsoft.com/office/drawing/2014/main" id="{AF5C05F4-7381-B6D4-2745-6D2198BA3F2E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4486" name="Line 18">
          <a:extLst>
            <a:ext uri="{FF2B5EF4-FFF2-40B4-BE49-F238E27FC236}">
              <a16:creationId xmlns:a16="http://schemas.microsoft.com/office/drawing/2014/main" id="{251884F9-9FB3-3ADF-88CB-43938711DA5A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5476" name="Line 1">
          <a:extLst>
            <a:ext uri="{FF2B5EF4-FFF2-40B4-BE49-F238E27FC236}">
              <a16:creationId xmlns:a16="http://schemas.microsoft.com/office/drawing/2014/main" id="{F4E22240-3A9F-B50F-4B22-6FF1FD5B2273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5477" name="Line 6">
          <a:extLst>
            <a:ext uri="{FF2B5EF4-FFF2-40B4-BE49-F238E27FC236}">
              <a16:creationId xmlns:a16="http://schemas.microsoft.com/office/drawing/2014/main" id="{1A344A7D-3197-1615-22BB-FE738FF66F31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5478" name="Line 8">
          <a:extLst>
            <a:ext uri="{FF2B5EF4-FFF2-40B4-BE49-F238E27FC236}">
              <a16:creationId xmlns:a16="http://schemas.microsoft.com/office/drawing/2014/main" id="{7544F1D9-FE2E-D1CF-3553-C54B7250A600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5479" name="Line 11">
          <a:extLst>
            <a:ext uri="{FF2B5EF4-FFF2-40B4-BE49-F238E27FC236}">
              <a16:creationId xmlns:a16="http://schemas.microsoft.com/office/drawing/2014/main" id="{599BB1AE-5768-5BBB-21FF-28BAB50FE137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5480" name="Line 18">
          <a:extLst>
            <a:ext uri="{FF2B5EF4-FFF2-40B4-BE49-F238E27FC236}">
              <a16:creationId xmlns:a16="http://schemas.microsoft.com/office/drawing/2014/main" id="{FD759CAD-350D-035C-2028-681B63C9E8AE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6480" name="Line 1">
          <a:extLst>
            <a:ext uri="{FF2B5EF4-FFF2-40B4-BE49-F238E27FC236}">
              <a16:creationId xmlns:a16="http://schemas.microsoft.com/office/drawing/2014/main" id="{65C9B6ED-25DD-58F8-6CD0-7D63A9489517}"/>
            </a:ext>
          </a:extLst>
        </xdr:cNvPr>
        <xdr:cNvSpPr>
          <a:spLocks noChangeShapeType="1"/>
        </xdr:cNvSpPr>
      </xdr:nvSpPr>
      <xdr:spPr bwMode="auto">
        <a:xfrm>
          <a:off x="0" y="365760"/>
          <a:ext cx="1539240" cy="3581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6481" name="Line 6">
          <a:extLst>
            <a:ext uri="{FF2B5EF4-FFF2-40B4-BE49-F238E27FC236}">
              <a16:creationId xmlns:a16="http://schemas.microsoft.com/office/drawing/2014/main" id="{C4EC2883-EF2F-ECBF-4A45-A696D76B49B0}"/>
            </a:ext>
          </a:extLst>
        </xdr:cNvPr>
        <xdr:cNvSpPr>
          <a:spLocks noChangeShapeType="1"/>
        </xdr:cNvSpPr>
      </xdr:nvSpPr>
      <xdr:spPr bwMode="auto">
        <a:xfrm>
          <a:off x="6111240" y="7467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6482" name="Line 8">
          <a:extLst>
            <a:ext uri="{FF2B5EF4-FFF2-40B4-BE49-F238E27FC236}">
              <a16:creationId xmlns:a16="http://schemas.microsoft.com/office/drawing/2014/main" id="{19A0E647-8FAA-4A32-8100-A78A6490B3E6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6483" name="Line 11">
          <a:extLst>
            <a:ext uri="{FF2B5EF4-FFF2-40B4-BE49-F238E27FC236}">
              <a16:creationId xmlns:a16="http://schemas.microsoft.com/office/drawing/2014/main" id="{391078A5-6D00-4729-2373-B1C6BA1C180C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6484" name="Line 18">
          <a:extLst>
            <a:ext uri="{FF2B5EF4-FFF2-40B4-BE49-F238E27FC236}">
              <a16:creationId xmlns:a16="http://schemas.microsoft.com/office/drawing/2014/main" id="{D281749B-7755-BA81-9602-484D2188E15C}"/>
            </a:ext>
          </a:extLst>
        </xdr:cNvPr>
        <xdr:cNvSpPr>
          <a:spLocks noChangeShapeType="1"/>
        </xdr:cNvSpPr>
      </xdr:nvSpPr>
      <xdr:spPr bwMode="auto">
        <a:xfrm>
          <a:off x="6111240" y="705612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view="pageBreakPreview" zoomScale="130" zoomScaleNormal="100" zoomScaleSheetLayoutView="130" workbookViewId="0">
      <pane xSplit="3" ySplit="6" topLeftCell="D7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2578125" defaultRowHeight="10.5" customHeight="1" x14ac:dyDescent="0.15"/>
  <cols>
    <col min="1" max="1" width="1" style="1" customWidth="1"/>
    <col min="2" max="2" width="18.42578125" style="1" customWidth="1"/>
    <col min="3" max="3" width="1" style="2" customWidth="1"/>
    <col min="4" max="8" width="14.5703125" style="3" customWidth="1"/>
    <col min="9" max="12" width="14.85546875" style="3" customWidth="1"/>
    <col min="13" max="16384" width="9.42578125" style="3"/>
  </cols>
  <sheetData>
    <row r="1" spans="1:12" ht="5.0999999999999996" customHeight="1" x14ac:dyDescent="0.15"/>
    <row r="2" spans="1:12" s="4" customFormat="1" ht="12" customHeight="1" x14ac:dyDescent="0.15">
      <c r="A2" s="47"/>
      <c r="B2" s="47"/>
      <c r="C2" s="47"/>
      <c r="D2" s="93" t="s">
        <v>81</v>
      </c>
      <c r="E2" s="118" t="s">
        <v>92</v>
      </c>
      <c r="F2" s="118"/>
      <c r="G2" s="118"/>
      <c r="H2" s="118"/>
      <c r="I2" s="118"/>
      <c r="J2" s="118"/>
      <c r="K2" s="47"/>
      <c r="L2" s="47"/>
    </row>
    <row r="3" spans="1:12" ht="15" customHeight="1" x14ac:dyDescent="0.15">
      <c r="A3" s="5"/>
      <c r="B3" s="5"/>
      <c r="C3" s="5"/>
      <c r="D3" s="5"/>
      <c r="E3" s="5"/>
      <c r="F3" s="5"/>
      <c r="G3" s="5"/>
      <c r="H3" s="6"/>
      <c r="L3" s="6" t="s">
        <v>0</v>
      </c>
    </row>
    <row r="4" spans="1:12" s="7" customFormat="1" ht="18" customHeight="1" x14ac:dyDescent="0.15">
      <c r="A4" s="124" t="s">
        <v>1</v>
      </c>
      <c r="B4" s="124"/>
      <c r="C4" s="125"/>
      <c r="D4" s="128" t="s">
        <v>2</v>
      </c>
      <c r="E4" s="129"/>
      <c r="F4" s="121" t="s">
        <v>3</v>
      </c>
      <c r="G4" s="121" t="s">
        <v>4</v>
      </c>
      <c r="H4" s="119" t="s">
        <v>5</v>
      </c>
      <c r="I4" s="121" t="s">
        <v>18</v>
      </c>
      <c r="J4" s="121" t="s">
        <v>19</v>
      </c>
      <c r="K4" s="121" t="s">
        <v>20</v>
      </c>
      <c r="L4" s="119" t="s">
        <v>21</v>
      </c>
    </row>
    <row r="5" spans="1:12" s="7" customFormat="1" ht="18" customHeight="1" x14ac:dyDescent="0.15">
      <c r="A5" s="126"/>
      <c r="B5" s="126"/>
      <c r="C5" s="127"/>
      <c r="D5" s="8" t="s">
        <v>6</v>
      </c>
      <c r="E5" s="8" t="s">
        <v>7</v>
      </c>
      <c r="F5" s="122"/>
      <c r="G5" s="122"/>
      <c r="H5" s="120"/>
      <c r="I5" s="122"/>
      <c r="J5" s="122"/>
      <c r="K5" s="122"/>
      <c r="L5" s="120"/>
    </row>
    <row r="6" spans="1:12" s="2" customFormat="1" ht="4.05" customHeight="1" x14ac:dyDescent="0.15">
      <c r="A6" s="9"/>
      <c r="B6" s="9"/>
      <c r="C6" s="10"/>
      <c r="D6" s="11"/>
      <c r="E6" s="12"/>
      <c r="F6" s="12"/>
      <c r="G6" s="12"/>
      <c r="H6" s="12"/>
      <c r="I6" s="12"/>
      <c r="J6" s="12"/>
      <c r="K6" s="12"/>
      <c r="L6" s="12"/>
    </row>
    <row r="7" spans="1:12" ht="33" customHeight="1" x14ac:dyDescent="0.15">
      <c r="A7" s="13"/>
      <c r="B7" s="13" t="s">
        <v>8</v>
      </c>
      <c r="C7" s="10"/>
      <c r="D7" s="14">
        <v>38859241</v>
      </c>
      <c r="E7" s="15">
        <v>3805505</v>
      </c>
      <c r="F7" s="15">
        <v>1311643</v>
      </c>
      <c r="G7" s="15">
        <v>19936457</v>
      </c>
      <c r="H7" s="15" t="s">
        <v>9</v>
      </c>
      <c r="I7" s="15">
        <v>11476921</v>
      </c>
      <c r="J7" s="15" t="s">
        <v>22</v>
      </c>
      <c r="K7" s="15">
        <v>70876500</v>
      </c>
      <c r="L7" s="16">
        <v>146266267</v>
      </c>
    </row>
    <row r="8" spans="1:12" ht="33" customHeight="1" x14ac:dyDescent="0.15">
      <c r="A8" s="13"/>
      <c r="B8" s="13" t="s">
        <v>10</v>
      </c>
      <c r="C8" s="10"/>
      <c r="D8" s="14">
        <v>7751349</v>
      </c>
      <c r="E8" s="15">
        <v>948942</v>
      </c>
      <c r="F8" s="15">
        <v>448183</v>
      </c>
      <c r="G8" s="15">
        <v>4191529</v>
      </c>
      <c r="H8" s="15" t="s">
        <v>9</v>
      </c>
      <c r="I8" s="15">
        <v>11625933</v>
      </c>
      <c r="J8" s="15" t="s">
        <v>9</v>
      </c>
      <c r="K8" s="15">
        <v>68393307</v>
      </c>
      <c r="L8" s="16">
        <v>93359243</v>
      </c>
    </row>
    <row r="9" spans="1:12" ht="33" customHeight="1" x14ac:dyDescent="0.15">
      <c r="A9" s="13"/>
      <c r="B9" s="13" t="s">
        <v>11</v>
      </c>
      <c r="C9" s="10"/>
      <c r="D9" s="14">
        <v>16428533</v>
      </c>
      <c r="E9" s="15">
        <v>2220337</v>
      </c>
      <c r="F9" s="15">
        <v>886257</v>
      </c>
      <c r="G9" s="15">
        <v>14323206</v>
      </c>
      <c r="H9" s="15" t="s">
        <v>9</v>
      </c>
      <c r="I9" s="15">
        <v>5663856</v>
      </c>
      <c r="J9" s="15" t="s">
        <v>9</v>
      </c>
      <c r="K9" s="15">
        <v>673305234</v>
      </c>
      <c r="L9" s="16">
        <v>712827423</v>
      </c>
    </row>
    <row r="10" spans="1:12" ht="33" customHeight="1" x14ac:dyDescent="0.15">
      <c r="A10" s="13"/>
      <c r="B10" s="13" t="s">
        <v>12</v>
      </c>
      <c r="C10" s="10"/>
      <c r="D10" s="14">
        <v>689119</v>
      </c>
      <c r="E10" s="15">
        <v>114202</v>
      </c>
      <c r="F10" s="15">
        <v>36269</v>
      </c>
      <c r="G10" s="15">
        <v>8471630</v>
      </c>
      <c r="H10" s="15" t="s">
        <v>9</v>
      </c>
      <c r="I10" s="15">
        <v>110325</v>
      </c>
      <c r="J10" s="15" t="s">
        <v>9</v>
      </c>
      <c r="K10" s="15">
        <v>348938490</v>
      </c>
      <c r="L10" s="16">
        <v>358360035</v>
      </c>
    </row>
    <row r="11" spans="1:12" ht="33" customHeight="1" x14ac:dyDescent="0.15">
      <c r="A11" s="13"/>
      <c r="B11" s="17" t="s">
        <v>13</v>
      </c>
      <c r="C11" s="10"/>
      <c r="D11" s="14">
        <v>1885999</v>
      </c>
      <c r="E11" s="15">
        <v>450667</v>
      </c>
      <c r="F11" s="15">
        <v>99667</v>
      </c>
      <c r="G11" s="15">
        <v>1924338</v>
      </c>
      <c r="H11" s="15" t="s">
        <v>9</v>
      </c>
      <c r="I11" s="15">
        <v>817279</v>
      </c>
      <c r="J11" s="15" t="s">
        <v>9</v>
      </c>
      <c r="K11" s="15">
        <v>24144048</v>
      </c>
      <c r="L11" s="16">
        <v>29321998</v>
      </c>
    </row>
    <row r="12" spans="1:12" ht="33" customHeight="1" x14ac:dyDescent="0.15">
      <c r="A12" s="13"/>
      <c r="B12" s="13" t="s">
        <v>14</v>
      </c>
      <c r="C12" s="10"/>
      <c r="D12" s="14">
        <v>12701441</v>
      </c>
      <c r="E12" s="15">
        <v>1781707</v>
      </c>
      <c r="F12" s="15">
        <v>832633</v>
      </c>
      <c r="G12" s="15">
        <v>12355468</v>
      </c>
      <c r="H12" s="15" t="s">
        <v>9</v>
      </c>
      <c r="I12" s="15">
        <v>2147761</v>
      </c>
      <c r="J12" s="15" t="s">
        <v>9</v>
      </c>
      <c r="K12" s="15">
        <v>278287293</v>
      </c>
      <c r="L12" s="16">
        <v>308106303</v>
      </c>
    </row>
    <row r="13" spans="1:12" ht="33" customHeight="1" x14ac:dyDescent="0.15">
      <c r="A13" s="13"/>
      <c r="B13" s="13" t="s">
        <v>15</v>
      </c>
      <c r="C13" s="10"/>
      <c r="D13" s="14">
        <v>8742373</v>
      </c>
      <c r="E13" s="15">
        <v>1489208</v>
      </c>
      <c r="F13" s="15">
        <v>2192194</v>
      </c>
      <c r="G13" s="15">
        <v>15307707</v>
      </c>
      <c r="H13" s="15" t="s">
        <v>9</v>
      </c>
      <c r="I13" s="15">
        <v>7958713</v>
      </c>
      <c r="J13" s="15" t="s">
        <v>9</v>
      </c>
      <c r="K13" s="15">
        <v>681915684</v>
      </c>
      <c r="L13" s="16">
        <v>717605879</v>
      </c>
    </row>
    <row r="14" spans="1:12" ht="33" customHeight="1" x14ac:dyDescent="0.15">
      <c r="A14" s="20"/>
      <c r="B14" s="25" t="s">
        <v>16</v>
      </c>
      <c r="C14" s="26"/>
      <c r="D14" s="27">
        <v>87058055</v>
      </c>
      <c r="E14" s="28">
        <v>10810568</v>
      </c>
      <c r="F14" s="28">
        <v>5806846</v>
      </c>
      <c r="G14" s="28">
        <v>76510335</v>
      </c>
      <c r="H14" s="28" t="s">
        <v>17</v>
      </c>
      <c r="I14" s="28">
        <v>39800788</v>
      </c>
      <c r="J14" s="28" t="s">
        <v>17</v>
      </c>
      <c r="K14" s="28">
        <v>2145860556</v>
      </c>
      <c r="L14" s="24">
        <v>2365847148</v>
      </c>
    </row>
    <row r="15" spans="1:12" ht="6.75" customHeight="1" x14ac:dyDescent="0.15">
      <c r="A15" s="13"/>
      <c r="B15" s="18"/>
      <c r="C15" s="19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8.1" customHeight="1" x14ac:dyDescent="0.15">
      <c r="A16" s="123" t="s">
        <v>23</v>
      </c>
      <c r="B16" s="123"/>
      <c r="C16" s="123"/>
      <c r="D16" s="123"/>
      <c r="E16" s="123"/>
      <c r="F16" s="123"/>
      <c r="G16" s="123"/>
      <c r="H16" s="123"/>
    </row>
  </sheetData>
  <mergeCells count="11">
    <mergeCell ref="A16:H16"/>
    <mergeCell ref="A4:C5"/>
    <mergeCell ref="D4:E4"/>
    <mergeCell ref="F4:F5"/>
    <mergeCell ref="G4:G5"/>
    <mergeCell ref="H4:H5"/>
    <mergeCell ref="E2:J2"/>
    <mergeCell ref="L4:L5"/>
    <mergeCell ref="I4:I5"/>
    <mergeCell ref="J4:J5"/>
    <mergeCell ref="K4:K5"/>
  </mergeCells>
  <phoneticPr fontId="6"/>
  <pageMargins left="0.78740157480314965" right="0.78740157480314965" top="0.6692913385826772" bottom="0.86614173228346458" header="0.43307086614173229" footer="0.39370078740157483"/>
  <pageSetup paperSize="9" firstPageNumber="376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9"/>
  <sheetViews>
    <sheetView view="pageBreakPreview" topLeftCell="A7" zoomScaleNormal="100" zoomScaleSheetLayoutView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6384" width="9.42578125" style="45"/>
  </cols>
  <sheetData>
    <row r="1" spans="1:21" ht="3" customHeight="1" x14ac:dyDescent="0.15"/>
    <row r="2" spans="1:21" s="48" customFormat="1" ht="12" customHeight="1" x14ac:dyDescent="0.15">
      <c r="A2" s="47"/>
      <c r="B2" s="47"/>
      <c r="C2" s="47"/>
      <c r="D2" s="47"/>
      <c r="E2" s="93" t="s">
        <v>81</v>
      </c>
      <c r="F2" s="118" t="s">
        <v>83</v>
      </c>
      <c r="G2" s="118"/>
      <c r="H2" s="118"/>
      <c r="I2" s="118"/>
      <c r="J2" s="118"/>
      <c r="K2" s="118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83" t="s">
        <v>67</v>
      </c>
      <c r="F5" s="83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84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84"/>
      <c r="E7" s="69">
        <v>1830321</v>
      </c>
      <c r="F7" s="70">
        <v>285164</v>
      </c>
      <c r="G7" s="70">
        <v>100434</v>
      </c>
      <c r="H7" s="70">
        <v>2002946</v>
      </c>
      <c r="I7" s="70" t="s">
        <v>22</v>
      </c>
      <c r="J7" s="70">
        <v>521350</v>
      </c>
      <c r="K7" s="70" t="s">
        <v>22</v>
      </c>
      <c r="L7" s="70">
        <v>8723952</v>
      </c>
      <c r="M7" s="71">
        <f t="shared" ref="M7:M16" si="0">SUM(E7:L7)</f>
        <v>13464167</v>
      </c>
    </row>
    <row r="8" spans="1:21" ht="45" customHeight="1" x14ac:dyDescent="0.15">
      <c r="A8" s="62"/>
      <c r="B8" s="157" t="s">
        <v>24</v>
      </c>
      <c r="C8" s="157"/>
      <c r="D8" s="84"/>
      <c r="E8" s="69">
        <f>SUM(E9:E14)</f>
        <v>63086439</v>
      </c>
      <c r="F8" s="70">
        <f t="shared" ref="F8:M8" si="1">SUM(F9:F14)</f>
        <v>7851271</v>
      </c>
      <c r="G8" s="70">
        <f t="shared" si="1"/>
        <v>2239156</v>
      </c>
      <c r="H8" s="70">
        <f t="shared" si="1"/>
        <v>35521560</v>
      </c>
      <c r="I8" s="70" t="s">
        <v>78</v>
      </c>
      <c r="J8" s="70">
        <f t="shared" si="1"/>
        <v>34258239</v>
      </c>
      <c r="K8" s="70" t="s">
        <v>78</v>
      </c>
      <c r="L8" s="70">
        <f t="shared" si="1"/>
        <v>953447566</v>
      </c>
      <c r="M8" s="71">
        <f t="shared" si="1"/>
        <v>1096404231</v>
      </c>
    </row>
    <row r="9" spans="1:21" ht="45" customHeight="1" x14ac:dyDescent="0.15">
      <c r="A9" s="62"/>
      <c r="B9" s="62"/>
      <c r="C9" s="85" t="s">
        <v>30</v>
      </c>
      <c r="D9" s="84"/>
      <c r="E9" s="69">
        <v>39079775</v>
      </c>
      <c r="F9" s="70">
        <v>5145119</v>
      </c>
      <c r="G9" s="70">
        <v>998546</v>
      </c>
      <c r="H9" s="70">
        <v>20320855</v>
      </c>
      <c r="I9" s="70" t="s">
        <v>22</v>
      </c>
      <c r="J9" s="70">
        <v>9287750</v>
      </c>
      <c r="K9" s="70" t="s">
        <v>22</v>
      </c>
      <c r="L9" s="70">
        <v>32007309</v>
      </c>
      <c r="M9" s="71">
        <f t="shared" si="0"/>
        <v>106839354</v>
      </c>
    </row>
    <row r="10" spans="1:21" ht="45" customHeight="1" x14ac:dyDescent="0.15">
      <c r="A10" s="62"/>
      <c r="B10" s="62"/>
      <c r="C10" s="85" t="s">
        <v>32</v>
      </c>
      <c r="D10" s="84"/>
      <c r="E10" s="69">
        <v>7411317</v>
      </c>
      <c r="F10" s="70">
        <v>838451</v>
      </c>
      <c r="G10" s="70">
        <v>392623</v>
      </c>
      <c r="H10" s="70">
        <v>4229152</v>
      </c>
      <c r="I10" s="70" t="s">
        <v>22</v>
      </c>
      <c r="J10" s="70">
        <v>6032796</v>
      </c>
      <c r="K10" s="70" t="s">
        <v>22</v>
      </c>
      <c r="L10" s="70">
        <v>31828963</v>
      </c>
      <c r="M10" s="71">
        <f t="shared" si="0"/>
        <v>50733302</v>
      </c>
    </row>
    <row r="11" spans="1:21" ht="45" customHeight="1" x14ac:dyDescent="0.15">
      <c r="A11" s="62"/>
      <c r="B11" s="62"/>
      <c r="C11" s="85" t="s">
        <v>34</v>
      </c>
      <c r="D11" s="84"/>
      <c r="E11" s="69">
        <v>13839759</v>
      </c>
      <c r="F11" s="70">
        <v>1522579</v>
      </c>
      <c r="G11" s="70">
        <v>767421</v>
      </c>
      <c r="H11" s="70">
        <v>9192057</v>
      </c>
      <c r="I11" s="70" t="s">
        <v>22</v>
      </c>
      <c r="J11" s="70">
        <v>3395803</v>
      </c>
      <c r="K11" s="70" t="s">
        <v>22</v>
      </c>
      <c r="L11" s="70">
        <v>31171230</v>
      </c>
      <c r="M11" s="71">
        <f t="shared" si="0"/>
        <v>59888849</v>
      </c>
    </row>
    <row r="12" spans="1:21" ht="45" customHeight="1" x14ac:dyDescent="0.15">
      <c r="A12" s="62"/>
      <c r="B12" s="62"/>
      <c r="C12" s="85" t="s">
        <v>36</v>
      </c>
      <c r="D12" s="84"/>
      <c r="E12" s="69">
        <v>2618358</v>
      </c>
      <c r="F12" s="70">
        <v>344583</v>
      </c>
      <c r="G12" s="70">
        <v>78310</v>
      </c>
      <c r="H12" s="70">
        <v>1475541</v>
      </c>
      <c r="I12" s="70" t="s">
        <v>22</v>
      </c>
      <c r="J12" s="70">
        <v>748725</v>
      </c>
      <c r="K12" s="70" t="s">
        <v>22</v>
      </c>
      <c r="L12" s="70">
        <v>717939474</v>
      </c>
      <c r="M12" s="71">
        <f t="shared" si="0"/>
        <v>723204991</v>
      </c>
    </row>
    <row r="13" spans="1:21" ht="45" customHeight="1" x14ac:dyDescent="0.15">
      <c r="A13" s="62"/>
      <c r="B13" s="62"/>
      <c r="C13" s="85" t="s">
        <v>40</v>
      </c>
      <c r="D13" s="84"/>
      <c r="E13" s="69">
        <v>87927</v>
      </c>
      <c r="F13" s="70">
        <v>344</v>
      </c>
      <c r="G13" s="70">
        <v>1584</v>
      </c>
      <c r="H13" s="70">
        <v>268473</v>
      </c>
      <c r="I13" s="70" t="s">
        <v>22</v>
      </c>
      <c r="J13" s="70">
        <v>14783519</v>
      </c>
      <c r="K13" s="70" t="s">
        <v>22</v>
      </c>
      <c r="L13" s="70">
        <v>137389502</v>
      </c>
      <c r="M13" s="71">
        <f t="shared" si="0"/>
        <v>152531349</v>
      </c>
    </row>
    <row r="14" spans="1:21" ht="45" customHeight="1" x14ac:dyDescent="0.15">
      <c r="A14" s="62"/>
      <c r="B14" s="62"/>
      <c r="C14" s="85" t="s">
        <v>44</v>
      </c>
      <c r="D14" s="84"/>
      <c r="E14" s="69">
        <v>49303</v>
      </c>
      <c r="F14" s="70">
        <v>195</v>
      </c>
      <c r="G14" s="70">
        <v>672</v>
      </c>
      <c r="H14" s="70">
        <v>35482</v>
      </c>
      <c r="I14" s="70" t="s">
        <v>22</v>
      </c>
      <c r="J14" s="70">
        <v>9646</v>
      </c>
      <c r="K14" s="70" t="s">
        <v>22</v>
      </c>
      <c r="L14" s="70">
        <v>3111088</v>
      </c>
      <c r="M14" s="71">
        <f t="shared" si="0"/>
        <v>3206386</v>
      </c>
    </row>
    <row r="15" spans="1:21" ht="45" customHeight="1" x14ac:dyDescent="0.15">
      <c r="A15" s="62"/>
      <c r="B15" s="157" t="s">
        <v>71</v>
      </c>
      <c r="C15" s="157"/>
      <c r="D15" s="84"/>
      <c r="E15" s="69">
        <v>5645772</v>
      </c>
      <c r="F15" s="70">
        <v>844282</v>
      </c>
      <c r="G15" s="70">
        <v>1453643</v>
      </c>
      <c r="H15" s="70">
        <v>13473042</v>
      </c>
      <c r="I15" s="70" t="s">
        <v>22</v>
      </c>
      <c r="J15" s="70">
        <v>3765081</v>
      </c>
      <c r="K15" s="70" t="s">
        <v>22</v>
      </c>
      <c r="L15" s="70">
        <v>813353027</v>
      </c>
      <c r="M15" s="71">
        <f>SUM(E15:L15)</f>
        <v>838534847</v>
      </c>
    </row>
    <row r="16" spans="1:21" ht="45" customHeight="1" x14ac:dyDescent="0.15">
      <c r="A16" s="62"/>
      <c r="B16" s="157" t="s">
        <v>72</v>
      </c>
      <c r="C16" s="157"/>
      <c r="D16" s="84"/>
      <c r="E16" s="69">
        <v>3573807</v>
      </c>
      <c r="F16" s="70">
        <v>335140</v>
      </c>
      <c r="G16" s="70">
        <v>1354978</v>
      </c>
      <c r="H16" s="70">
        <v>16076029</v>
      </c>
      <c r="I16" s="70" t="s">
        <v>22</v>
      </c>
      <c r="J16" s="70">
        <v>46222096</v>
      </c>
      <c r="K16" s="70" t="s">
        <v>22</v>
      </c>
      <c r="L16" s="70">
        <v>60862349</v>
      </c>
      <c r="M16" s="71">
        <f t="shared" si="0"/>
        <v>128424399</v>
      </c>
    </row>
    <row r="17" spans="1:13" ht="45" customHeight="1" x14ac:dyDescent="0.15">
      <c r="A17" s="62"/>
      <c r="B17" s="139" t="s">
        <v>73</v>
      </c>
      <c r="C17" s="139"/>
      <c r="D17" s="64"/>
      <c r="E17" s="72">
        <f>E7+E8+E16+E15</f>
        <v>74136339</v>
      </c>
      <c r="F17" s="71">
        <f>F7+F8+F16+F15</f>
        <v>9315857</v>
      </c>
      <c r="G17" s="71">
        <f>G7+G8+G16+G15</f>
        <v>5148211</v>
      </c>
      <c r="H17" s="71">
        <f>H7+H8+H16+H15</f>
        <v>67073577</v>
      </c>
      <c r="I17" s="71" t="s">
        <v>27</v>
      </c>
      <c r="J17" s="71">
        <f>J7+J8+J16+J15</f>
        <v>84766766</v>
      </c>
      <c r="K17" s="71" t="s">
        <v>27</v>
      </c>
      <c r="L17" s="71">
        <f>L7+L8+L16+L15</f>
        <v>1836386894</v>
      </c>
      <c r="M17" s="71">
        <f>M7+M8+M16+M15</f>
        <v>2076827644</v>
      </c>
    </row>
    <row r="18" spans="1:13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</row>
    <row r="19" spans="1:13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</sheetData>
  <mergeCells count="15">
    <mergeCell ref="F2:K2"/>
    <mergeCell ref="B7:C7"/>
    <mergeCell ref="B8:C8"/>
    <mergeCell ref="B15:C15"/>
    <mergeCell ref="E4:F4"/>
    <mergeCell ref="G4:G5"/>
    <mergeCell ref="H4:H5"/>
    <mergeCell ref="I4:I5"/>
    <mergeCell ref="J4:J5"/>
    <mergeCell ref="K4:K5"/>
    <mergeCell ref="B16:C16"/>
    <mergeCell ref="B17:C17"/>
    <mergeCell ref="A19:I19"/>
    <mergeCell ref="L4:L5"/>
    <mergeCell ref="M4:M5"/>
  </mergeCells>
  <phoneticPr fontId="6"/>
  <pageMargins left="0.78740157480314965" right="0.78740157480314965" top="0.6692913385826772" bottom="0.86614173228346458" header="0.43307086614173229" footer="0.39370078740157483"/>
  <pageSetup paperSize="9" scale="92" firstPageNumber="376" orientation="landscape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9"/>
  <sheetViews>
    <sheetView view="pageBreakPreview" topLeftCell="A13" zoomScaleNormal="100" zoomScaleSheetLayoutView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6384" width="9.42578125" style="45"/>
  </cols>
  <sheetData>
    <row r="1" spans="1:21" ht="3" customHeight="1" x14ac:dyDescent="0.15">
      <c r="F1" s="47"/>
      <c r="G1" s="47"/>
      <c r="H1" s="47"/>
      <c r="I1" s="47"/>
      <c r="J1" s="47"/>
      <c r="K1" s="47"/>
    </row>
    <row r="2" spans="1:21" s="48" customFormat="1" ht="12" customHeight="1" x14ac:dyDescent="0.15">
      <c r="B2" s="47"/>
      <c r="C2" s="47"/>
      <c r="D2" s="47"/>
      <c r="E2" s="89" t="s">
        <v>82</v>
      </c>
      <c r="F2" s="160" t="s">
        <v>80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86" t="s">
        <v>67</v>
      </c>
      <c r="F5" s="86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87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87"/>
      <c r="E7" s="69">
        <v>1793383</v>
      </c>
      <c r="F7" s="70">
        <v>264472</v>
      </c>
      <c r="G7" s="70">
        <v>100441</v>
      </c>
      <c r="H7" s="70">
        <v>2233794</v>
      </c>
      <c r="I7" s="70" t="s">
        <v>79</v>
      </c>
      <c r="J7" s="70">
        <v>500083</v>
      </c>
      <c r="K7" s="70" t="s">
        <v>22</v>
      </c>
      <c r="L7" s="70">
        <v>7328861</v>
      </c>
      <c r="M7" s="71">
        <v>12221034</v>
      </c>
    </row>
    <row r="8" spans="1:21" ht="45" customHeight="1" x14ac:dyDescent="0.15">
      <c r="A8" s="62"/>
      <c r="B8" s="157" t="s">
        <v>24</v>
      </c>
      <c r="C8" s="157"/>
      <c r="D8" s="87"/>
      <c r="E8" s="69">
        <v>63292881</v>
      </c>
      <c r="F8" s="70">
        <v>8893845</v>
      </c>
      <c r="G8" s="70">
        <v>2194916</v>
      </c>
      <c r="H8" s="70">
        <v>35658439</v>
      </c>
      <c r="I8" s="70" t="s">
        <v>22</v>
      </c>
      <c r="J8" s="70">
        <v>32331324</v>
      </c>
      <c r="K8" s="70" t="s">
        <v>22</v>
      </c>
      <c r="L8" s="70">
        <v>746479665</v>
      </c>
      <c r="M8" s="71">
        <v>888851070</v>
      </c>
    </row>
    <row r="9" spans="1:21" ht="45" customHeight="1" x14ac:dyDescent="0.15">
      <c r="A9" s="62"/>
      <c r="B9" s="62"/>
      <c r="C9" s="88" t="s">
        <v>30</v>
      </c>
      <c r="D9" s="87"/>
      <c r="E9" s="69">
        <v>39005717</v>
      </c>
      <c r="F9" s="70">
        <v>5968114</v>
      </c>
      <c r="G9" s="70">
        <v>978575</v>
      </c>
      <c r="H9" s="70">
        <v>20294872</v>
      </c>
      <c r="I9" s="70" t="s">
        <v>22</v>
      </c>
      <c r="J9" s="70">
        <v>9053946</v>
      </c>
      <c r="K9" s="70" t="s">
        <v>22</v>
      </c>
      <c r="L9" s="70">
        <v>19981247</v>
      </c>
      <c r="M9" s="71">
        <v>95282471</v>
      </c>
    </row>
    <row r="10" spans="1:21" ht="45" customHeight="1" x14ac:dyDescent="0.15">
      <c r="A10" s="62"/>
      <c r="B10" s="62"/>
      <c r="C10" s="88" t="s">
        <v>32</v>
      </c>
      <c r="D10" s="87"/>
      <c r="E10" s="69">
        <v>7469955</v>
      </c>
      <c r="F10" s="70">
        <v>843392</v>
      </c>
      <c r="G10" s="70">
        <v>384432</v>
      </c>
      <c r="H10" s="70">
        <v>4158028</v>
      </c>
      <c r="I10" s="70" t="s">
        <v>22</v>
      </c>
      <c r="J10" s="70">
        <v>5492154</v>
      </c>
      <c r="K10" s="70" t="s">
        <v>22</v>
      </c>
      <c r="L10" s="70">
        <v>27401177</v>
      </c>
      <c r="M10" s="71">
        <v>45749138</v>
      </c>
    </row>
    <row r="11" spans="1:21" ht="45" customHeight="1" x14ac:dyDescent="0.15">
      <c r="A11" s="62"/>
      <c r="B11" s="62"/>
      <c r="C11" s="88" t="s">
        <v>34</v>
      </c>
      <c r="D11" s="87"/>
      <c r="E11" s="69">
        <v>14040671</v>
      </c>
      <c r="F11" s="70">
        <v>1723291</v>
      </c>
      <c r="G11" s="70">
        <v>752036</v>
      </c>
      <c r="H11" s="70">
        <v>9168434</v>
      </c>
      <c r="I11" s="70" t="s">
        <v>22</v>
      </c>
      <c r="J11" s="70">
        <v>3330023</v>
      </c>
      <c r="K11" s="70" t="s">
        <v>22</v>
      </c>
      <c r="L11" s="70">
        <v>22874397</v>
      </c>
      <c r="M11" s="71">
        <v>51888852</v>
      </c>
    </row>
    <row r="12" spans="1:21" ht="45" customHeight="1" x14ac:dyDescent="0.15">
      <c r="A12" s="62"/>
      <c r="B12" s="62"/>
      <c r="C12" s="88" t="s">
        <v>36</v>
      </c>
      <c r="D12" s="87"/>
      <c r="E12" s="69">
        <v>2636940</v>
      </c>
      <c r="F12" s="70">
        <v>358505</v>
      </c>
      <c r="G12" s="70">
        <v>76751</v>
      </c>
      <c r="H12" s="70">
        <v>1398909</v>
      </c>
      <c r="I12" s="70" t="s">
        <v>22</v>
      </c>
      <c r="J12" s="70">
        <v>782152</v>
      </c>
      <c r="K12" s="70" t="s">
        <v>22</v>
      </c>
      <c r="L12" s="70">
        <v>566235377</v>
      </c>
      <c r="M12" s="71">
        <v>571488634</v>
      </c>
    </row>
    <row r="13" spans="1:21" ht="45" customHeight="1" x14ac:dyDescent="0.15">
      <c r="A13" s="62"/>
      <c r="B13" s="62"/>
      <c r="C13" s="88" t="s">
        <v>40</v>
      </c>
      <c r="D13" s="87"/>
      <c r="E13" s="69">
        <v>89442</v>
      </c>
      <c r="F13" s="70">
        <v>346</v>
      </c>
      <c r="G13" s="70">
        <v>2248</v>
      </c>
      <c r="H13" s="70">
        <v>602932</v>
      </c>
      <c r="I13" s="70" t="s">
        <v>22</v>
      </c>
      <c r="J13" s="70">
        <v>13663284</v>
      </c>
      <c r="K13" s="70" t="s">
        <v>22</v>
      </c>
      <c r="L13" s="70">
        <v>108346649</v>
      </c>
      <c r="M13" s="71">
        <v>122704901</v>
      </c>
    </row>
    <row r="14" spans="1:21" ht="45" customHeight="1" x14ac:dyDescent="0.15">
      <c r="A14" s="62"/>
      <c r="B14" s="62"/>
      <c r="C14" s="88" t="s">
        <v>44</v>
      </c>
      <c r="D14" s="87"/>
      <c r="E14" s="69">
        <v>50156</v>
      </c>
      <c r="F14" s="70">
        <v>197</v>
      </c>
      <c r="G14" s="70">
        <v>874</v>
      </c>
      <c r="H14" s="70">
        <v>35264</v>
      </c>
      <c r="I14" s="70" t="s">
        <v>22</v>
      </c>
      <c r="J14" s="70">
        <v>9765</v>
      </c>
      <c r="K14" s="70" t="s">
        <v>22</v>
      </c>
      <c r="L14" s="70">
        <v>1640818</v>
      </c>
      <c r="M14" s="71">
        <v>1737074</v>
      </c>
    </row>
    <row r="15" spans="1:21" ht="45" customHeight="1" x14ac:dyDescent="0.15">
      <c r="A15" s="62"/>
      <c r="B15" s="157" t="s">
        <v>71</v>
      </c>
      <c r="C15" s="157"/>
      <c r="D15" s="87"/>
      <c r="E15" s="69">
        <v>5767508</v>
      </c>
      <c r="F15" s="70">
        <v>951822</v>
      </c>
      <c r="G15" s="70">
        <v>1481539</v>
      </c>
      <c r="H15" s="70">
        <v>15161924</v>
      </c>
      <c r="I15" s="70" t="s">
        <v>22</v>
      </c>
      <c r="J15" s="70">
        <v>3764552</v>
      </c>
      <c r="K15" s="70" t="s">
        <v>22</v>
      </c>
      <c r="L15" s="70">
        <v>791381186</v>
      </c>
      <c r="M15" s="71">
        <v>818508531</v>
      </c>
    </row>
    <row r="16" spans="1:21" ht="45" customHeight="1" x14ac:dyDescent="0.15">
      <c r="A16" s="62"/>
      <c r="B16" s="157" t="s">
        <v>72</v>
      </c>
      <c r="C16" s="157"/>
      <c r="D16" s="87"/>
      <c r="E16" s="69">
        <v>3610892</v>
      </c>
      <c r="F16" s="70">
        <v>347370</v>
      </c>
      <c r="G16" s="70">
        <v>1367960</v>
      </c>
      <c r="H16" s="70">
        <v>16495302</v>
      </c>
      <c r="I16" s="70" t="s">
        <v>22</v>
      </c>
      <c r="J16" s="70">
        <v>47067049</v>
      </c>
      <c r="K16" s="70" t="s">
        <v>22</v>
      </c>
      <c r="L16" s="70">
        <v>56494468</v>
      </c>
      <c r="M16" s="71">
        <v>125383041</v>
      </c>
    </row>
    <row r="17" spans="1:13" ht="45" customHeight="1" x14ac:dyDescent="0.15">
      <c r="A17" s="62"/>
      <c r="B17" s="139" t="s">
        <v>73</v>
      </c>
      <c r="C17" s="139"/>
      <c r="D17" s="64"/>
      <c r="E17" s="72">
        <v>74464664</v>
      </c>
      <c r="F17" s="71">
        <v>10457509</v>
      </c>
      <c r="G17" s="71">
        <v>5144856</v>
      </c>
      <c r="H17" s="71">
        <v>69549459</v>
      </c>
      <c r="I17" s="71" t="s">
        <v>22</v>
      </c>
      <c r="J17" s="71">
        <v>83663008</v>
      </c>
      <c r="K17" s="71" t="s">
        <v>22</v>
      </c>
      <c r="L17" s="71">
        <v>1601684180</v>
      </c>
      <c r="M17" s="71">
        <v>1844963676</v>
      </c>
    </row>
    <row r="18" spans="1:13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</row>
    <row r="19" spans="1:13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92" firstPageNumber="376" orientation="landscape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9"/>
  <sheetViews>
    <sheetView view="pageBreakPreview" zoomScaleNormal="100" zoomScaleSheetLayoutView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6384" width="9.42578125" style="45"/>
  </cols>
  <sheetData>
    <row r="1" spans="1:21" ht="3" customHeight="1" x14ac:dyDescent="0.15">
      <c r="F1" s="47"/>
      <c r="G1" s="47"/>
      <c r="H1" s="47"/>
      <c r="I1" s="47"/>
      <c r="J1" s="47"/>
      <c r="K1" s="47"/>
    </row>
    <row r="2" spans="1:21" s="48" customFormat="1" ht="12" customHeight="1" x14ac:dyDescent="0.15">
      <c r="B2" s="47"/>
      <c r="C2" s="47"/>
      <c r="D2" s="47"/>
      <c r="E2" s="89" t="s">
        <v>82</v>
      </c>
      <c r="F2" s="160" t="s">
        <v>93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90" t="s">
        <v>67</v>
      </c>
      <c r="F5" s="90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91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91"/>
      <c r="E7" s="69">
        <v>1820033</v>
      </c>
      <c r="F7" s="70">
        <v>220263</v>
      </c>
      <c r="G7" s="70">
        <v>100275</v>
      </c>
      <c r="H7" s="70">
        <v>2229688</v>
      </c>
      <c r="I7" s="70" t="s">
        <v>22</v>
      </c>
      <c r="J7" s="70">
        <v>483071</v>
      </c>
      <c r="K7" s="70" t="s">
        <v>22</v>
      </c>
      <c r="L7" s="70">
        <v>6647396</v>
      </c>
      <c r="M7" s="71">
        <v>11500726</v>
      </c>
    </row>
    <row r="8" spans="1:21" ht="45" customHeight="1" x14ac:dyDescent="0.15">
      <c r="A8" s="62"/>
      <c r="B8" s="157" t="s">
        <v>24</v>
      </c>
      <c r="C8" s="157"/>
      <c r="D8" s="91"/>
      <c r="E8" s="69">
        <v>63523652</v>
      </c>
      <c r="F8" s="70">
        <v>8919344</v>
      </c>
      <c r="G8" s="70">
        <v>2194210</v>
      </c>
      <c r="H8" s="70">
        <v>35509693</v>
      </c>
      <c r="I8" s="70" t="s">
        <v>22</v>
      </c>
      <c r="J8" s="70">
        <v>29607887</v>
      </c>
      <c r="K8" s="70" t="s">
        <v>22</v>
      </c>
      <c r="L8" s="70">
        <v>561371951</v>
      </c>
      <c r="M8" s="71">
        <v>701126737</v>
      </c>
    </row>
    <row r="9" spans="1:21" ht="45" customHeight="1" x14ac:dyDescent="0.15">
      <c r="A9" s="62"/>
      <c r="B9" s="62"/>
      <c r="C9" s="92" t="s">
        <v>30</v>
      </c>
      <c r="D9" s="91"/>
      <c r="E9" s="69">
        <v>38928614</v>
      </c>
      <c r="F9" s="70">
        <v>5721670</v>
      </c>
      <c r="G9" s="70">
        <v>978575</v>
      </c>
      <c r="H9" s="70">
        <v>20416352</v>
      </c>
      <c r="I9" s="70" t="s">
        <v>22</v>
      </c>
      <c r="J9" s="70">
        <v>9232765</v>
      </c>
      <c r="K9" s="70" t="s">
        <v>22</v>
      </c>
      <c r="L9" s="70">
        <v>15699580</v>
      </c>
      <c r="M9" s="71">
        <v>90977556</v>
      </c>
    </row>
    <row r="10" spans="1:21" ht="45" customHeight="1" x14ac:dyDescent="0.15">
      <c r="A10" s="62"/>
      <c r="B10" s="62"/>
      <c r="C10" s="92" t="s">
        <v>32</v>
      </c>
      <c r="D10" s="91"/>
      <c r="E10" s="69">
        <v>7615628</v>
      </c>
      <c r="F10" s="70">
        <v>811347</v>
      </c>
      <c r="G10" s="70">
        <v>384048</v>
      </c>
      <c r="H10" s="70">
        <v>4223286</v>
      </c>
      <c r="I10" s="70" t="s">
        <v>22</v>
      </c>
      <c r="J10" s="70">
        <v>5647229</v>
      </c>
      <c r="K10" s="70" t="s">
        <v>22</v>
      </c>
      <c r="L10" s="70">
        <v>26142682</v>
      </c>
      <c r="M10" s="71">
        <v>44824220</v>
      </c>
    </row>
    <row r="11" spans="1:21" ht="45" customHeight="1" x14ac:dyDescent="0.15">
      <c r="A11" s="62"/>
      <c r="B11" s="62"/>
      <c r="C11" s="92" t="s">
        <v>34</v>
      </c>
      <c r="D11" s="91"/>
      <c r="E11" s="69">
        <v>14144321</v>
      </c>
      <c r="F11" s="70">
        <v>1855012</v>
      </c>
      <c r="G11" s="70">
        <v>751927</v>
      </c>
      <c r="H11" s="70">
        <v>9109685</v>
      </c>
      <c r="I11" s="70" t="s">
        <v>22</v>
      </c>
      <c r="J11" s="70">
        <v>3371461</v>
      </c>
      <c r="K11" s="70" t="s">
        <v>22</v>
      </c>
      <c r="L11" s="70">
        <v>18113318</v>
      </c>
      <c r="M11" s="71">
        <v>47345724</v>
      </c>
    </row>
    <row r="12" spans="1:21" ht="45" customHeight="1" x14ac:dyDescent="0.15">
      <c r="A12" s="62"/>
      <c r="B12" s="62"/>
      <c r="C12" s="92" t="s">
        <v>36</v>
      </c>
      <c r="D12" s="91"/>
      <c r="E12" s="69">
        <v>2693255</v>
      </c>
      <c r="F12" s="70">
        <v>530766</v>
      </c>
      <c r="G12" s="70">
        <v>76538</v>
      </c>
      <c r="H12" s="70">
        <v>1251948</v>
      </c>
      <c r="I12" s="70" t="s">
        <v>22</v>
      </c>
      <c r="J12" s="70">
        <v>849472</v>
      </c>
      <c r="K12" s="70" t="s">
        <v>22</v>
      </c>
      <c r="L12" s="70">
        <v>423260449</v>
      </c>
      <c r="M12" s="71">
        <v>428662428</v>
      </c>
    </row>
    <row r="13" spans="1:21" ht="45" customHeight="1" x14ac:dyDescent="0.15">
      <c r="A13" s="62"/>
      <c r="B13" s="62"/>
      <c r="C13" s="92" t="s">
        <v>40</v>
      </c>
      <c r="D13" s="91"/>
      <c r="E13" s="69">
        <v>90730</v>
      </c>
      <c r="F13" s="70">
        <v>352</v>
      </c>
      <c r="G13" s="70">
        <v>2248</v>
      </c>
      <c r="H13" s="70">
        <v>472894</v>
      </c>
      <c r="I13" s="70" t="s">
        <v>22</v>
      </c>
      <c r="J13" s="70">
        <v>10496825</v>
      </c>
      <c r="K13" s="70" t="s">
        <v>22</v>
      </c>
      <c r="L13" s="70">
        <v>76911392</v>
      </c>
      <c r="M13" s="71">
        <v>87974441</v>
      </c>
    </row>
    <row r="14" spans="1:21" ht="45" customHeight="1" x14ac:dyDescent="0.15">
      <c r="A14" s="62"/>
      <c r="B14" s="62"/>
      <c r="C14" s="92" t="s">
        <v>44</v>
      </c>
      <c r="D14" s="91"/>
      <c r="E14" s="69">
        <v>51104</v>
      </c>
      <c r="F14" s="70">
        <v>197</v>
      </c>
      <c r="G14" s="70">
        <v>874</v>
      </c>
      <c r="H14" s="70">
        <v>35528</v>
      </c>
      <c r="I14" s="70" t="s">
        <v>22</v>
      </c>
      <c r="J14" s="70">
        <v>10135</v>
      </c>
      <c r="K14" s="70" t="s">
        <v>22</v>
      </c>
      <c r="L14" s="70">
        <v>1244530</v>
      </c>
      <c r="M14" s="71">
        <v>1342368</v>
      </c>
    </row>
    <row r="15" spans="1:21" ht="45" customHeight="1" x14ac:dyDescent="0.15">
      <c r="A15" s="62"/>
      <c r="B15" s="157" t="s">
        <v>71</v>
      </c>
      <c r="C15" s="157"/>
      <c r="D15" s="91"/>
      <c r="E15" s="69">
        <v>5936675</v>
      </c>
      <c r="F15" s="70">
        <v>863862</v>
      </c>
      <c r="G15" s="70">
        <v>1525707</v>
      </c>
      <c r="H15" s="70">
        <v>15318752</v>
      </c>
      <c r="I15" s="70" t="s">
        <v>22</v>
      </c>
      <c r="J15" s="70">
        <v>3844477</v>
      </c>
      <c r="K15" s="70" t="s">
        <v>22</v>
      </c>
      <c r="L15" s="70">
        <v>873347384</v>
      </c>
      <c r="M15" s="71">
        <v>900836857</v>
      </c>
    </row>
    <row r="16" spans="1:21" ht="45" customHeight="1" x14ac:dyDescent="0.15">
      <c r="A16" s="62"/>
      <c r="B16" s="157" t="s">
        <v>72</v>
      </c>
      <c r="C16" s="157"/>
      <c r="D16" s="91"/>
      <c r="E16" s="69">
        <v>3858541</v>
      </c>
      <c r="F16" s="70">
        <v>418709</v>
      </c>
      <c r="G16" s="70">
        <v>1463215</v>
      </c>
      <c r="H16" s="70">
        <v>16926755</v>
      </c>
      <c r="I16" s="70" t="s">
        <v>22</v>
      </c>
      <c r="J16" s="70">
        <v>46611381</v>
      </c>
      <c r="K16" s="70" t="s">
        <v>22</v>
      </c>
      <c r="L16" s="70">
        <v>44488943</v>
      </c>
      <c r="M16" s="71">
        <v>113767544</v>
      </c>
    </row>
    <row r="17" spans="1:13" ht="45" customHeight="1" x14ac:dyDescent="0.15">
      <c r="A17" s="62"/>
      <c r="B17" s="139" t="s">
        <v>73</v>
      </c>
      <c r="C17" s="139"/>
      <c r="D17" s="64"/>
      <c r="E17" s="72">
        <v>75138901</v>
      </c>
      <c r="F17" s="71">
        <v>10422178</v>
      </c>
      <c r="G17" s="71">
        <v>5283407</v>
      </c>
      <c r="H17" s="71">
        <v>69984888</v>
      </c>
      <c r="I17" s="71" t="s">
        <v>22</v>
      </c>
      <c r="J17" s="71">
        <v>80546816</v>
      </c>
      <c r="K17" s="71" t="s">
        <v>22</v>
      </c>
      <c r="L17" s="71">
        <v>1485855674</v>
      </c>
      <c r="M17" s="71">
        <v>1727231864</v>
      </c>
    </row>
    <row r="18" spans="1:13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</row>
    <row r="19" spans="1:13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92" firstPageNumber="376" orientation="landscape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2"/>
  <sheetViews>
    <sheetView view="pageBreakPreview" zoomScaleNormal="100" zoomScaleSheetLayoutView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4" width="15.5703125" style="45" bestFit="1" customWidth="1"/>
    <col min="15" max="15" width="9.42578125" style="45" bestFit="1" customWidth="1"/>
    <col min="16" max="16384" width="9.42578125" style="45"/>
  </cols>
  <sheetData>
    <row r="1" spans="1:21" ht="3" customHeight="1" x14ac:dyDescent="0.15">
      <c r="F1" s="47"/>
      <c r="G1" s="47"/>
      <c r="H1" s="47"/>
      <c r="I1" s="47"/>
      <c r="J1" s="47"/>
      <c r="K1" s="47"/>
    </row>
    <row r="2" spans="1:21" s="48" customFormat="1" ht="12" customHeight="1" x14ac:dyDescent="0.15">
      <c r="B2" s="47"/>
      <c r="C2" s="47"/>
      <c r="D2" s="47"/>
      <c r="E2" s="89" t="s">
        <v>82</v>
      </c>
      <c r="F2" s="160" t="s">
        <v>94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94" t="s">
        <v>67</v>
      </c>
      <c r="F5" s="94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95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95"/>
      <c r="E7" s="69">
        <v>1853666</v>
      </c>
      <c r="F7" s="70">
        <v>303766</v>
      </c>
      <c r="G7" s="70">
        <v>101051</v>
      </c>
      <c r="H7" s="70">
        <v>2219914</v>
      </c>
      <c r="I7" s="70" t="s">
        <v>22</v>
      </c>
      <c r="J7" s="70">
        <v>521216</v>
      </c>
      <c r="K7" s="70" t="s">
        <v>22</v>
      </c>
      <c r="L7" s="70">
        <v>5693793</v>
      </c>
      <c r="M7" s="71">
        <v>10693406</v>
      </c>
      <c r="N7" s="97"/>
    </row>
    <row r="8" spans="1:21" ht="45" customHeight="1" x14ac:dyDescent="0.15">
      <c r="A8" s="62"/>
      <c r="B8" s="157" t="s">
        <v>24</v>
      </c>
      <c r="C8" s="157"/>
      <c r="D8" s="95"/>
      <c r="E8" s="69">
        <v>63675017</v>
      </c>
      <c r="F8" s="70">
        <v>7823906</v>
      </c>
      <c r="G8" s="70">
        <v>2203925</v>
      </c>
      <c r="H8" s="70">
        <v>36655529</v>
      </c>
      <c r="I8" s="70" t="s">
        <v>22</v>
      </c>
      <c r="J8" s="70">
        <v>25058003</v>
      </c>
      <c r="K8" s="70" t="s">
        <v>22</v>
      </c>
      <c r="L8" s="70">
        <v>512384583</v>
      </c>
      <c r="M8" s="71">
        <v>647800963</v>
      </c>
      <c r="N8" s="97"/>
    </row>
    <row r="9" spans="1:21" ht="45" customHeight="1" x14ac:dyDescent="0.15">
      <c r="A9" s="62"/>
      <c r="B9" s="62"/>
      <c r="C9" s="96" t="s">
        <v>30</v>
      </c>
      <c r="D9" s="95"/>
      <c r="E9" s="69">
        <v>38812247</v>
      </c>
      <c r="F9" s="70">
        <v>4836564</v>
      </c>
      <c r="G9" s="70">
        <v>987253</v>
      </c>
      <c r="H9" s="70">
        <v>21371646</v>
      </c>
      <c r="I9" s="70" t="s">
        <v>22</v>
      </c>
      <c r="J9" s="70">
        <v>9859200</v>
      </c>
      <c r="K9" s="70" t="s">
        <v>22</v>
      </c>
      <c r="L9" s="70">
        <v>12743492</v>
      </c>
      <c r="M9" s="71">
        <v>88610402</v>
      </c>
      <c r="N9" s="97"/>
    </row>
    <row r="10" spans="1:21" ht="45" customHeight="1" x14ac:dyDescent="0.15">
      <c r="A10" s="62"/>
      <c r="B10" s="62"/>
      <c r="C10" s="96" t="s">
        <v>32</v>
      </c>
      <c r="D10" s="95"/>
      <c r="E10" s="69">
        <v>7728774</v>
      </c>
      <c r="F10" s="70">
        <v>886879</v>
      </c>
      <c r="G10" s="70">
        <v>387565</v>
      </c>
      <c r="H10" s="70">
        <v>4423766</v>
      </c>
      <c r="I10" s="70" t="s">
        <v>22</v>
      </c>
      <c r="J10" s="70">
        <v>5221509</v>
      </c>
      <c r="K10" s="70" t="s">
        <v>22</v>
      </c>
      <c r="L10" s="70">
        <v>26033637</v>
      </c>
      <c r="M10" s="71">
        <v>44682130</v>
      </c>
      <c r="N10" s="97"/>
    </row>
    <row r="11" spans="1:21" ht="45" customHeight="1" x14ac:dyDescent="0.15">
      <c r="A11" s="62"/>
      <c r="B11" s="62"/>
      <c r="C11" s="96" t="s">
        <v>34</v>
      </c>
      <c r="D11" s="95"/>
      <c r="E11" s="69">
        <v>14258442</v>
      </c>
      <c r="F11" s="70">
        <v>1650003</v>
      </c>
      <c r="G11" s="70">
        <v>750026</v>
      </c>
      <c r="H11" s="70">
        <v>9274928</v>
      </c>
      <c r="I11" s="70" t="s">
        <v>22</v>
      </c>
      <c r="J11" s="70">
        <v>3642958</v>
      </c>
      <c r="K11" s="70" t="s">
        <v>22</v>
      </c>
      <c r="L11" s="70">
        <v>14883179</v>
      </c>
      <c r="M11" s="71">
        <v>44459536</v>
      </c>
      <c r="N11" s="97"/>
    </row>
    <row r="12" spans="1:21" ht="45" customHeight="1" x14ac:dyDescent="0.15">
      <c r="A12" s="62"/>
      <c r="B12" s="62"/>
      <c r="C12" s="96" t="s">
        <v>36</v>
      </c>
      <c r="D12" s="95"/>
      <c r="E12" s="69">
        <v>2738627</v>
      </c>
      <c r="F12" s="70">
        <v>449952</v>
      </c>
      <c r="G12" s="70">
        <v>75929</v>
      </c>
      <c r="H12" s="70">
        <v>1263581</v>
      </c>
      <c r="I12" s="70" t="s">
        <v>22</v>
      </c>
      <c r="J12" s="70">
        <v>950153</v>
      </c>
      <c r="K12" s="70" t="s">
        <v>22</v>
      </c>
      <c r="L12" s="70">
        <v>399986376</v>
      </c>
      <c r="M12" s="71">
        <v>405464618</v>
      </c>
      <c r="N12" s="97"/>
    </row>
    <row r="13" spans="1:21" ht="45" customHeight="1" x14ac:dyDescent="0.15">
      <c r="A13" s="62"/>
      <c r="B13" s="62"/>
      <c r="C13" s="96" t="s">
        <v>40</v>
      </c>
      <c r="D13" s="95"/>
      <c r="E13" s="69">
        <v>87801</v>
      </c>
      <c r="F13" s="70">
        <v>322</v>
      </c>
      <c r="G13" s="70">
        <v>2270</v>
      </c>
      <c r="H13" s="70">
        <v>286557</v>
      </c>
      <c r="I13" s="70" t="s">
        <v>22</v>
      </c>
      <c r="J13" s="70">
        <v>5373815</v>
      </c>
      <c r="K13" s="70" t="s">
        <v>22</v>
      </c>
      <c r="L13" s="70">
        <v>57090894</v>
      </c>
      <c r="M13" s="71">
        <v>62841659</v>
      </c>
      <c r="N13" s="97"/>
    </row>
    <row r="14" spans="1:21" ht="45" customHeight="1" x14ac:dyDescent="0.15">
      <c r="A14" s="62"/>
      <c r="B14" s="62"/>
      <c r="C14" s="96" t="s">
        <v>44</v>
      </c>
      <c r="D14" s="95"/>
      <c r="E14" s="69">
        <v>49126</v>
      </c>
      <c r="F14" s="70">
        <v>186</v>
      </c>
      <c r="G14" s="70">
        <v>882</v>
      </c>
      <c r="H14" s="70">
        <v>35051</v>
      </c>
      <c r="I14" s="70" t="s">
        <v>22</v>
      </c>
      <c r="J14" s="70">
        <v>10368</v>
      </c>
      <c r="K14" s="70" t="s">
        <v>22</v>
      </c>
      <c r="L14" s="70">
        <v>1647005</v>
      </c>
      <c r="M14" s="71">
        <v>1742618</v>
      </c>
      <c r="N14" s="97"/>
    </row>
    <row r="15" spans="1:21" ht="45" customHeight="1" x14ac:dyDescent="0.15">
      <c r="A15" s="62"/>
      <c r="B15" s="157" t="s">
        <v>71</v>
      </c>
      <c r="C15" s="157"/>
      <c r="D15" s="95"/>
      <c r="E15" s="69">
        <v>6102686</v>
      </c>
      <c r="F15" s="70">
        <v>872565</v>
      </c>
      <c r="G15" s="70">
        <v>1633116</v>
      </c>
      <c r="H15" s="70">
        <v>14857236</v>
      </c>
      <c r="I15" s="70" t="s">
        <v>22</v>
      </c>
      <c r="J15" s="70">
        <v>3902363</v>
      </c>
      <c r="K15" s="70" t="s">
        <v>22</v>
      </c>
      <c r="L15" s="70">
        <v>1015616800</v>
      </c>
      <c r="M15" s="71">
        <v>1042984766</v>
      </c>
      <c r="N15" s="97"/>
    </row>
    <row r="16" spans="1:21" ht="45" customHeight="1" x14ac:dyDescent="0.15">
      <c r="A16" s="62"/>
      <c r="B16" s="157" t="s">
        <v>72</v>
      </c>
      <c r="C16" s="157"/>
      <c r="D16" s="95"/>
      <c r="E16" s="69">
        <v>3910459</v>
      </c>
      <c r="F16" s="70">
        <v>424408</v>
      </c>
      <c r="G16" s="70">
        <v>1466474</v>
      </c>
      <c r="H16" s="70">
        <v>17074890</v>
      </c>
      <c r="I16" s="70" t="s">
        <v>22</v>
      </c>
      <c r="J16" s="70">
        <v>47017616</v>
      </c>
      <c r="K16" s="70" t="s">
        <v>22</v>
      </c>
      <c r="L16" s="70">
        <v>45905940</v>
      </c>
      <c r="M16" s="71">
        <v>115799787</v>
      </c>
      <c r="N16" s="97"/>
    </row>
    <row r="17" spans="1:14" ht="45" customHeight="1" x14ac:dyDescent="0.15">
      <c r="A17" s="62"/>
      <c r="B17" s="139" t="s">
        <v>73</v>
      </c>
      <c r="C17" s="139"/>
      <c r="D17" s="64"/>
      <c r="E17" s="72">
        <v>75541828</v>
      </c>
      <c r="F17" s="71">
        <v>9424645</v>
      </c>
      <c r="G17" s="71">
        <v>5404566</v>
      </c>
      <c r="H17" s="71">
        <v>70807569</v>
      </c>
      <c r="I17" s="71" t="s">
        <v>22</v>
      </c>
      <c r="J17" s="71">
        <v>76499198</v>
      </c>
      <c r="K17" s="71" t="s">
        <v>22</v>
      </c>
      <c r="L17" s="71">
        <v>1579601116</v>
      </c>
      <c r="M17" s="71">
        <v>1817278922</v>
      </c>
      <c r="N17" s="97"/>
    </row>
    <row r="18" spans="1:14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  <c r="N18" s="97"/>
    </row>
    <row r="19" spans="1:14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  <row r="22" spans="1:14" x14ac:dyDescent="0.15">
      <c r="E22" s="97"/>
      <c r="F22" s="97"/>
      <c r="G22" s="97"/>
      <c r="H22" s="97"/>
      <c r="I22" s="97"/>
      <c r="J22" s="97"/>
      <c r="K22" s="97"/>
      <c r="L22" s="97"/>
      <c r="M22" s="97"/>
    </row>
  </sheetData>
  <mergeCells count="15">
    <mergeCell ref="B17:C17"/>
    <mergeCell ref="A19:I19"/>
    <mergeCell ref="L4:L5"/>
    <mergeCell ref="M4:M5"/>
    <mergeCell ref="B7:C7"/>
    <mergeCell ref="B8:C8"/>
    <mergeCell ref="B15:C15"/>
    <mergeCell ref="B16:C16"/>
    <mergeCell ref="F2:K2"/>
    <mergeCell ref="E4:F4"/>
    <mergeCell ref="G4:G5"/>
    <mergeCell ref="H4:H5"/>
    <mergeCell ref="I4:I5"/>
    <mergeCell ref="J4:J5"/>
    <mergeCell ref="K4:K5"/>
  </mergeCells>
  <phoneticPr fontId="6"/>
  <pageMargins left="0.78740157480314965" right="0.78740157480314965" top="0.6692913385826772" bottom="0.86614173228346458" header="0.43307086614173229" footer="0.39370078740157483"/>
  <pageSetup paperSize="9" scale="92" firstPageNumber="376" orientation="landscape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2"/>
  <sheetViews>
    <sheetView view="pageBreakPreview" zoomScaleNormal="100" zoomScaleSheetLayoutView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4" width="15.5703125" style="45" bestFit="1" customWidth="1"/>
    <col min="15" max="15" width="9.42578125" style="45" bestFit="1" customWidth="1"/>
    <col min="16" max="16384" width="9.42578125" style="45"/>
  </cols>
  <sheetData>
    <row r="1" spans="1:21" ht="3" customHeight="1" x14ac:dyDescent="0.15">
      <c r="F1" s="47"/>
      <c r="G1" s="47"/>
      <c r="H1" s="47"/>
      <c r="I1" s="47"/>
      <c r="J1" s="47"/>
      <c r="K1" s="47"/>
    </row>
    <row r="2" spans="1:21" s="48" customFormat="1" ht="12" customHeight="1" x14ac:dyDescent="0.15">
      <c r="B2" s="47"/>
      <c r="C2" s="47"/>
      <c r="D2" s="47"/>
      <c r="E2" s="89" t="s">
        <v>82</v>
      </c>
      <c r="F2" s="160" t="s">
        <v>95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98" t="s">
        <v>67</v>
      </c>
      <c r="F5" s="98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99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99"/>
      <c r="E7" s="69">
        <v>1949821</v>
      </c>
      <c r="F7" s="70">
        <v>170199</v>
      </c>
      <c r="G7" s="70">
        <v>100016</v>
      </c>
      <c r="H7" s="70">
        <v>2191593</v>
      </c>
      <c r="I7" s="70" t="s">
        <v>22</v>
      </c>
      <c r="J7" s="70">
        <v>485444</v>
      </c>
      <c r="K7" s="70" t="s">
        <v>22</v>
      </c>
      <c r="L7" s="70">
        <v>4660978</v>
      </c>
      <c r="M7" s="71">
        <v>9558051</v>
      </c>
      <c r="N7" s="97"/>
    </row>
    <row r="8" spans="1:21" ht="45" customHeight="1" x14ac:dyDescent="0.15">
      <c r="A8" s="62"/>
      <c r="B8" s="157" t="s">
        <v>24</v>
      </c>
      <c r="C8" s="157"/>
      <c r="D8" s="99"/>
      <c r="E8" s="69">
        <v>64452513</v>
      </c>
      <c r="F8" s="70">
        <v>6212725</v>
      </c>
      <c r="G8" s="70">
        <v>2202967</v>
      </c>
      <c r="H8" s="70">
        <v>36778060</v>
      </c>
      <c r="I8" s="70" t="s">
        <v>22</v>
      </c>
      <c r="J8" s="70">
        <v>22468476</v>
      </c>
      <c r="K8" s="70" t="s">
        <v>22</v>
      </c>
      <c r="L8" s="70">
        <v>463855405</v>
      </c>
      <c r="M8" s="71">
        <v>595970146</v>
      </c>
      <c r="N8" s="97"/>
    </row>
    <row r="9" spans="1:21" ht="45" customHeight="1" x14ac:dyDescent="0.15">
      <c r="A9" s="62"/>
      <c r="B9" s="62"/>
      <c r="C9" s="100" t="s">
        <v>30</v>
      </c>
      <c r="D9" s="99"/>
      <c r="E9" s="69">
        <v>39155934</v>
      </c>
      <c r="F9" s="70">
        <v>3643443</v>
      </c>
      <c r="G9" s="70">
        <v>991032</v>
      </c>
      <c r="H9" s="70">
        <v>21641484</v>
      </c>
      <c r="I9" s="70" t="s">
        <v>22</v>
      </c>
      <c r="J9" s="70">
        <v>9949939</v>
      </c>
      <c r="K9" s="70" t="s">
        <v>22</v>
      </c>
      <c r="L9" s="70">
        <v>14852202</v>
      </c>
      <c r="M9" s="71">
        <v>90234034</v>
      </c>
      <c r="N9" s="97"/>
    </row>
    <row r="10" spans="1:21" ht="45" customHeight="1" x14ac:dyDescent="0.15">
      <c r="A10" s="62"/>
      <c r="B10" s="62"/>
      <c r="C10" s="100" t="s">
        <v>32</v>
      </c>
      <c r="D10" s="99"/>
      <c r="E10" s="69">
        <v>7971026</v>
      </c>
      <c r="F10" s="70">
        <v>649301</v>
      </c>
      <c r="G10" s="70">
        <v>391087</v>
      </c>
      <c r="H10" s="70">
        <v>4435788</v>
      </c>
      <c r="I10" s="70" t="s">
        <v>22</v>
      </c>
      <c r="J10" s="70">
        <v>5162566</v>
      </c>
      <c r="K10" s="70" t="s">
        <v>22</v>
      </c>
      <c r="L10" s="70">
        <v>25354705</v>
      </c>
      <c r="M10" s="71">
        <v>43964473</v>
      </c>
      <c r="N10" s="97"/>
    </row>
    <row r="11" spans="1:21" ht="45" customHeight="1" x14ac:dyDescent="0.15">
      <c r="A11" s="62"/>
      <c r="B11" s="62"/>
      <c r="C11" s="100" t="s">
        <v>34</v>
      </c>
      <c r="D11" s="99"/>
      <c r="E11" s="69">
        <v>14445654</v>
      </c>
      <c r="F11" s="70">
        <v>1547770</v>
      </c>
      <c r="G11" s="70">
        <v>742526</v>
      </c>
      <c r="H11" s="70">
        <v>9142763</v>
      </c>
      <c r="I11" s="70" t="s">
        <v>22</v>
      </c>
      <c r="J11" s="70">
        <v>3812923</v>
      </c>
      <c r="K11" s="70" t="s">
        <v>22</v>
      </c>
      <c r="L11" s="70">
        <v>14444108</v>
      </c>
      <c r="M11" s="71">
        <v>44135744</v>
      </c>
      <c r="N11" s="97"/>
    </row>
    <row r="12" spans="1:21" ht="45" customHeight="1" x14ac:dyDescent="0.15">
      <c r="A12" s="62"/>
      <c r="B12" s="62"/>
      <c r="C12" s="100" t="s">
        <v>36</v>
      </c>
      <c r="D12" s="99"/>
      <c r="E12" s="69">
        <v>2742997</v>
      </c>
      <c r="F12" s="70">
        <v>372139</v>
      </c>
      <c r="G12" s="70">
        <v>75170</v>
      </c>
      <c r="H12" s="70">
        <v>1248732</v>
      </c>
      <c r="I12" s="70" t="s">
        <v>22</v>
      </c>
      <c r="J12" s="70">
        <v>950048</v>
      </c>
      <c r="K12" s="70" t="s">
        <v>22</v>
      </c>
      <c r="L12" s="70">
        <v>373243755</v>
      </c>
      <c r="M12" s="71">
        <v>378632841</v>
      </c>
      <c r="N12" s="97"/>
    </row>
    <row r="13" spans="1:21" ht="45" customHeight="1" x14ac:dyDescent="0.15">
      <c r="A13" s="62"/>
      <c r="B13" s="62"/>
      <c r="C13" s="100" t="s">
        <v>40</v>
      </c>
      <c r="D13" s="99"/>
      <c r="E13" s="69">
        <v>86653</v>
      </c>
      <c r="F13" s="70">
        <v>46</v>
      </c>
      <c r="G13" s="70">
        <v>2270</v>
      </c>
      <c r="H13" s="70">
        <v>277051</v>
      </c>
      <c r="I13" s="70" t="s">
        <v>22</v>
      </c>
      <c r="J13" s="70">
        <v>2581952</v>
      </c>
      <c r="K13" s="70" t="s">
        <v>22</v>
      </c>
      <c r="L13" s="70">
        <v>34779705</v>
      </c>
      <c r="M13" s="71">
        <v>37727677</v>
      </c>
      <c r="N13" s="97"/>
    </row>
    <row r="14" spans="1:21" ht="45" customHeight="1" x14ac:dyDescent="0.15">
      <c r="A14" s="62"/>
      <c r="B14" s="62"/>
      <c r="C14" s="100" t="s">
        <v>44</v>
      </c>
      <c r="D14" s="99"/>
      <c r="E14" s="69">
        <v>50249</v>
      </c>
      <c r="F14" s="70">
        <v>26</v>
      </c>
      <c r="G14" s="70">
        <v>882</v>
      </c>
      <c r="H14" s="70">
        <v>32242</v>
      </c>
      <c r="I14" s="70" t="s">
        <v>22</v>
      </c>
      <c r="J14" s="70">
        <v>11048</v>
      </c>
      <c r="K14" s="70" t="s">
        <v>22</v>
      </c>
      <c r="L14" s="70">
        <v>1180930</v>
      </c>
      <c r="M14" s="71">
        <v>1275377</v>
      </c>
      <c r="N14" s="97"/>
    </row>
    <row r="15" spans="1:21" ht="45" customHeight="1" x14ac:dyDescent="0.15">
      <c r="A15" s="62"/>
      <c r="B15" s="157" t="s">
        <v>71</v>
      </c>
      <c r="C15" s="157"/>
      <c r="D15" s="99"/>
      <c r="E15" s="69">
        <v>6429430</v>
      </c>
      <c r="F15" s="70">
        <v>683880</v>
      </c>
      <c r="G15" s="70">
        <v>1767761</v>
      </c>
      <c r="H15" s="70">
        <v>17113740</v>
      </c>
      <c r="I15" s="70" t="s">
        <v>22</v>
      </c>
      <c r="J15" s="70">
        <v>4057957</v>
      </c>
      <c r="K15" s="70" t="s">
        <v>22</v>
      </c>
      <c r="L15" s="70">
        <v>972456626</v>
      </c>
      <c r="M15" s="71">
        <v>1002509394</v>
      </c>
      <c r="N15" s="97"/>
    </row>
    <row r="16" spans="1:21" ht="45" customHeight="1" x14ac:dyDescent="0.15">
      <c r="A16" s="62"/>
      <c r="B16" s="157" t="s">
        <v>72</v>
      </c>
      <c r="C16" s="157"/>
      <c r="D16" s="99"/>
      <c r="E16" s="69">
        <v>3990000</v>
      </c>
      <c r="F16" s="70">
        <v>352603</v>
      </c>
      <c r="G16" s="70">
        <v>1543909</v>
      </c>
      <c r="H16" s="70">
        <v>16977186</v>
      </c>
      <c r="I16" s="70" t="s">
        <v>22</v>
      </c>
      <c r="J16" s="70">
        <v>46237795</v>
      </c>
      <c r="K16" s="70" t="s">
        <v>22</v>
      </c>
      <c r="L16" s="70">
        <v>44963278</v>
      </c>
      <c r="M16" s="71">
        <v>114064771</v>
      </c>
      <c r="N16" s="97"/>
    </row>
    <row r="17" spans="1:14" ht="45" customHeight="1" x14ac:dyDescent="0.15">
      <c r="A17" s="62"/>
      <c r="B17" s="139" t="s">
        <v>73</v>
      </c>
      <c r="C17" s="139"/>
      <c r="D17" s="64"/>
      <c r="E17" s="72">
        <v>76821764</v>
      </c>
      <c r="F17" s="71">
        <v>7419407</v>
      </c>
      <c r="G17" s="71">
        <v>5614653</v>
      </c>
      <c r="H17" s="71">
        <v>73060579</v>
      </c>
      <c r="I17" s="71" t="s">
        <v>22</v>
      </c>
      <c r="J17" s="71">
        <v>73249672</v>
      </c>
      <c r="K17" s="71" t="s">
        <v>22</v>
      </c>
      <c r="L17" s="71">
        <v>1485936287</v>
      </c>
      <c r="M17" s="71">
        <v>1722102362</v>
      </c>
      <c r="N17" s="97"/>
    </row>
    <row r="18" spans="1:14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  <c r="N18" s="97"/>
    </row>
    <row r="19" spans="1:14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  <row r="22" spans="1:14" x14ac:dyDescent="0.15">
      <c r="E22" s="97"/>
      <c r="F22" s="97"/>
      <c r="G22" s="97"/>
      <c r="H22" s="97"/>
      <c r="I22" s="97"/>
      <c r="J22" s="97"/>
      <c r="K22" s="97"/>
      <c r="L22" s="97"/>
      <c r="M22" s="97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92" firstPageNumber="376" orientation="landscape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2"/>
  <sheetViews>
    <sheetView view="pageBreakPreview" zoomScaleNormal="100" zoomScaleSheetLayoutView="100" workbookViewId="0">
      <selection activeCell="N3" sqref="N3"/>
    </sheetView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4" width="15.5703125" style="45" bestFit="1" customWidth="1"/>
    <col min="15" max="15" width="9.42578125" style="45" bestFit="1" customWidth="1"/>
    <col min="16" max="16384" width="9.42578125" style="45"/>
  </cols>
  <sheetData>
    <row r="1" spans="1:21" ht="3" customHeight="1" x14ac:dyDescent="0.15">
      <c r="F1" s="47"/>
      <c r="G1" s="47"/>
      <c r="H1" s="47"/>
      <c r="I1" s="47"/>
      <c r="J1" s="47"/>
      <c r="K1" s="47"/>
    </row>
    <row r="2" spans="1:21" s="48" customFormat="1" ht="12" customHeight="1" x14ac:dyDescent="0.15">
      <c r="B2" s="47"/>
      <c r="C2" s="47"/>
      <c r="D2" s="47"/>
      <c r="E2" s="89" t="s">
        <v>82</v>
      </c>
      <c r="F2" s="160" t="s">
        <v>96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101" t="s">
        <v>67</v>
      </c>
      <c r="F5" s="101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102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102"/>
      <c r="E7" s="69">
        <v>1961509</v>
      </c>
      <c r="F7" s="70">
        <v>166244</v>
      </c>
      <c r="G7" s="70">
        <v>99591</v>
      </c>
      <c r="H7" s="70">
        <v>2214922</v>
      </c>
      <c r="I7" s="70" t="s">
        <v>22</v>
      </c>
      <c r="J7" s="70">
        <v>512799</v>
      </c>
      <c r="K7" s="70" t="s">
        <v>22</v>
      </c>
      <c r="L7" s="70">
        <v>8098422</v>
      </c>
      <c r="M7" s="71">
        <v>13053487</v>
      </c>
      <c r="N7" s="97"/>
    </row>
    <row r="8" spans="1:21" ht="45" customHeight="1" x14ac:dyDescent="0.15">
      <c r="A8" s="62"/>
      <c r="B8" s="157" t="s">
        <v>24</v>
      </c>
      <c r="C8" s="157"/>
      <c r="D8" s="102"/>
      <c r="E8" s="69">
        <v>64664422</v>
      </c>
      <c r="F8" s="70">
        <v>5584150</v>
      </c>
      <c r="G8" s="70">
        <v>2156710</v>
      </c>
      <c r="H8" s="70">
        <v>44232174</v>
      </c>
      <c r="I8" s="70" t="s">
        <v>22</v>
      </c>
      <c r="J8" s="70">
        <v>196499114</v>
      </c>
      <c r="K8" s="70" t="s">
        <v>22</v>
      </c>
      <c r="L8" s="70">
        <v>1908429331</v>
      </c>
      <c r="M8" s="71">
        <v>2221565901</v>
      </c>
      <c r="N8" s="97"/>
    </row>
    <row r="9" spans="1:21" ht="45" customHeight="1" x14ac:dyDescent="0.15">
      <c r="A9" s="62"/>
      <c r="B9" s="62"/>
      <c r="C9" s="103" t="s">
        <v>30</v>
      </c>
      <c r="D9" s="102"/>
      <c r="E9" s="69">
        <v>39281120</v>
      </c>
      <c r="F9" s="70">
        <v>3054828</v>
      </c>
      <c r="G9" s="70">
        <v>971106</v>
      </c>
      <c r="H9" s="70">
        <v>26641243</v>
      </c>
      <c r="I9" s="70" t="s">
        <v>22</v>
      </c>
      <c r="J9" s="70">
        <v>10112290</v>
      </c>
      <c r="K9" s="70" t="s">
        <v>22</v>
      </c>
      <c r="L9" s="70">
        <v>118476910</v>
      </c>
      <c r="M9" s="71">
        <v>198537497</v>
      </c>
      <c r="N9" s="97"/>
    </row>
    <row r="10" spans="1:21" ht="45" customHeight="1" x14ac:dyDescent="0.15">
      <c r="A10" s="62"/>
      <c r="B10" s="62"/>
      <c r="C10" s="103" t="s">
        <v>32</v>
      </c>
      <c r="D10" s="102"/>
      <c r="E10" s="69">
        <v>7928450</v>
      </c>
      <c r="F10" s="70">
        <v>791650</v>
      </c>
      <c r="G10" s="70">
        <v>380917</v>
      </c>
      <c r="H10" s="70">
        <v>4538953</v>
      </c>
      <c r="I10" s="70" t="s">
        <v>22</v>
      </c>
      <c r="J10" s="70">
        <v>5907789</v>
      </c>
      <c r="K10" s="70" t="s">
        <v>22</v>
      </c>
      <c r="L10" s="70">
        <v>27370274</v>
      </c>
      <c r="M10" s="71">
        <v>46918033</v>
      </c>
      <c r="N10" s="97"/>
    </row>
    <row r="11" spans="1:21" ht="45" customHeight="1" x14ac:dyDescent="0.15">
      <c r="A11" s="62"/>
      <c r="B11" s="62"/>
      <c r="C11" s="103" t="s">
        <v>34</v>
      </c>
      <c r="D11" s="102"/>
      <c r="E11" s="69">
        <v>14677767</v>
      </c>
      <c r="F11" s="70">
        <v>1407086</v>
      </c>
      <c r="G11" s="70">
        <v>727675</v>
      </c>
      <c r="H11" s="70">
        <v>10338800</v>
      </c>
      <c r="I11" s="70" t="s">
        <v>22</v>
      </c>
      <c r="J11" s="70">
        <v>3711361</v>
      </c>
      <c r="K11" s="70" t="s">
        <v>22</v>
      </c>
      <c r="L11" s="70">
        <v>110809711</v>
      </c>
      <c r="M11" s="71">
        <v>141672400</v>
      </c>
      <c r="N11" s="97"/>
    </row>
    <row r="12" spans="1:21" ht="45" customHeight="1" x14ac:dyDescent="0.15">
      <c r="A12" s="62"/>
      <c r="B12" s="62"/>
      <c r="C12" s="103" t="s">
        <v>36</v>
      </c>
      <c r="D12" s="102"/>
      <c r="E12" s="69">
        <v>2638280</v>
      </c>
      <c r="F12" s="70">
        <v>330524</v>
      </c>
      <c r="G12" s="70">
        <v>73860</v>
      </c>
      <c r="H12" s="70">
        <v>1332191</v>
      </c>
      <c r="I12" s="70" t="s">
        <v>22</v>
      </c>
      <c r="J12" s="70">
        <v>737789</v>
      </c>
      <c r="K12" s="70" t="s">
        <v>22</v>
      </c>
      <c r="L12" s="70">
        <v>933308450</v>
      </c>
      <c r="M12" s="71">
        <v>938421094</v>
      </c>
      <c r="N12" s="97"/>
    </row>
    <row r="13" spans="1:21" ht="45" customHeight="1" x14ac:dyDescent="0.15">
      <c r="A13" s="62"/>
      <c r="B13" s="62"/>
      <c r="C13" s="103" t="s">
        <v>40</v>
      </c>
      <c r="D13" s="102"/>
      <c r="E13" s="69">
        <v>88229</v>
      </c>
      <c r="F13" s="70">
        <v>40</v>
      </c>
      <c r="G13" s="70">
        <v>2270</v>
      </c>
      <c r="H13" s="70">
        <v>1348502</v>
      </c>
      <c r="I13" s="70" t="s">
        <v>22</v>
      </c>
      <c r="J13" s="70">
        <v>175919456</v>
      </c>
      <c r="K13" s="70" t="s">
        <v>22</v>
      </c>
      <c r="L13" s="70">
        <v>716478446</v>
      </c>
      <c r="M13" s="71">
        <v>893836943</v>
      </c>
      <c r="N13" s="97"/>
    </row>
    <row r="14" spans="1:21" ht="45" customHeight="1" x14ac:dyDescent="0.15">
      <c r="A14" s="62"/>
      <c r="B14" s="62"/>
      <c r="C14" s="103" t="s">
        <v>44</v>
      </c>
      <c r="D14" s="102"/>
      <c r="E14" s="69">
        <v>50576</v>
      </c>
      <c r="F14" s="70">
        <v>22</v>
      </c>
      <c r="G14" s="70">
        <v>882</v>
      </c>
      <c r="H14" s="70">
        <v>32485</v>
      </c>
      <c r="I14" s="70" t="s">
        <v>22</v>
      </c>
      <c r="J14" s="70">
        <v>110429</v>
      </c>
      <c r="K14" s="70" t="s">
        <v>22</v>
      </c>
      <c r="L14" s="70">
        <v>1985540</v>
      </c>
      <c r="M14" s="71">
        <v>2179934</v>
      </c>
      <c r="N14" s="97"/>
    </row>
    <row r="15" spans="1:21" ht="45" customHeight="1" x14ac:dyDescent="0.15">
      <c r="A15" s="62"/>
      <c r="B15" s="157" t="s">
        <v>71</v>
      </c>
      <c r="C15" s="157"/>
      <c r="D15" s="102"/>
      <c r="E15" s="69">
        <v>6522223</v>
      </c>
      <c r="F15" s="70">
        <v>747084</v>
      </c>
      <c r="G15" s="70">
        <v>1869030</v>
      </c>
      <c r="H15" s="70">
        <v>17150345</v>
      </c>
      <c r="I15" s="70" t="s">
        <v>22</v>
      </c>
      <c r="J15" s="70">
        <v>4175492</v>
      </c>
      <c r="K15" s="70" t="s">
        <v>22</v>
      </c>
      <c r="L15" s="70">
        <v>861226619</v>
      </c>
      <c r="M15" s="71">
        <v>891690793</v>
      </c>
      <c r="N15" s="97"/>
    </row>
    <row r="16" spans="1:21" ht="45" customHeight="1" x14ac:dyDescent="0.15">
      <c r="A16" s="62"/>
      <c r="B16" s="157" t="s">
        <v>72</v>
      </c>
      <c r="C16" s="157"/>
      <c r="D16" s="102"/>
      <c r="E16" s="69">
        <v>4010322</v>
      </c>
      <c r="F16" s="70">
        <v>367455</v>
      </c>
      <c r="G16" s="70">
        <v>1500057</v>
      </c>
      <c r="H16" s="70">
        <v>17280309</v>
      </c>
      <c r="I16" s="70" t="s">
        <v>22</v>
      </c>
      <c r="J16" s="70">
        <v>43271320</v>
      </c>
      <c r="K16" s="70" t="s">
        <v>22</v>
      </c>
      <c r="L16" s="70">
        <v>40797325</v>
      </c>
      <c r="M16" s="71">
        <v>107226788</v>
      </c>
      <c r="N16" s="97"/>
    </row>
    <row r="17" spans="1:14" ht="45" customHeight="1" x14ac:dyDescent="0.15">
      <c r="A17" s="62"/>
      <c r="B17" s="139" t="s">
        <v>73</v>
      </c>
      <c r="C17" s="139"/>
      <c r="D17" s="64"/>
      <c r="E17" s="72">
        <v>77158476</v>
      </c>
      <c r="F17" s="71">
        <v>6864933</v>
      </c>
      <c r="G17" s="71">
        <v>5625388</v>
      </c>
      <c r="H17" s="71">
        <v>80877750</v>
      </c>
      <c r="I17" s="71" t="s">
        <v>22</v>
      </c>
      <c r="J17" s="71">
        <v>244458725</v>
      </c>
      <c r="K17" s="71" t="s">
        <v>22</v>
      </c>
      <c r="L17" s="71">
        <v>2818551697</v>
      </c>
      <c r="M17" s="71">
        <v>3233536969</v>
      </c>
      <c r="N17" s="97"/>
    </row>
    <row r="18" spans="1:14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  <c r="N18" s="97"/>
    </row>
    <row r="19" spans="1:14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  <row r="22" spans="1:14" x14ac:dyDescent="0.15">
      <c r="E22" s="97"/>
      <c r="F22" s="97"/>
      <c r="G22" s="97"/>
      <c r="H22" s="97"/>
      <c r="I22" s="97"/>
      <c r="J22" s="97"/>
      <c r="K22" s="97"/>
      <c r="L22" s="97"/>
      <c r="M22" s="97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86" firstPageNumber="376" orientation="landscape" useFirstPageNumber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22"/>
  <sheetViews>
    <sheetView view="pageBreakPreview" topLeftCell="A13" zoomScaleNormal="100" zoomScaleSheetLayoutView="100" workbookViewId="0">
      <selection activeCell="N7" sqref="N7"/>
    </sheetView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4" width="15.5703125" style="45" bestFit="1" customWidth="1"/>
    <col min="15" max="15" width="9.42578125" style="45" bestFit="1" customWidth="1"/>
    <col min="16" max="16384" width="9.42578125" style="45"/>
  </cols>
  <sheetData>
    <row r="1" spans="1:21" ht="3" customHeight="1" x14ac:dyDescent="0.15">
      <c r="F1" s="47"/>
      <c r="G1" s="47"/>
      <c r="H1" s="47"/>
      <c r="I1" s="47"/>
      <c r="J1" s="47"/>
      <c r="K1" s="47"/>
    </row>
    <row r="2" spans="1:21" s="48" customFormat="1" ht="12" customHeight="1" x14ac:dyDescent="0.15">
      <c r="B2" s="47"/>
      <c r="C2" s="47"/>
      <c r="D2" s="47"/>
      <c r="E2" s="89" t="s">
        <v>82</v>
      </c>
      <c r="F2" s="160" t="s">
        <v>97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104" t="s">
        <v>67</v>
      </c>
      <c r="F5" s="104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105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105"/>
      <c r="E7" s="69">
        <v>1958992</v>
      </c>
      <c r="F7" s="70">
        <v>161942</v>
      </c>
      <c r="G7" s="70">
        <v>94798</v>
      </c>
      <c r="H7" s="70">
        <v>2294968</v>
      </c>
      <c r="I7" s="70" t="s">
        <v>22</v>
      </c>
      <c r="J7" s="70">
        <v>565016</v>
      </c>
      <c r="K7" s="70" t="s">
        <v>22</v>
      </c>
      <c r="L7" s="70">
        <v>6721960</v>
      </c>
      <c r="M7" s="71">
        <v>11797676</v>
      </c>
      <c r="N7" s="97"/>
    </row>
    <row r="8" spans="1:21" ht="45" customHeight="1" x14ac:dyDescent="0.15">
      <c r="A8" s="62"/>
      <c r="B8" s="157" t="s">
        <v>24</v>
      </c>
      <c r="C8" s="157"/>
      <c r="D8" s="105"/>
      <c r="E8" s="69">
        <v>64507952</v>
      </c>
      <c r="F8" s="70">
        <v>5785541</v>
      </c>
      <c r="G8" s="70">
        <v>2116146</v>
      </c>
      <c r="H8" s="70">
        <v>41904264</v>
      </c>
      <c r="I8" s="70" t="s">
        <v>22</v>
      </c>
      <c r="J8" s="70">
        <v>122694013</v>
      </c>
      <c r="K8" s="70" t="s">
        <v>22</v>
      </c>
      <c r="L8" s="70">
        <v>1328224798</v>
      </c>
      <c r="M8" s="71">
        <v>1565232714</v>
      </c>
      <c r="N8" s="97"/>
    </row>
    <row r="9" spans="1:21" ht="45" customHeight="1" x14ac:dyDescent="0.15">
      <c r="A9" s="62"/>
      <c r="B9" s="62"/>
      <c r="C9" s="106" t="s">
        <v>30</v>
      </c>
      <c r="D9" s="105"/>
      <c r="E9" s="69">
        <v>39285087</v>
      </c>
      <c r="F9" s="70">
        <v>3018489</v>
      </c>
      <c r="G9" s="70">
        <v>951572</v>
      </c>
      <c r="H9" s="70">
        <v>25970178</v>
      </c>
      <c r="I9" s="70" t="s">
        <v>22</v>
      </c>
      <c r="J9" s="70">
        <v>10490377</v>
      </c>
      <c r="K9" s="70" t="s">
        <v>22</v>
      </c>
      <c r="L9" s="70">
        <v>70767667</v>
      </c>
      <c r="M9" s="71">
        <v>150483370</v>
      </c>
      <c r="N9" s="97"/>
    </row>
    <row r="10" spans="1:21" ht="45" customHeight="1" x14ac:dyDescent="0.15">
      <c r="A10" s="62"/>
      <c r="B10" s="62"/>
      <c r="C10" s="106" t="s">
        <v>32</v>
      </c>
      <c r="D10" s="105"/>
      <c r="E10" s="69">
        <v>7895303</v>
      </c>
      <c r="F10" s="70">
        <v>783108</v>
      </c>
      <c r="G10" s="70">
        <v>375917</v>
      </c>
      <c r="H10" s="70">
        <v>4707837</v>
      </c>
      <c r="I10" s="70" t="s">
        <v>22</v>
      </c>
      <c r="J10" s="70">
        <v>5064611</v>
      </c>
      <c r="K10" s="70" t="s">
        <v>22</v>
      </c>
      <c r="L10" s="70">
        <v>21121128</v>
      </c>
      <c r="M10" s="71">
        <v>39947904</v>
      </c>
      <c r="N10" s="97"/>
    </row>
    <row r="11" spans="1:21" ht="45" customHeight="1" x14ac:dyDescent="0.15">
      <c r="A11" s="62"/>
      <c r="B11" s="62"/>
      <c r="C11" s="106" t="s">
        <v>34</v>
      </c>
      <c r="D11" s="105"/>
      <c r="E11" s="69">
        <v>14772495</v>
      </c>
      <c r="F11" s="70">
        <v>1436820</v>
      </c>
      <c r="G11" s="70">
        <v>713122</v>
      </c>
      <c r="H11" s="70">
        <v>9522114</v>
      </c>
      <c r="I11" s="70" t="s">
        <v>22</v>
      </c>
      <c r="J11" s="70">
        <v>3824596</v>
      </c>
      <c r="K11" s="70" t="s">
        <v>22</v>
      </c>
      <c r="L11" s="70">
        <v>50769652</v>
      </c>
      <c r="M11" s="71">
        <v>81038799</v>
      </c>
      <c r="N11" s="97"/>
    </row>
    <row r="12" spans="1:21" ht="45" customHeight="1" x14ac:dyDescent="0.15">
      <c r="A12" s="62"/>
      <c r="B12" s="62"/>
      <c r="C12" s="106" t="s">
        <v>36</v>
      </c>
      <c r="D12" s="105"/>
      <c r="E12" s="69">
        <v>2417081</v>
      </c>
      <c r="F12" s="70">
        <v>547047</v>
      </c>
      <c r="G12" s="70">
        <v>72383</v>
      </c>
      <c r="H12" s="70">
        <v>1335674</v>
      </c>
      <c r="I12" s="70" t="s">
        <v>22</v>
      </c>
      <c r="J12" s="70">
        <v>729326</v>
      </c>
      <c r="K12" s="70" t="s">
        <v>22</v>
      </c>
      <c r="L12" s="70">
        <v>874916909</v>
      </c>
      <c r="M12" s="71">
        <v>880018420</v>
      </c>
      <c r="N12" s="97"/>
    </row>
    <row r="13" spans="1:21" ht="45" customHeight="1" x14ac:dyDescent="0.15">
      <c r="A13" s="62"/>
      <c r="B13" s="62"/>
      <c r="C13" s="106" t="s">
        <v>40</v>
      </c>
      <c r="D13" s="105"/>
      <c r="E13" s="69">
        <v>87597</v>
      </c>
      <c r="F13" s="70">
        <v>49</v>
      </c>
      <c r="G13" s="70">
        <v>2270</v>
      </c>
      <c r="H13" s="70">
        <v>335339</v>
      </c>
      <c r="I13" s="70" t="s">
        <v>22</v>
      </c>
      <c r="J13" s="70">
        <v>101972588</v>
      </c>
      <c r="K13" s="70" t="s">
        <v>22</v>
      </c>
      <c r="L13" s="70">
        <v>306822393</v>
      </c>
      <c r="M13" s="71">
        <v>409220236</v>
      </c>
      <c r="N13" s="97"/>
    </row>
    <row r="14" spans="1:21" ht="45" customHeight="1" x14ac:dyDescent="0.15">
      <c r="A14" s="62"/>
      <c r="B14" s="62"/>
      <c r="C14" s="106" t="s">
        <v>44</v>
      </c>
      <c r="D14" s="105"/>
      <c r="E14" s="69">
        <v>50389</v>
      </c>
      <c r="F14" s="70">
        <v>28</v>
      </c>
      <c r="G14" s="70">
        <v>882</v>
      </c>
      <c r="H14" s="70">
        <v>33122</v>
      </c>
      <c r="I14" s="70" t="s">
        <v>22</v>
      </c>
      <c r="J14" s="70">
        <v>612515</v>
      </c>
      <c r="K14" s="70" t="s">
        <v>22</v>
      </c>
      <c r="L14" s="70">
        <v>3827049</v>
      </c>
      <c r="M14" s="71">
        <v>4523985</v>
      </c>
      <c r="N14" s="97"/>
    </row>
    <row r="15" spans="1:21" ht="45" customHeight="1" x14ac:dyDescent="0.15">
      <c r="A15" s="62"/>
      <c r="B15" s="157" t="s">
        <v>71</v>
      </c>
      <c r="C15" s="157"/>
      <c r="D15" s="105"/>
      <c r="E15" s="69">
        <v>6588951</v>
      </c>
      <c r="F15" s="70">
        <v>775117</v>
      </c>
      <c r="G15" s="70">
        <v>1916709</v>
      </c>
      <c r="H15" s="70">
        <v>17848945</v>
      </c>
      <c r="I15" s="70" t="s">
        <v>22</v>
      </c>
      <c r="J15" s="70">
        <v>4242143</v>
      </c>
      <c r="K15" s="70" t="s">
        <v>22</v>
      </c>
      <c r="L15" s="70">
        <v>802981651</v>
      </c>
      <c r="M15" s="71">
        <v>834353516</v>
      </c>
      <c r="N15" s="97"/>
    </row>
    <row r="16" spans="1:21" ht="45" customHeight="1" x14ac:dyDescent="0.15">
      <c r="A16" s="62"/>
      <c r="B16" s="157" t="s">
        <v>72</v>
      </c>
      <c r="C16" s="157"/>
      <c r="D16" s="105"/>
      <c r="E16" s="69">
        <v>4016410</v>
      </c>
      <c r="F16" s="70">
        <v>419061</v>
      </c>
      <c r="G16" s="70">
        <v>1500185</v>
      </c>
      <c r="H16" s="70">
        <v>17165876</v>
      </c>
      <c r="I16" s="70" t="s">
        <v>22</v>
      </c>
      <c r="J16" s="70">
        <v>41806744</v>
      </c>
      <c r="K16" s="70" t="s">
        <v>22</v>
      </c>
      <c r="L16" s="70">
        <v>42944672</v>
      </c>
      <c r="M16" s="71">
        <v>107852948</v>
      </c>
      <c r="N16" s="97"/>
    </row>
    <row r="17" spans="1:14" ht="45" customHeight="1" x14ac:dyDescent="0.15">
      <c r="A17" s="62"/>
      <c r="B17" s="139" t="s">
        <v>73</v>
      </c>
      <c r="C17" s="139"/>
      <c r="D17" s="64"/>
      <c r="E17" s="72">
        <v>77072305</v>
      </c>
      <c r="F17" s="71">
        <v>7141661</v>
      </c>
      <c r="G17" s="71">
        <v>5627838</v>
      </c>
      <c r="H17" s="71">
        <v>79214053</v>
      </c>
      <c r="I17" s="71" t="s">
        <v>22</v>
      </c>
      <c r="J17" s="71">
        <v>169307916</v>
      </c>
      <c r="K17" s="71" t="s">
        <v>22</v>
      </c>
      <c r="L17" s="71">
        <v>2180873081</v>
      </c>
      <c r="M17" s="71">
        <v>2519236854</v>
      </c>
      <c r="N17" s="97"/>
    </row>
    <row r="18" spans="1:14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  <c r="N18" s="97"/>
    </row>
    <row r="19" spans="1:14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  <row r="22" spans="1:14" x14ac:dyDescent="0.15">
      <c r="E22" s="97"/>
      <c r="F22" s="97"/>
      <c r="G22" s="97"/>
      <c r="H22" s="97"/>
      <c r="I22" s="97"/>
      <c r="J22" s="97"/>
      <c r="K22" s="97"/>
      <c r="L22" s="97"/>
      <c r="M22" s="97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86" firstPageNumber="376" orientation="landscape" useFirstPageNumber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22"/>
  <sheetViews>
    <sheetView view="pageBreakPreview" topLeftCell="A8" zoomScaleNormal="100" zoomScaleSheetLayoutView="100" workbookViewId="0">
      <selection activeCell="I13" sqref="I13"/>
    </sheetView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4" width="15.5703125" style="45" bestFit="1" customWidth="1"/>
    <col min="15" max="15" width="9.42578125" style="45" bestFit="1" customWidth="1"/>
    <col min="16" max="16384" width="9.42578125" style="45"/>
  </cols>
  <sheetData>
    <row r="1" spans="1:21" ht="3" customHeight="1" x14ac:dyDescent="0.15">
      <c r="F1" s="47"/>
      <c r="G1" s="47"/>
      <c r="H1" s="47"/>
      <c r="I1" s="47"/>
      <c r="J1" s="47"/>
      <c r="K1" s="47"/>
    </row>
    <row r="2" spans="1:21" s="48" customFormat="1" ht="12" customHeight="1" x14ac:dyDescent="0.15">
      <c r="B2" s="47"/>
      <c r="C2" s="47"/>
      <c r="D2" s="47"/>
      <c r="E2" s="89" t="s">
        <v>82</v>
      </c>
      <c r="F2" s="160" t="s">
        <v>98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107" t="s">
        <v>67</v>
      </c>
      <c r="F5" s="107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108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108"/>
      <c r="E7" s="69">
        <v>2004257</v>
      </c>
      <c r="F7" s="70">
        <v>302973</v>
      </c>
      <c r="G7" s="70">
        <v>99979</v>
      </c>
      <c r="H7" s="70">
        <v>2610035</v>
      </c>
      <c r="I7" s="70" t="s">
        <v>49</v>
      </c>
      <c r="J7" s="70">
        <v>548400</v>
      </c>
      <c r="K7" s="70" t="s">
        <v>49</v>
      </c>
      <c r="L7" s="70">
        <v>4465172</v>
      </c>
      <c r="M7" s="71">
        <v>10030816</v>
      </c>
      <c r="N7" s="97"/>
    </row>
    <row r="8" spans="1:21" ht="45" customHeight="1" x14ac:dyDescent="0.15">
      <c r="A8" s="62"/>
      <c r="B8" s="157" t="s">
        <v>24</v>
      </c>
      <c r="C8" s="157"/>
      <c r="D8" s="108"/>
      <c r="E8" s="69">
        <v>65683327</v>
      </c>
      <c r="F8" s="70">
        <v>4120022</v>
      </c>
      <c r="G8" s="70">
        <v>2081095</v>
      </c>
      <c r="H8" s="70">
        <v>45771602</v>
      </c>
      <c r="I8" s="70" t="s">
        <v>49</v>
      </c>
      <c r="J8" s="70">
        <v>48188252</v>
      </c>
      <c r="K8" s="70" t="s">
        <v>49</v>
      </c>
      <c r="L8" s="70">
        <v>994701456</v>
      </c>
      <c r="M8" s="71">
        <v>1160545754</v>
      </c>
      <c r="N8" s="97"/>
    </row>
    <row r="9" spans="1:21" ht="45" customHeight="1" x14ac:dyDescent="0.15">
      <c r="A9" s="62"/>
      <c r="B9" s="62"/>
      <c r="C9" s="109" t="s">
        <v>30</v>
      </c>
      <c r="D9" s="108"/>
      <c r="E9" s="69">
        <v>39909325</v>
      </c>
      <c r="F9" s="70">
        <v>2032344</v>
      </c>
      <c r="G9" s="70">
        <v>932541</v>
      </c>
      <c r="H9" s="70">
        <v>28126058</v>
      </c>
      <c r="I9" s="70" t="s">
        <v>49</v>
      </c>
      <c r="J9" s="70">
        <v>10210576</v>
      </c>
      <c r="K9" s="70" t="s">
        <v>49</v>
      </c>
      <c r="L9" s="70">
        <v>25644480</v>
      </c>
      <c r="M9" s="71">
        <v>106855324</v>
      </c>
      <c r="N9" s="97"/>
    </row>
    <row r="10" spans="1:21" ht="45" customHeight="1" x14ac:dyDescent="0.15">
      <c r="A10" s="62"/>
      <c r="B10" s="62"/>
      <c r="C10" s="109" t="s">
        <v>32</v>
      </c>
      <c r="D10" s="108"/>
      <c r="E10" s="69">
        <v>8054725</v>
      </c>
      <c r="F10" s="70">
        <v>608320</v>
      </c>
      <c r="G10" s="70">
        <v>375597</v>
      </c>
      <c r="H10" s="70">
        <v>5331150</v>
      </c>
      <c r="I10" s="70" t="s">
        <v>49</v>
      </c>
      <c r="J10" s="70">
        <v>4653163</v>
      </c>
      <c r="K10" s="70" t="s">
        <v>49</v>
      </c>
      <c r="L10" s="70">
        <v>20989330</v>
      </c>
      <c r="M10" s="71">
        <v>40012285</v>
      </c>
      <c r="N10" s="97"/>
    </row>
    <row r="11" spans="1:21" ht="45" customHeight="1" x14ac:dyDescent="0.15">
      <c r="A11" s="62"/>
      <c r="B11" s="62"/>
      <c r="C11" s="109" t="s">
        <v>34</v>
      </c>
      <c r="D11" s="108"/>
      <c r="E11" s="69">
        <v>15116109</v>
      </c>
      <c r="F11" s="70">
        <v>1201506</v>
      </c>
      <c r="G11" s="70">
        <v>698860</v>
      </c>
      <c r="H11" s="70">
        <v>10451309</v>
      </c>
      <c r="I11" s="70" t="s">
        <v>49</v>
      </c>
      <c r="J11" s="70">
        <v>3818754</v>
      </c>
      <c r="K11" s="70" t="s">
        <v>49</v>
      </c>
      <c r="L11" s="70">
        <v>22930787</v>
      </c>
      <c r="M11" s="71">
        <v>54217325</v>
      </c>
      <c r="N11" s="97"/>
    </row>
    <row r="12" spans="1:21" ht="45" customHeight="1" x14ac:dyDescent="0.15">
      <c r="A12" s="62"/>
      <c r="B12" s="62"/>
      <c r="C12" s="109" t="s">
        <v>36</v>
      </c>
      <c r="D12" s="108"/>
      <c r="E12" s="69">
        <v>2464338</v>
      </c>
      <c r="F12" s="70">
        <v>277773</v>
      </c>
      <c r="G12" s="70">
        <v>70936</v>
      </c>
      <c r="H12" s="70">
        <v>1541332</v>
      </c>
      <c r="I12" s="70" t="s">
        <v>49</v>
      </c>
      <c r="J12" s="70">
        <v>732118</v>
      </c>
      <c r="K12" s="70" t="s">
        <v>49</v>
      </c>
      <c r="L12" s="70">
        <v>844349430</v>
      </c>
      <c r="M12" s="71">
        <v>849435927</v>
      </c>
      <c r="N12" s="97"/>
    </row>
    <row r="13" spans="1:21" ht="45" customHeight="1" x14ac:dyDescent="0.15">
      <c r="A13" s="62"/>
      <c r="B13" s="62"/>
      <c r="C13" s="109" t="s">
        <v>40</v>
      </c>
      <c r="D13" s="108"/>
      <c r="E13" s="69">
        <v>87749</v>
      </c>
      <c r="F13" s="70">
        <v>51</v>
      </c>
      <c r="G13" s="70">
        <v>2276</v>
      </c>
      <c r="H13" s="70">
        <v>286497</v>
      </c>
      <c r="I13" s="70" t="s">
        <v>49</v>
      </c>
      <c r="J13" s="70">
        <v>28362646</v>
      </c>
      <c r="K13" s="70" t="s">
        <v>49</v>
      </c>
      <c r="L13" s="70">
        <v>77198125</v>
      </c>
      <c r="M13" s="71">
        <v>105937344</v>
      </c>
      <c r="N13" s="97"/>
    </row>
    <row r="14" spans="1:21" ht="45" customHeight="1" x14ac:dyDescent="0.15">
      <c r="A14" s="62"/>
      <c r="B14" s="62"/>
      <c r="C14" s="109" t="s">
        <v>44</v>
      </c>
      <c r="D14" s="108"/>
      <c r="E14" s="69">
        <v>51081</v>
      </c>
      <c r="F14" s="70">
        <v>28</v>
      </c>
      <c r="G14" s="70">
        <v>885</v>
      </c>
      <c r="H14" s="70">
        <v>35256</v>
      </c>
      <c r="I14" s="70" t="s">
        <v>49</v>
      </c>
      <c r="J14" s="70">
        <v>410995</v>
      </c>
      <c r="K14" s="70" t="s">
        <v>49</v>
      </c>
      <c r="L14" s="70">
        <v>3589304</v>
      </c>
      <c r="M14" s="71">
        <v>4087549</v>
      </c>
      <c r="N14" s="97"/>
    </row>
    <row r="15" spans="1:21" ht="45" customHeight="1" x14ac:dyDescent="0.15">
      <c r="A15" s="62"/>
      <c r="B15" s="157" t="s">
        <v>71</v>
      </c>
      <c r="C15" s="157"/>
      <c r="D15" s="108"/>
      <c r="E15" s="69">
        <v>7054332</v>
      </c>
      <c r="F15" s="70">
        <v>792920</v>
      </c>
      <c r="G15" s="70">
        <v>1926644</v>
      </c>
      <c r="H15" s="70">
        <v>19370663</v>
      </c>
      <c r="I15" s="70" t="s">
        <v>49</v>
      </c>
      <c r="J15" s="70">
        <v>4323742</v>
      </c>
      <c r="K15" s="70" t="s">
        <v>49</v>
      </c>
      <c r="L15" s="70">
        <v>1296234120</v>
      </c>
      <c r="M15" s="71">
        <v>1329702421</v>
      </c>
      <c r="N15" s="97"/>
    </row>
    <row r="16" spans="1:21" ht="45" customHeight="1" x14ac:dyDescent="0.15">
      <c r="A16" s="62"/>
      <c r="B16" s="157" t="s">
        <v>72</v>
      </c>
      <c r="C16" s="157"/>
      <c r="D16" s="108"/>
      <c r="E16" s="69">
        <v>4421448</v>
      </c>
      <c r="F16" s="70">
        <v>482959</v>
      </c>
      <c r="G16" s="70">
        <v>1523530</v>
      </c>
      <c r="H16" s="70">
        <v>19470306</v>
      </c>
      <c r="I16" s="70" t="s">
        <v>49</v>
      </c>
      <c r="J16" s="70">
        <v>38908363</v>
      </c>
      <c r="K16" s="70" t="s">
        <v>49</v>
      </c>
      <c r="L16" s="70">
        <v>81074106</v>
      </c>
      <c r="M16" s="71">
        <v>145880712</v>
      </c>
      <c r="N16" s="97"/>
    </row>
    <row r="17" spans="1:14" ht="45" customHeight="1" x14ac:dyDescent="0.15">
      <c r="A17" s="62"/>
      <c r="B17" s="139" t="s">
        <v>73</v>
      </c>
      <c r="C17" s="139"/>
      <c r="D17" s="64"/>
      <c r="E17" s="72">
        <v>79163364</v>
      </c>
      <c r="F17" s="71">
        <v>5698874</v>
      </c>
      <c r="G17" s="71">
        <v>5631248</v>
      </c>
      <c r="H17" s="71">
        <v>87222606</v>
      </c>
      <c r="I17" s="70" t="s">
        <v>49</v>
      </c>
      <c r="J17" s="71">
        <v>91968757</v>
      </c>
      <c r="K17" s="70" t="s">
        <v>49</v>
      </c>
      <c r="L17" s="71">
        <v>2376474854</v>
      </c>
      <c r="M17" s="71">
        <v>2646159703</v>
      </c>
      <c r="N17" s="97"/>
    </row>
    <row r="18" spans="1:14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  <c r="N18" s="97"/>
    </row>
    <row r="19" spans="1:14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  <row r="22" spans="1:14" x14ac:dyDescent="0.15">
      <c r="E22" s="97"/>
      <c r="F22" s="97"/>
      <c r="G22" s="97"/>
      <c r="H22" s="97"/>
      <c r="I22" s="97"/>
      <c r="J22" s="97"/>
      <c r="K22" s="97"/>
      <c r="L22" s="97"/>
      <c r="M22" s="97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86" firstPageNumber="376" orientation="landscape" useFirstPageNumber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2"/>
  <sheetViews>
    <sheetView view="pageBreakPreview" zoomScaleNormal="100" zoomScaleSheetLayoutView="100" workbookViewId="0">
      <selection activeCell="F11" sqref="F11"/>
    </sheetView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4" width="15.5703125" style="45" bestFit="1" customWidth="1"/>
    <col min="15" max="15" width="9.42578125" style="45" bestFit="1" customWidth="1"/>
    <col min="16" max="16384" width="9.42578125" style="45"/>
  </cols>
  <sheetData>
    <row r="1" spans="1:22" ht="3" customHeight="1" x14ac:dyDescent="0.15">
      <c r="F1" s="47"/>
      <c r="G1" s="47"/>
      <c r="H1" s="47"/>
      <c r="I1" s="47"/>
      <c r="J1" s="47"/>
      <c r="K1" s="47"/>
    </row>
    <row r="2" spans="1:22" s="48" customFormat="1" ht="12" customHeight="1" x14ac:dyDescent="0.15">
      <c r="B2" s="47"/>
      <c r="C2" s="47"/>
      <c r="D2" s="47"/>
      <c r="E2" s="89" t="s">
        <v>82</v>
      </c>
      <c r="F2" s="160" t="s">
        <v>99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2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2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2" s="53" customFormat="1" ht="15" customHeight="1" x14ac:dyDescent="0.15">
      <c r="A5" s="54"/>
      <c r="B5" s="54"/>
      <c r="C5" s="55" t="s">
        <v>66</v>
      </c>
      <c r="D5" s="56"/>
      <c r="E5" s="110" t="s">
        <v>67</v>
      </c>
      <c r="F5" s="110" t="s">
        <v>68</v>
      </c>
      <c r="G5" s="122"/>
      <c r="H5" s="122"/>
      <c r="I5" s="122"/>
      <c r="J5" s="122"/>
      <c r="K5" s="122"/>
      <c r="L5" s="122"/>
      <c r="M5" s="146"/>
    </row>
    <row r="6" spans="1:22" s="46" customFormat="1" ht="2.25" customHeight="1" x14ac:dyDescent="0.15">
      <c r="A6" s="58"/>
      <c r="B6" s="58"/>
      <c r="C6" s="58"/>
      <c r="D6" s="111"/>
      <c r="E6" s="60"/>
      <c r="F6" s="61"/>
      <c r="G6" s="61"/>
      <c r="H6" s="61"/>
      <c r="I6" s="61"/>
      <c r="J6" s="60"/>
      <c r="K6" s="61"/>
      <c r="L6" s="61"/>
      <c r="M6" s="61"/>
    </row>
    <row r="7" spans="1:22" ht="45" customHeight="1" x14ac:dyDescent="0.15">
      <c r="A7" s="62"/>
      <c r="B7" s="157" t="s">
        <v>69</v>
      </c>
      <c r="C7" s="157"/>
      <c r="D7" s="111"/>
      <c r="E7" s="69">
        <v>2060937</v>
      </c>
      <c r="F7" s="70">
        <v>378655</v>
      </c>
      <c r="G7" s="70">
        <v>99816</v>
      </c>
      <c r="H7" s="70">
        <v>2772353</v>
      </c>
      <c r="I7" s="70" t="s">
        <v>49</v>
      </c>
      <c r="J7" s="70">
        <v>548346</v>
      </c>
      <c r="K7" s="70" t="s">
        <v>49</v>
      </c>
      <c r="L7" s="70">
        <v>5228624</v>
      </c>
      <c r="M7" s="71">
        <v>11088731</v>
      </c>
      <c r="N7" s="97"/>
    </row>
    <row r="8" spans="1:22" ht="45" customHeight="1" x14ac:dyDescent="0.15">
      <c r="A8" s="62"/>
      <c r="B8" s="157" t="s">
        <v>24</v>
      </c>
      <c r="C8" s="157"/>
      <c r="D8" s="111"/>
      <c r="E8" s="69">
        <v>67000166</v>
      </c>
      <c r="F8" s="70">
        <v>6419172</v>
      </c>
      <c r="G8" s="70">
        <v>2047048</v>
      </c>
      <c r="H8" s="70">
        <v>50096706</v>
      </c>
      <c r="I8" s="70" t="s">
        <v>49</v>
      </c>
      <c r="J8" s="70">
        <v>31071620</v>
      </c>
      <c r="K8" s="70" t="s">
        <v>49</v>
      </c>
      <c r="L8" s="70">
        <v>1024312285</v>
      </c>
      <c r="M8" s="71">
        <v>1180946997</v>
      </c>
      <c r="N8" s="97"/>
    </row>
    <row r="9" spans="1:22" ht="45" customHeight="1" x14ac:dyDescent="0.15">
      <c r="A9" s="62"/>
      <c r="B9" s="62"/>
      <c r="C9" s="112" t="s">
        <v>30</v>
      </c>
      <c r="D9" s="111"/>
      <c r="E9" s="69">
        <v>40684823</v>
      </c>
      <c r="F9" s="70">
        <v>3359996</v>
      </c>
      <c r="G9" s="70">
        <v>913890</v>
      </c>
      <c r="H9" s="70">
        <v>30845654</v>
      </c>
      <c r="I9" s="70" t="s">
        <v>49</v>
      </c>
      <c r="J9" s="70">
        <v>10466662</v>
      </c>
      <c r="K9" s="70" t="s">
        <v>49</v>
      </c>
      <c r="L9" s="70">
        <v>49645407</v>
      </c>
      <c r="M9" s="71">
        <v>135916432</v>
      </c>
      <c r="N9" s="97"/>
    </row>
    <row r="10" spans="1:22" ht="45" customHeight="1" x14ac:dyDescent="0.15">
      <c r="A10" s="62"/>
      <c r="B10" s="62"/>
      <c r="C10" s="112" t="s">
        <v>32</v>
      </c>
      <c r="D10" s="111"/>
      <c r="E10" s="69">
        <v>8227679</v>
      </c>
      <c r="F10" s="70">
        <v>1118602</v>
      </c>
      <c r="G10" s="70">
        <v>375597</v>
      </c>
      <c r="H10" s="70">
        <v>5746716</v>
      </c>
      <c r="I10" s="70" t="s">
        <v>49</v>
      </c>
      <c r="J10" s="70">
        <v>4617036</v>
      </c>
      <c r="K10" s="70" t="s">
        <v>49</v>
      </c>
      <c r="L10" s="70">
        <v>31862129</v>
      </c>
      <c r="M10" s="71">
        <v>51947759</v>
      </c>
      <c r="N10" s="97"/>
    </row>
    <row r="11" spans="1:22" ht="45" customHeight="1" x14ac:dyDescent="0.15">
      <c r="A11" s="62"/>
      <c r="B11" s="62"/>
      <c r="C11" s="112" t="s">
        <v>34</v>
      </c>
      <c r="D11" s="111"/>
      <c r="E11" s="69">
        <v>15481397</v>
      </c>
      <c r="F11" s="70">
        <v>1608278</v>
      </c>
      <c r="G11" s="70">
        <v>684883</v>
      </c>
      <c r="H11" s="70">
        <v>11564620</v>
      </c>
      <c r="I11" s="70" t="s">
        <v>49</v>
      </c>
      <c r="J11" s="70">
        <v>3758385</v>
      </c>
      <c r="K11" s="70" t="s">
        <v>49</v>
      </c>
      <c r="L11" s="70">
        <v>36699532</v>
      </c>
      <c r="M11" s="71">
        <v>69797095</v>
      </c>
      <c r="N11" s="97"/>
    </row>
    <row r="12" spans="1:22" ht="45" customHeight="1" x14ac:dyDescent="0.15">
      <c r="A12" s="62"/>
      <c r="B12" s="62"/>
      <c r="C12" s="112" t="s">
        <v>36</v>
      </c>
      <c r="D12" s="111"/>
      <c r="E12" s="69">
        <v>2464673</v>
      </c>
      <c r="F12" s="70">
        <v>332208</v>
      </c>
      <c r="G12" s="70">
        <v>69517</v>
      </c>
      <c r="H12" s="70">
        <v>1610959</v>
      </c>
      <c r="I12" s="70" t="s">
        <v>49</v>
      </c>
      <c r="J12" s="70">
        <v>725343</v>
      </c>
      <c r="K12" s="70" t="s">
        <v>49</v>
      </c>
      <c r="L12" s="70">
        <v>840443828</v>
      </c>
      <c r="M12" s="71">
        <v>845646528</v>
      </c>
      <c r="N12" s="97"/>
    </row>
    <row r="13" spans="1:22" ht="45" customHeight="1" x14ac:dyDescent="0.15">
      <c r="A13" s="62"/>
      <c r="B13" s="62"/>
      <c r="C13" s="112" t="s">
        <v>40</v>
      </c>
      <c r="D13" s="111"/>
      <c r="E13" s="69">
        <v>90001</v>
      </c>
      <c r="F13" s="70">
        <v>57</v>
      </c>
      <c r="G13" s="70">
        <v>2276</v>
      </c>
      <c r="H13" s="70">
        <v>290408</v>
      </c>
      <c r="I13" s="70" t="s">
        <v>49</v>
      </c>
      <c r="J13" s="70">
        <v>11093346</v>
      </c>
      <c r="K13" s="70" t="s">
        <v>49</v>
      </c>
      <c r="L13" s="70">
        <v>59657121</v>
      </c>
      <c r="M13" s="71">
        <v>71133209</v>
      </c>
      <c r="N13" s="97"/>
    </row>
    <row r="14" spans="1:22" ht="45" customHeight="1" x14ac:dyDescent="0.15">
      <c r="A14" s="62"/>
      <c r="B14" s="62"/>
      <c r="C14" s="112" t="s">
        <v>44</v>
      </c>
      <c r="D14" s="111"/>
      <c r="E14" s="69">
        <v>51593</v>
      </c>
      <c r="F14" s="70">
        <v>31</v>
      </c>
      <c r="G14" s="70">
        <v>885</v>
      </c>
      <c r="H14" s="70">
        <v>38349</v>
      </c>
      <c r="I14" s="70" t="s">
        <v>49</v>
      </c>
      <c r="J14" s="70">
        <v>410848</v>
      </c>
      <c r="K14" s="70" t="s">
        <v>49</v>
      </c>
      <c r="L14" s="70">
        <v>6004268</v>
      </c>
      <c r="M14" s="71">
        <v>6505974</v>
      </c>
      <c r="N14" s="69"/>
      <c r="O14" s="70"/>
      <c r="P14" s="70"/>
      <c r="Q14" s="70"/>
      <c r="R14" s="70"/>
      <c r="S14" s="70"/>
      <c r="T14" s="70"/>
      <c r="U14" s="70"/>
      <c r="V14" s="71"/>
    </row>
    <row r="15" spans="1:22" ht="45" customHeight="1" x14ac:dyDescent="0.15">
      <c r="A15" s="62"/>
      <c r="B15" s="157" t="s">
        <v>71</v>
      </c>
      <c r="C15" s="157"/>
      <c r="D15" s="111"/>
      <c r="E15" s="69">
        <v>7363135</v>
      </c>
      <c r="F15" s="70">
        <v>825094</v>
      </c>
      <c r="G15" s="70">
        <v>2071621</v>
      </c>
      <c r="H15" s="70">
        <v>20391619</v>
      </c>
      <c r="I15" s="70" t="s">
        <v>49</v>
      </c>
      <c r="J15" s="70">
        <v>4366610</v>
      </c>
      <c r="K15" s="70" t="s">
        <v>49</v>
      </c>
      <c r="L15" s="70">
        <v>1651598633</v>
      </c>
      <c r="M15" s="71">
        <v>1686616712</v>
      </c>
      <c r="N15" s="97"/>
    </row>
    <row r="16" spans="1:22" ht="45" customHeight="1" x14ac:dyDescent="0.15">
      <c r="A16" s="62"/>
      <c r="B16" s="157" t="s">
        <v>72</v>
      </c>
      <c r="C16" s="157"/>
      <c r="D16" s="111"/>
      <c r="E16" s="69">
        <v>4760048</v>
      </c>
      <c r="F16" s="70">
        <v>498920</v>
      </c>
      <c r="G16" s="70">
        <v>1420717</v>
      </c>
      <c r="H16" s="70">
        <v>19971318</v>
      </c>
      <c r="I16" s="70" t="s">
        <v>49</v>
      </c>
      <c r="J16" s="70">
        <v>36370182</v>
      </c>
      <c r="K16" s="70" t="s">
        <v>49</v>
      </c>
      <c r="L16" s="70">
        <v>119112641</v>
      </c>
      <c r="M16" s="71">
        <v>182133826</v>
      </c>
      <c r="N16" s="97"/>
    </row>
    <row r="17" spans="1:14" ht="45" customHeight="1" x14ac:dyDescent="0.15">
      <c r="A17" s="62"/>
      <c r="B17" s="139" t="s">
        <v>73</v>
      </c>
      <c r="C17" s="139"/>
      <c r="D17" s="64"/>
      <c r="E17" s="72">
        <v>81184286</v>
      </c>
      <c r="F17" s="71">
        <v>8121841</v>
      </c>
      <c r="G17" s="71">
        <v>5639202</v>
      </c>
      <c r="H17" s="71">
        <v>93231996</v>
      </c>
      <c r="I17" s="70" t="s">
        <v>49</v>
      </c>
      <c r="J17" s="71">
        <v>72356758</v>
      </c>
      <c r="K17" s="70" t="s">
        <v>49</v>
      </c>
      <c r="L17" s="71">
        <v>2800252183</v>
      </c>
      <c r="M17" s="71">
        <v>3060786266</v>
      </c>
      <c r="N17" s="97"/>
    </row>
    <row r="18" spans="1:14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  <c r="N18" s="97"/>
    </row>
    <row r="19" spans="1:14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  <row r="22" spans="1:14" x14ac:dyDescent="0.15">
      <c r="E22" s="97"/>
      <c r="F22" s="97"/>
      <c r="G22" s="97"/>
      <c r="H22" s="97"/>
      <c r="I22" s="97"/>
      <c r="J22" s="97"/>
      <c r="K22" s="97"/>
      <c r="L22" s="97"/>
      <c r="M22" s="97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86" firstPageNumber="376" orientation="landscape" useFirstPageNumber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9A2E9-0A31-4498-B65E-48B88C8BCDB1}">
  <dimension ref="A1:V19"/>
  <sheetViews>
    <sheetView tabSelected="1" view="pageBreakPreview" zoomScale="85" zoomScaleNormal="100" zoomScaleSheetLayoutView="85" workbookViewId="0">
      <selection activeCell="A2" sqref="A2"/>
    </sheetView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7.140625" style="45" customWidth="1"/>
    <col min="4" max="4" width="1" style="46" customWidth="1"/>
    <col min="5" max="8" width="16.5703125" style="45" customWidth="1"/>
    <col min="9" max="13" width="19.42578125" style="45" customWidth="1"/>
    <col min="14" max="14" width="15.5703125" style="45" bestFit="1" customWidth="1"/>
    <col min="15" max="15" width="9.42578125" style="45" bestFit="1" customWidth="1"/>
    <col min="16" max="16384" width="9.42578125" style="45"/>
  </cols>
  <sheetData>
    <row r="1" spans="1:22" ht="3" customHeight="1" x14ac:dyDescent="0.15">
      <c r="F1" s="47"/>
      <c r="G1" s="47"/>
      <c r="H1" s="47"/>
      <c r="I1" s="47"/>
      <c r="J1" s="47"/>
      <c r="K1" s="47"/>
    </row>
    <row r="2" spans="1:22" s="48" customFormat="1" ht="12" customHeight="1" x14ac:dyDescent="0.15">
      <c r="B2" s="47"/>
      <c r="C2" s="47"/>
      <c r="D2" s="47"/>
      <c r="E2" s="89" t="s">
        <v>82</v>
      </c>
      <c r="F2" s="160" t="s">
        <v>101</v>
      </c>
      <c r="G2" s="160"/>
      <c r="H2" s="160"/>
      <c r="I2" s="160"/>
      <c r="J2" s="160"/>
      <c r="K2" s="1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2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2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2" s="53" customFormat="1" ht="15" customHeight="1" x14ac:dyDescent="0.15">
      <c r="A5" s="54"/>
      <c r="B5" s="54"/>
      <c r="C5" s="55" t="s">
        <v>66</v>
      </c>
      <c r="D5" s="56"/>
      <c r="E5" s="113" t="s">
        <v>67</v>
      </c>
      <c r="F5" s="113" t="s">
        <v>68</v>
      </c>
      <c r="G5" s="122"/>
      <c r="H5" s="122"/>
      <c r="I5" s="122"/>
      <c r="J5" s="122"/>
      <c r="K5" s="122"/>
      <c r="L5" s="122"/>
      <c r="M5" s="146"/>
    </row>
    <row r="6" spans="1:22" ht="45" customHeight="1" x14ac:dyDescent="0.15">
      <c r="A6" s="62"/>
      <c r="B6" s="157" t="s">
        <v>69</v>
      </c>
      <c r="C6" s="157"/>
      <c r="D6" s="115"/>
      <c r="E6" s="69">
        <v>2144688</v>
      </c>
      <c r="F6" s="70">
        <v>234431</v>
      </c>
      <c r="G6" s="70">
        <v>99801</v>
      </c>
      <c r="H6" s="70">
        <v>3002360</v>
      </c>
      <c r="I6" s="161" t="s">
        <v>100</v>
      </c>
      <c r="J6" s="70">
        <v>551270</v>
      </c>
      <c r="K6" s="161" t="s">
        <v>100</v>
      </c>
      <c r="L6" s="70">
        <v>5903729</v>
      </c>
      <c r="M6" s="71">
        <v>11936279</v>
      </c>
      <c r="N6" s="97"/>
    </row>
    <row r="7" spans="1:22" ht="45" customHeight="1" x14ac:dyDescent="0.15">
      <c r="A7" s="62"/>
      <c r="B7" s="157" t="s">
        <v>24</v>
      </c>
      <c r="C7" s="157"/>
      <c r="D7" s="115"/>
      <c r="E7" s="69">
        <v>69239908</v>
      </c>
      <c r="F7" s="70">
        <v>3760438</v>
      </c>
      <c r="G7" s="70">
        <v>1998267</v>
      </c>
      <c r="H7" s="70">
        <v>53539848</v>
      </c>
      <c r="I7" s="161" t="s">
        <v>100</v>
      </c>
      <c r="J7" s="70">
        <v>24650551</v>
      </c>
      <c r="K7" s="161" t="s">
        <v>100</v>
      </c>
      <c r="L7" s="70">
        <v>1034555724</v>
      </c>
      <c r="M7" s="71">
        <v>1187744736</v>
      </c>
      <c r="N7" s="97"/>
    </row>
    <row r="8" spans="1:22" ht="45" customHeight="1" x14ac:dyDescent="0.15">
      <c r="A8" s="62"/>
      <c r="B8" s="62"/>
      <c r="C8" s="116" t="s">
        <v>30</v>
      </c>
      <c r="D8" s="115"/>
      <c r="E8" s="69">
        <v>41956856</v>
      </c>
      <c r="F8" s="70">
        <v>2031727</v>
      </c>
      <c r="G8" s="70">
        <v>895612</v>
      </c>
      <c r="H8" s="70">
        <v>32885557</v>
      </c>
      <c r="I8" s="161" t="s">
        <v>100</v>
      </c>
      <c r="J8" s="70">
        <v>10527669</v>
      </c>
      <c r="K8" s="161" t="s">
        <v>100</v>
      </c>
      <c r="L8" s="70">
        <v>39652813</v>
      </c>
      <c r="M8" s="71">
        <v>127950234</v>
      </c>
      <c r="N8" s="97"/>
    </row>
    <row r="9" spans="1:22" ht="45" customHeight="1" x14ac:dyDescent="0.15">
      <c r="A9" s="62"/>
      <c r="B9" s="62"/>
      <c r="C9" s="116" t="s">
        <v>32</v>
      </c>
      <c r="D9" s="115"/>
      <c r="E9" s="69">
        <v>8496142</v>
      </c>
      <c r="F9" s="70">
        <v>534029</v>
      </c>
      <c r="G9" s="70">
        <v>360183</v>
      </c>
      <c r="H9" s="70">
        <v>5933411</v>
      </c>
      <c r="I9" s="161" t="s">
        <v>100</v>
      </c>
      <c r="J9" s="70">
        <v>4417943</v>
      </c>
      <c r="K9" s="161" t="s">
        <v>100</v>
      </c>
      <c r="L9" s="70">
        <v>34653226</v>
      </c>
      <c r="M9" s="71">
        <v>54394934</v>
      </c>
      <c r="N9" s="97"/>
    </row>
    <row r="10" spans="1:22" ht="45" customHeight="1" x14ac:dyDescent="0.15">
      <c r="A10" s="62"/>
      <c r="B10" s="62"/>
      <c r="C10" s="116" t="s">
        <v>34</v>
      </c>
      <c r="D10" s="115"/>
      <c r="E10" s="69">
        <v>16045151</v>
      </c>
      <c r="F10" s="70">
        <v>994075</v>
      </c>
      <c r="G10" s="70">
        <v>671185</v>
      </c>
      <c r="H10" s="70">
        <v>12527081</v>
      </c>
      <c r="I10" s="161" t="s">
        <v>100</v>
      </c>
      <c r="J10" s="70">
        <v>3918725</v>
      </c>
      <c r="K10" s="161" t="s">
        <v>100</v>
      </c>
      <c r="L10" s="70">
        <v>31003874</v>
      </c>
      <c r="M10" s="71">
        <v>65160091</v>
      </c>
      <c r="N10" s="97"/>
    </row>
    <row r="11" spans="1:22" ht="45" customHeight="1" x14ac:dyDescent="0.15">
      <c r="A11" s="62"/>
      <c r="B11" s="62"/>
      <c r="C11" s="116" t="s">
        <v>36</v>
      </c>
      <c r="D11" s="115"/>
      <c r="E11" s="69">
        <v>2599247</v>
      </c>
      <c r="F11" s="70">
        <v>200526</v>
      </c>
      <c r="G11" s="70">
        <v>68126</v>
      </c>
      <c r="H11" s="70">
        <v>1868639</v>
      </c>
      <c r="I11" s="161" t="s">
        <v>100</v>
      </c>
      <c r="J11" s="70">
        <v>790216</v>
      </c>
      <c r="K11" s="161" t="s">
        <v>100</v>
      </c>
      <c r="L11" s="70">
        <v>873225481</v>
      </c>
      <c r="M11" s="71">
        <v>878752235</v>
      </c>
      <c r="N11" s="97"/>
    </row>
    <row r="12" spans="1:22" ht="45" customHeight="1" x14ac:dyDescent="0.15">
      <c r="A12" s="62"/>
      <c r="B12" s="62"/>
      <c r="C12" s="116" t="s">
        <v>40</v>
      </c>
      <c r="D12" s="115"/>
      <c r="E12" s="69">
        <v>91909</v>
      </c>
      <c r="F12" s="70">
        <v>52</v>
      </c>
      <c r="G12" s="70">
        <v>2276</v>
      </c>
      <c r="H12" s="70">
        <v>287949</v>
      </c>
      <c r="I12" s="161" t="s">
        <v>100</v>
      </c>
      <c r="J12" s="70">
        <v>4585317</v>
      </c>
      <c r="K12" s="161" t="s">
        <v>100</v>
      </c>
      <c r="L12" s="70">
        <v>50554772</v>
      </c>
      <c r="M12" s="71">
        <v>55522275</v>
      </c>
      <c r="N12" s="97"/>
    </row>
    <row r="13" spans="1:22" ht="45" customHeight="1" x14ac:dyDescent="0.15">
      <c r="A13" s="62"/>
      <c r="B13" s="62"/>
      <c r="C13" s="116" t="s">
        <v>44</v>
      </c>
      <c r="D13" s="115"/>
      <c r="E13" s="69">
        <v>50603</v>
      </c>
      <c r="F13" s="70">
        <v>29</v>
      </c>
      <c r="G13" s="70">
        <v>885</v>
      </c>
      <c r="H13" s="70">
        <v>37211</v>
      </c>
      <c r="I13" s="161" t="s">
        <v>100</v>
      </c>
      <c r="J13" s="70">
        <v>410681</v>
      </c>
      <c r="K13" s="161" t="s">
        <v>100</v>
      </c>
      <c r="L13" s="70">
        <v>5465558</v>
      </c>
      <c r="M13" s="71">
        <v>5964967</v>
      </c>
      <c r="N13" s="69"/>
      <c r="O13" s="70"/>
      <c r="P13" s="70"/>
      <c r="Q13" s="70"/>
      <c r="R13" s="70"/>
      <c r="S13" s="70"/>
      <c r="T13" s="70"/>
      <c r="U13" s="70"/>
      <c r="V13" s="71"/>
    </row>
    <row r="14" spans="1:22" ht="45" customHeight="1" x14ac:dyDescent="0.15">
      <c r="A14" s="62"/>
      <c r="B14" s="157" t="s">
        <v>71</v>
      </c>
      <c r="C14" s="157"/>
      <c r="D14" s="115"/>
      <c r="E14" s="69">
        <v>7856417</v>
      </c>
      <c r="F14" s="70">
        <v>884213</v>
      </c>
      <c r="G14" s="70">
        <v>2247457</v>
      </c>
      <c r="H14" s="70">
        <v>22574803</v>
      </c>
      <c r="I14" s="161" t="s">
        <v>100</v>
      </c>
      <c r="J14" s="70">
        <v>4139334</v>
      </c>
      <c r="K14" s="161" t="s">
        <v>100</v>
      </c>
      <c r="L14" s="70">
        <v>1875406861</v>
      </c>
      <c r="M14" s="71">
        <v>1913109085</v>
      </c>
      <c r="N14" s="97"/>
    </row>
    <row r="15" spans="1:22" ht="45" customHeight="1" x14ac:dyDescent="0.15">
      <c r="A15" s="62"/>
      <c r="B15" s="157" t="s">
        <v>72</v>
      </c>
      <c r="C15" s="157"/>
      <c r="D15" s="115"/>
      <c r="E15" s="69">
        <v>5081224</v>
      </c>
      <c r="F15" s="70">
        <v>451725</v>
      </c>
      <c r="G15" s="70">
        <v>1428908</v>
      </c>
      <c r="H15" s="70">
        <v>24054869</v>
      </c>
      <c r="I15" s="161" t="s">
        <v>100</v>
      </c>
      <c r="J15" s="70">
        <v>34558325</v>
      </c>
      <c r="K15" s="161" t="s">
        <v>100</v>
      </c>
      <c r="L15" s="70">
        <v>158003230</v>
      </c>
      <c r="M15" s="71">
        <v>223578281</v>
      </c>
      <c r="N15" s="97"/>
    </row>
    <row r="16" spans="1:22" ht="45" customHeight="1" x14ac:dyDescent="0.15">
      <c r="A16" s="82"/>
      <c r="B16" s="140" t="s">
        <v>73</v>
      </c>
      <c r="C16" s="140"/>
      <c r="D16" s="66"/>
      <c r="E16" s="162">
        <v>84322237</v>
      </c>
      <c r="F16" s="76">
        <v>5330807</v>
      </c>
      <c r="G16" s="76">
        <v>5774433</v>
      </c>
      <c r="H16" s="76">
        <v>103171880</v>
      </c>
      <c r="I16" s="163" t="s">
        <v>100</v>
      </c>
      <c r="J16" s="76">
        <v>63899480</v>
      </c>
      <c r="K16" s="163" t="s">
        <v>100</v>
      </c>
      <c r="L16" s="76">
        <v>3073869544</v>
      </c>
      <c r="M16" s="76">
        <v>3336368381</v>
      </c>
      <c r="N16" s="97"/>
    </row>
    <row r="17" spans="1:13" ht="12" customHeight="1" x14ac:dyDescent="0.15">
      <c r="A17" s="117" t="s">
        <v>74</v>
      </c>
      <c r="B17" s="114"/>
      <c r="C17" s="114"/>
      <c r="D17" s="114"/>
      <c r="E17" s="114"/>
      <c r="F17" s="114"/>
      <c r="G17" s="114"/>
      <c r="H17" s="114"/>
      <c r="I17" s="114"/>
    </row>
    <row r="19" spans="1:13" x14ac:dyDescent="0.15">
      <c r="E19" s="97"/>
      <c r="F19" s="97"/>
      <c r="G19" s="97"/>
      <c r="H19" s="97"/>
      <c r="I19" s="97"/>
      <c r="J19" s="97"/>
      <c r="K19" s="97"/>
      <c r="L19" s="97"/>
      <c r="M19" s="97"/>
    </row>
  </sheetData>
  <mergeCells count="14">
    <mergeCell ref="F2:K2"/>
    <mergeCell ref="E4:F4"/>
    <mergeCell ref="G4:G5"/>
    <mergeCell ref="H4:H5"/>
    <mergeCell ref="I4:I5"/>
    <mergeCell ref="J4:J5"/>
    <mergeCell ref="K4:K5"/>
    <mergeCell ref="B16:C16"/>
    <mergeCell ref="L4:L5"/>
    <mergeCell ref="M4:M5"/>
    <mergeCell ref="B6:C6"/>
    <mergeCell ref="B7:C7"/>
    <mergeCell ref="B14:C14"/>
    <mergeCell ref="B15:C15"/>
  </mergeCells>
  <phoneticPr fontId="6"/>
  <pageMargins left="0.78740157480314965" right="0.78740157480314965" top="0.6692913385826772" bottom="0.86614173228346458" header="0.43307086614173229" footer="0.39370078740157483"/>
  <pageSetup paperSize="9" scale="86" firstPageNumber="376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showGridLines="0" view="pageBreakPreview" zoomScaleNormal="100" zoomScaleSheetLayoutView="100" workbookViewId="0">
      <pane xSplit="4" ySplit="6" topLeftCell="E13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2578125" defaultRowHeight="10.5" customHeight="1" x14ac:dyDescent="0.15"/>
  <cols>
    <col min="1" max="1" width="1" style="1" customWidth="1"/>
    <col min="2" max="2" width="2.140625" style="1" customWidth="1"/>
    <col min="3" max="3" width="23.85546875" style="1" customWidth="1"/>
    <col min="4" max="4" width="1" style="2" customWidth="1"/>
    <col min="5" max="9" width="14.5703125" style="3" customWidth="1"/>
    <col min="10" max="13" width="14.85546875" style="3" customWidth="1"/>
    <col min="14" max="16384" width="9.42578125" style="3"/>
  </cols>
  <sheetData>
    <row r="1" spans="1:13" ht="5.0999999999999996" customHeight="1" x14ac:dyDescent="0.15"/>
    <row r="2" spans="1:13" s="4" customFormat="1" ht="12" customHeight="1" x14ac:dyDescent="0.15">
      <c r="A2" s="47"/>
      <c r="B2" s="47"/>
      <c r="C2" s="47"/>
      <c r="D2" s="47"/>
      <c r="E2" s="93" t="s">
        <v>81</v>
      </c>
      <c r="F2" s="118" t="s">
        <v>91</v>
      </c>
      <c r="G2" s="118"/>
      <c r="H2" s="118"/>
      <c r="I2" s="118"/>
      <c r="J2" s="118"/>
      <c r="K2" s="118"/>
      <c r="L2" s="47"/>
      <c r="M2" s="47"/>
    </row>
    <row r="3" spans="1:13" ht="15" customHeight="1" x14ac:dyDescent="0.15">
      <c r="A3" s="5"/>
      <c r="B3" s="5"/>
      <c r="C3" s="5"/>
      <c r="D3" s="5"/>
      <c r="E3" s="5"/>
      <c r="F3" s="5"/>
      <c r="G3" s="5"/>
      <c r="H3" s="5"/>
      <c r="I3" s="6"/>
      <c r="M3" s="6" t="s">
        <v>0</v>
      </c>
    </row>
    <row r="4" spans="1:13" s="7" customFormat="1" ht="18" customHeight="1" x14ac:dyDescent="0.15">
      <c r="A4" s="124" t="s">
        <v>48</v>
      </c>
      <c r="B4" s="124"/>
      <c r="C4" s="124"/>
      <c r="D4" s="125"/>
      <c r="E4" s="128" t="s">
        <v>2</v>
      </c>
      <c r="F4" s="129"/>
      <c r="G4" s="121" t="s">
        <v>3</v>
      </c>
      <c r="H4" s="121" t="s">
        <v>4</v>
      </c>
      <c r="I4" s="119" t="s">
        <v>5</v>
      </c>
      <c r="J4" s="121" t="s">
        <v>18</v>
      </c>
      <c r="K4" s="121" t="s">
        <v>19</v>
      </c>
      <c r="L4" s="121" t="s">
        <v>20</v>
      </c>
      <c r="M4" s="119" t="s">
        <v>21</v>
      </c>
    </row>
    <row r="5" spans="1:13" s="7" customFormat="1" ht="18" customHeight="1" x14ac:dyDescent="0.15">
      <c r="A5" s="126"/>
      <c r="B5" s="126"/>
      <c r="C5" s="126"/>
      <c r="D5" s="127"/>
      <c r="E5" s="8" t="s">
        <v>6</v>
      </c>
      <c r="F5" s="8" t="s">
        <v>7</v>
      </c>
      <c r="G5" s="122"/>
      <c r="H5" s="122"/>
      <c r="I5" s="120"/>
      <c r="J5" s="122"/>
      <c r="K5" s="122"/>
      <c r="L5" s="122"/>
      <c r="M5" s="120"/>
    </row>
    <row r="6" spans="1:13" s="2" customFormat="1" ht="4.05" customHeight="1" x14ac:dyDescent="0.15">
      <c r="A6" s="9"/>
      <c r="B6" s="9"/>
      <c r="C6" s="9"/>
      <c r="D6" s="10"/>
      <c r="E6" s="11"/>
      <c r="F6" s="12"/>
      <c r="G6" s="12"/>
      <c r="H6" s="12"/>
      <c r="I6" s="12"/>
      <c r="J6" s="12"/>
      <c r="K6" s="12"/>
      <c r="L6" s="12"/>
      <c r="M6" s="12"/>
    </row>
    <row r="7" spans="1:13" ht="33" customHeight="1" x14ac:dyDescent="0.15">
      <c r="A7" s="13"/>
      <c r="B7" s="131" t="s">
        <v>8</v>
      </c>
      <c r="C7" s="131"/>
      <c r="D7" s="10"/>
      <c r="E7" s="14">
        <v>19530622</v>
      </c>
      <c r="F7" s="15">
        <v>1782442</v>
      </c>
      <c r="G7" s="15">
        <v>658201</v>
      </c>
      <c r="H7" s="15">
        <v>10124776</v>
      </c>
      <c r="I7" s="15" t="s">
        <v>9</v>
      </c>
      <c r="J7" s="15">
        <v>5986952</v>
      </c>
      <c r="K7" s="15" t="s">
        <v>22</v>
      </c>
      <c r="L7" s="15">
        <v>35617817</v>
      </c>
      <c r="M7" s="16">
        <f t="shared" ref="M7:M21" si="0">SUM(E7:L7)</f>
        <v>73700810</v>
      </c>
    </row>
    <row r="8" spans="1:13" ht="33" customHeight="1" x14ac:dyDescent="0.15">
      <c r="A8" s="13"/>
      <c r="B8" s="131" t="s">
        <v>10</v>
      </c>
      <c r="C8" s="131"/>
      <c r="D8" s="10"/>
      <c r="E8" s="14">
        <v>3900562</v>
      </c>
      <c r="F8" s="15">
        <v>601076</v>
      </c>
      <c r="G8" s="15">
        <v>267099</v>
      </c>
      <c r="H8" s="15">
        <v>2698154</v>
      </c>
      <c r="I8" s="15" t="s">
        <v>9</v>
      </c>
      <c r="J8" s="15">
        <v>4375535</v>
      </c>
      <c r="K8" s="15" t="s">
        <v>9</v>
      </c>
      <c r="L8" s="15">
        <v>30915501</v>
      </c>
      <c r="M8" s="16">
        <f t="shared" si="0"/>
        <v>42757927</v>
      </c>
    </row>
    <row r="9" spans="1:13" ht="33" customHeight="1" x14ac:dyDescent="0.15">
      <c r="A9" s="13"/>
      <c r="B9" s="131" t="s">
        <v>11</v>
      </c>
      <c r="C9" s="131"/>
      <c r="D9" s="10"/>
      <c r="E9" s="14">
        <v>8353943</v>
      </c>
      <c r="F9" s="15">
        <v>1116938</v>
      </c>
      <c r="G9" s="15">
        <v>430325</v>
      </c>
      <c r="H9" s="15">
        <v>8961226</v>
      </c>
      <c r="I9" s="15" t="s">
        <v>9</v>
      </c>
      <c r="J9" s="15">
        <v>3434753</v>
      </c>
      <c r="K9" s="15" t="s">
        <v>9</v>
      </c>
      <c r="L9" s="15">
        <v>359260673</v>
      </c>
      <c r="M9" s="16">
        <f t="shared" si="0"/>
        <v>381557858</v>
      </c>
    </row>
    <row r="10" spans="1:13" ht="33" customHeight="1" x14ac:dyDescent="0.15">
      <c r="A10" s="13"/>
      <c r="B10" s="131" t="s">
        <v>12</v>
      </c>
      <c r="C10" s="131"/>
      <c r="D10" s="10"/>
      <c r="E10" s="14">
        <v>330174</v>
      </c>
      <c r="F10" s="15">
        <v>75557</v>
      </c>
      <c r="G10" s="15">
        <v>22847</v>
      </c>
      <c r="H10" s="15">
        <v>2965639</v>
      </c>
      <c r="I10" s="15" t="s">
        <v>9</v>
      </c>
      <c r="J10" s="15">
        <v>59683</v>
      </c>
      <c r="K10" s="15" t="s">
        <v>9</v>
      </c>
      <c r="L10" s="15">
        <v>161800357</v>
      </c>
      <c r="M10" s="16">
        <f t="shared" si="0"/>
        <v>165254257</v>
      </c>
    </row>
    <row r="11" spans="1:13" ht="33" customHeight="1" x14ac:dyDescent="0.15">
      <c r="A11" s="13"/>
      <c r="B11" s="130" t="s">
        <v>13</v>
      </c>
      <c r="C11" s="130"/>
      <c r="D11" s="10"/>
      <c r="E11" s="14">
        <v>1877763</v>
      </c>
      <c r="F11" s="15">
        <v>380047</v>
      </c>
      <c r="G11" s="15">
        <v>98634</v>
      </c>
      <c r="H11" s="15">
        <v>1880550</v>
      </c>
      <c r="I11" s="15" t="s">
        <v>9</v>
      </c>
      <c r="J11" s="15">
        <v>755469</v>
      </c>
      <c r="K11" s="15" t="s">
        <v>9</v>
      </c>
      <c r="L11" s="15">
        <v>20286558</v>
      </c>
      <c r="M11" s="16">
        <f t="shared" si="0"/>
        <v>25279021</v>
      </c>
    </row>
    <row r="12" spans="1:13" ht="33" customHeight="1" x14ac:dyDescent="0.15">
      <c r="A12" s="13"/>
      <c r="B12" s="131" t="s">
        <v>14</v>
      </c>
      <c r="C12" s="131"/>
      <c r="D12" s="10"/>
      <c r="E12" s="14">
        <v>6417605</v>
      </c>
      <c r="F12" s="15">
        <v>1273956</v>
      </c>
      <c r="G12" s="15">
        <v>418745</v>
      </c>
      <c r="H12" s="15">
        <v>11306263</v>
      </c>
      <c r="I12" s="15" t="s">
        <v>9</v>
      </c>
      <c r="J12" s="15">
        <v>1082711</v>
      </c>
      <c r="K12" s="15" t="s">
        <v>9</v>
      </c>
      <c r="L12" s="15">
        <v>126029962</v>
      </c>
      <c r="M12" s="16">
        <f t="shared" si="0"/>
        <v>146529242</v>
      </c>
    </row>
    <row r="13" spans="1:13" ht="33" customHeight="1" x14ac:dyDescent="0.15">
      <c r="A13" s="13"/>
      <c r="B13" s="131" t="s">
        <v>15</v>
      </c>
      <c r="C13" s="131"/>
      <c r="D13" s="10"/>
      <c r="E13" s="14">
        <v>4408480</v>
      </c>
      <c r="F13" s="15">
        <v>791014</v>
      </c>
      <c r="G13" s="15">
        <v>1054898</v>
      </c>
      <c r="H13" s="15">
        <v>12504151</v>
      </c>
      <c r="I13" s="15" t="s">
        <v>9</v>
      </c>
      <c r="J13" s="15">
        <v>3865569</v>
      </c>
      <c r="K13" s="15" t="s">
        <v>9</v>
      </c>
      <c r="L13" s="15">
        <v>280982054</v>
      </c>
      <c r="M13" s="16">
        <f t="shared" si="0"/>
        <v>303606166</v>
      </c>
    </row>
    <row r="14" spans="1:13" ht="33" customHeight="1" x14ac:dyDescent="0.15">
      <c r="A14" s="13"/>
      <c r="B14" s="130" t="s">
        <v>24</v>
      </c>
      <c r="C14" s="130"/>
      <c r="D14" s="10"/>
      <c r="E14" s="14">
        <v>34746478</v>
      </c>
      <c r="F14" s="15">
        <v>3789281</v>
      </c>
      <c r="G14" s="15">
        <v>1962924</v>
      </c>
      <c r="H14" s="15">
        <v>25952735</v>
      </c>
      <c r="I14" s="15" t="s">
        <v>9</v>
      </c>
      <c r="J14" s="15">
        <v>15725932</v>
      </c>
      <c r="K14" s="15" t="s">
        <v>9</v>
      </c>
      <c r="L14" s="15">
        <v>677571425</v>
      </c>
      <c r="M14" s="16">
        <f t="shared" ref="M14:M20" si="1">SUM(E14:L14)</f>
        <v>759748775</v>
      </c>
    </row>
    <row r="15" spans="1:13" ht="33" customHeight="1" x14ac:dyDescent="0.15">
      <c r="A15" s="34"/>
      <c r="B15" s="34"/>
      <c r="C15" s="36" t="s">
        <v>30</v>
      </c>
      <c r="D15" s="34"/>
      <c r="E15" s="29">
        <v>19644295</v>
      </c>
      <c r="F15" s="30">
        <v>1909376</v>
      </c>
      <c r="G15" s="30">
        <v>631951</v>
      </c>
      <c r="H15" s="30">
        <v>9185363</v>
      </c>
      <c r="I15" s="30" t="s">
        <v>47</v>
      </c>
      <c r="J15" s="30">
        <v>4863484</v>
      </c>
      <c r="K15" s="30" t="s">
        <v>47</v>
      </c>
      <c r="L15" s="30">
        <v>40140308</v>
      </c>
      <c r="M15" s="31">
        <f t="shared" si="1"/>
        <v>76374777</v>
      </c>
    </row>
    <row r="16" spans="1:13" ht="32.25" customHeight="1" x14ac:dyDescent="0.15">
      <c r="A16" s="34"/>
      <c r="C16" s="36" t="s">
        <v>32</v>
      </c>
      <c r="D16" s="34"/>
      <c r="E16" s="29">
        <v>3901542</v>
      </c>
      <c r="F16" s="30">
        <v>481650</v>
      </c>
      <c r="G16" s="30">
        <v>199080</v>
      </c>
      <c r="H16" s="30">
        <v>2687407</v>
      </c>
      <c r="I16" s="30" t="s">
        <v>47</v>
      </c>
      <c r="J16" s="30">
        <v>6346456</v>
      </c>
      <c r="K16" s="30" t="s">
        <v>47</v>
      </c>
      <c r="L16" s="30">
        <v>30070964</v>
      </c>
      <c r="M16" s="31">
        <f t="shared" si="1"/>
        <v>43687099</v>
      </c>
    </row>
    <row r="17" spans="1:13" ht="32.25" customHeight="1" x14ac:dyDescent="0.15">
      <c r="A17" s="34"/>
      <c r="C17" s="36" t="s">
        <v>34</v>
      </c>
      <c r="D17" s="34"/>
      <c r="E17" s="29">
        <v>6811867</v>
      </c>
      <c r="F17" s="30">
        <v>589120</v>
      </c>
      <c r="G17" s="30">
        <v>432821</v>
      </c>
      <c r="H17" s="30">
        <v>6115410</v>
      </c>
      <c r="I17" s="30" t="s">
        <v>47</v>
      </c>
      <c r="J17" s="30">
        <v>2262684</v>
      </c>
      <c r="K17" s="30" t="s">
        <v>47</v>
      </c>
      <c r="L17" s="30">
        <v>35960638</v>
      </c>
      <c r="M17" s="31">
        <f t="shared" si="1"/>
        <v>52172540</v>
      </c>
    </row>
    <row r="18" spans="1:13" ht="32.25" customHeight="1" x14ac:dyDescent="0.15">
      <c r="A18" s="34"/>
      <c r="B18" s="34"/>
      <c r="C18" s="36" t="s">
        <v>36</v>
      </c>
      <c r="D18" s="34"/>
      <c r="E18" s="29">
        <v>1526831</v>
      </c>
      <c r="F18" s="30">
        <v>375687</v>
      </c>
      <c r="G18" s="30">
        <v>23718</v>
      </c>
      <c r="H18" s="30">
        <v>570084</v>
      </c>
      <c r="I18" s="30" t="s">
        <v>47</v>
      </c>
      <c r="J18" s="30">
        <v>428628</v>
      </c>
      <c r="K18" s="30" t="s">
        <v>47</v>
      </c>
      <c r="L18" s="30">
        <v>280633508</v>
      </c>
      <c r="M18" s="31">
        <f t="shared" si="1"/>
        <v>283558456</v>
      </c>
    </row>
    <row r="19" spans="1:13" ht="32.25" customHeight="1" x14ac:dyDescent="0.15">
      <c r="A19" s="34"/>
      <c r="B19" s="34"/>
      <c r="C19" s="36" t="s">
        <v>38</v>
      </c>
      <c r="D19" s="34"/>
      <c r="E19" s="29">
        <v>2811502</v>
      </c>
      <c r="F19" s="30">
        <v>433178</v>
      </c>
      <c r="G19" s="30">
        <v>672946</v>
      </c>
      <c r="H19" s="30">
        <v>7349288</v>
      </c>
      <c r="I19" s="30" t="s">
        <v>47</v>
      </c>
      <c r="J19" s="30">
        <v>1812796</v>
      </c>
      <c r="K19" s="30" t="s">
        <v>47</v>
      </c>
      <c r="L19" s="30">
        <v>287788737</v>
      </c>
      <c r="M19" s="31">
        <f t="shared" si="1"/>
        <v>300868447</v>
      </c>
    </row>
    <row r="20" spans="1:13" ht="32.25" customHeight="1" x14ac:dyDescent="0.15">
      <c r="A20" s="34"/>
      <c r="B20" s="34"/>
      <c r="C20" s="36" t="s">
        <v>40</v>
      </c>
      <c r="D20" s="34"/>
      <c r="E20" s="29">
        <v>50441</v>
      </c>
      <c r="F20" s="30">
        <v>270</v>
      </c>
      <c r="G20" s="30">
        <v>2408</v>
      </c>
      <c r="H20" s="30">
        <v>45183</v>
      </c>
      <c r="I20" s="30" t="s">
        <v>47</v>
      </c>
      <c r="J20" s="30">
        <v>11884</v>
      </c>
      <c r="K20" s="30" t="s">
        <v>47</v>
      </c>
      <c r="L20" s="30">
        <v>2977270</v>
      </c>
      <c r="M20" s="31">
        <f t="shared" si="1"/>
        <v>3087456</v>
      </c>
    </row>
    <row r="21" spans="1:13" ht="33" customHeight="1" x14ac:dyDescent="0.15">
      <c r="A21" s="13"/>
      <c r="B21" s="130" t="s">
        <v>25</v>
      </c>
      <c r="C21" s="130"/>
      <c r="D21" s="43"/>
      <c r="E21" s="15">
        <v>1583999</v>
      </c>
      <c r="F21" s="15">
        <v>262734</v>
      </c>
      <c r="G21" s="15">
        <v>646301</v>
      </c>
      <c r="H21" s="15">
        <v>8022646</v>
      </c>
      <c r="I21" s="15" t="s">
        <v>9</v>
      </c>
      <c r="J21" s="15">
        <v>9766047</v>
      </c>
      <c r="K21" s="15" t="s">
        <v>9</v>
      </c>
      <c r="L21" s="15">
        <v>36782007</v>
      </c>
      <c r="M21" s="16">
        <f t="shared" si="0"/>
        <v>57063734</v>
      </c>
    </row>
    <row r="22" spans="1:13" ht="33" customHeight="1" x14ac:dyDescent="0.15">
      <c r="A22" s="20"/>
      <c r="B22" s="20"/>
      <c r="C22" s="21" t="s">
        <v>16</v>
      </c>
      <c r="D22" s="44"/>
      <c r="E22" s="24">
        <f t="shared" ref="E22:L22" si="2">E7+E8+E9+E10+E11+E12+E13+E14+E21</f>
        <v>81149626</v>
      </c>
      <c r="F22" s="24">
        <f t="shared" si="2"/>
        <v>10073045</v>
      </c>
      <c r="G22" s="24">
        <f t="shared" si="2"/>
        <v>5559974</v>
      </c>
      <c r="H22" s="24">
        <f t="shared" si="2"/>
        <v>84416140</v>
      </c>
      <c r="I22" s="24" t="s">
        <v>47</v>
      </c>
      <c r="J22" s="24">
        <f t="shared" si="2"/>
        <v>45052651</v>
      </c>
      <c r="K22" s="24" t="s">
        <v>47</v>
      </c>
      <c r="L22" s="24">
        <f t="shared" si="2"/>
        <v>1729246354</v>
      </c>
      <c r="M22" s="24">
        <f>M7+M8+M9+M10+M11+M12+M13+M14+M21</f>
        <v>1955497790</v>
      </c>
    </row>
    <row r="23" spans="1:13" ht="6.75" customHeight="1" x14ac:dyDescent="0.15">
      <c r="A23" s="13"/>
      <c r="B23" s="13"/>
      <c r="C23" s="18"/>
      <c r="D23" s="19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8.1" customHeight="1" x14ac:dyDescent="0.15">
      <c r="A24" s="123" t="s">
        <v>23</v>
      </c>
      <c r="B24" s="123"/>
      <c r="C24" s="123"/>
      <c r="D24" s="123"/>
      <c r="E24" s="123"/>
      <c r="F24" s="123"/>
      <c r="G24" s="123"/>
      <c r="H24" s="123"/>
      <c r="I24" s="123"/>
    </row>
  </sheetData>
  <mergeCells count="20">
    <mergeCell ref="F2:K2"/>
    <mergeCell ref="I4:I5"/>
    <mergeCell ref="B21:C21"/>
    <mergeCell ref="B7:C7"/>
    <mergeCell ref="B8:C8"/>
    <mergeCell ref="B13:C13"/>
    <mergeCell ref="B14:C14"/>
    <mergeCell ref="B9:C9"/>
    <mergeCell ref="B10:C10"/>
    <mergeCell ref="B11:C11"/>
    <mergeCell ref="B12:C12"/>
    <mergeCell ref="M4:M5"/>
    <mergeCell ref="J4:J5"/>
    <mergeCell ref="K4:K5"/>
    <mergeCell ref="L4:L5"/>
    <mergeCell ref="A24:I24"/>
    <mergeCell ref="A4:D5"/>
    <mergeCell ref="E4:F4"/>
    <mergeCell ref="G4:G5"/>
    <mergeCell ref="H4:H5"/>
  </mergeCells>
  <phoneticPr fontId="6"/>
  <pageMargins left="0.78740157480314965" right="0.78740157480314965" top="0.6692913385826772" bottom="0.86614173228346458" header="0.43307086614173229" footer="0.39370078740157483"/>
  <pageSetup paperSize="9" scale="90" firstPageNumber="376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showGridLines="0" view="pageBreakPreview" zoomScaleNormal="100" zoomScaleSheetLayoutView="100" workbookViewId="0">
      <pane xSplit="4" ySplit="6" topLeftCell="E7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2578125" defaultRowHeight="10.5" customHeight="1" x14ac:dyDescent="0.15"/>
  <cols>
    <col min="1" max="1" width="1.42578125" style="3" customWidth="1"/>
    <col min="2" max="2" width="2.140625" style="1" customWidth="1"/>
    <col min="3" max="3" width="23.5703125" style="1" customWidth="1"/>
    <col min="4" max="4" width="1" style="2" customWidth="1"/>
    <col min="5" max="9" width="14.5703125" style="3" customWidth="1"/>
    <col min="10" max="13" width="14.85546875" style="3" customWidth="1"/>
    <col min="14" max="16384" width="9.42578125" style="3"/>
  </cols>
  <sheetData>
    <row r="1" spans="1:13" ht="5.0999999999999996" customHeight="1" x14ac:dyDescent="0.15"/>
    <row r="2" spans="1:13" s="4" customFormat="1" ht="12" customHeight="1" x14ac:dyDescent="0.15">
      <c r="B2" s="47"/>
      <c r="C2" s="47"/>
      <c r="D2" s="47"/>
      <c r="E2" s="93" t="s">
        <v>81</v>
      </c>
      <c r="F2" s="118" t="s">
        <v>90</v>
      </c>
      <c r="G2" s="118"/>
      <c r="H2" s="118"/>
      <c r="I2" s="118"/>
      <c r="J2" s="118"/>
      <c r="K2" s="118"/>
      <c r="L2" s="47"/>
      <c r="M2" s="47"/>
    </row>
    <row r="3" spans="1:13" ht="15" customHeight="1" x14ac:dyDescent="0.15">
      <c r="A3" s="5"/>
      <c r="B3" s="5"/>
      <c r="C3" s="5"/>
      <c r="D3" s="5"/>
      <c r="E3" s="5"/>
      <c r="F3" s="5"/>
      <c r="G3" s="5"/>
      <c r="H3" s="5"/>
      <c r="I3" s="6"/>
      <c r="M3" s="6" t="s">
        <v>0</v>
      </c>
    </row>
    <row r="4" spans="1:13" s="7" customFormat="1" ht="18" customHeight="1" x14ac:dyDescent="0.15">
      <c r="A4" s="133" t="s">
        <v>50</v>
      </c>
      <c r="B4" s="133"/>
      <c r="C4" s="133"/>
      <c r="D4" s="134"/>
      <c r="E4" s="128" t="s">
        <v>2</v>
      </c>
      <c r="F4" s="129"/>
      <c r="G4" s="121" t="s">
        <v>3</v>
      </c>
      <c r="H4" s="121" t="s">
        <v>4</v>
      </c>
      <c r="I4" s="119" t="s">
        <v>5</v>
      </c>
      <c r="J4" s="121" t="s">
        <v>18</v>
      </c>
      <c r="K4" s="121" t="s">
        <v>19</v>
      </c>
      <c r="L4" s="121" t="s">
        <v>20</v>
      </c>
      <c r="M4" s="119" t="s">
        <v>21</v>
      </c>
    </row>
    <row r="5" spans="1:13" s="7" customFormat="1" ht="18" customHeight="1" x14ac:dyDescent="0.15">
      <c r="A5" s="133"/>
      <c r="B5" s="133"/>
      <c r="C5" s="133"/>
      <c r="D5" s="134"/>
      <c r="E5" s="39" t="s">
        <v>6</v>
      </c>
      <c r="F5" s="8" t="s">
        <v>7</v>
      </c>
      <c r="G5" s="122"/>
      <c r="H5" s="122"/>
      <c r="I5" s="120"/>
      <c r="J5" s="122"/>
      <c r="K5" s="122"/>
      <c r="L5" s="122"/>
      <c r="M5" s="120"/>
    </row>
    <row r="6" spans="1:13" s="2" customFormat="1" ht="4.05" customHeight="1" x14ac:dyDescent="0.15">
      <c r="A6" s="40"/>
      <c r="B6" s="41"/>
      <c r="C6" s="41"/>
      <c r="D6" s="42"/>
      <c r="E6" s="11"/>
      <c r="F6" s="12"/>
      <c r="G6" s="12"/>
      <c r="H6" s="12"/>
      <c r="I6" s="12"/>
      <c r="J6" s="12"/>
      <c r="K6" s="12"/>
      <c r="L6" s="12"/>
      <c r="M6" s="12"/>
    </row>
    <row r="7" spans="1:13" ht="33" hidden="1" customHeight="1" x14ac:dyDescent="0.15">
      <c r="B7" s="131" t="s">
        <v>8</v>
      </c>
      <c r="C7" s="131"/>
      <c r="D7" s="10"/>
      <c r="E7" s="14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</row>
    <row r="8" spans="1:13" ht="33" hidden="1" customHeight="1" x14ac:dyDescent="0.15">
      <c r="B8" s="131" t="s">
        <v>10</v>
      </c>
      <c r="C8" s="131"/>
      <c r="D8" s="10"/>
      <c r="E8" s="14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</row>
    <row r="9" spans="1:13" ht="33" hidden="1" customHeight="1" x14ac:dyDescent="0.15">
      <c r="B9" s="131" t="s">
        <v>11</v>
      </c>
      <c r="C9" s="131"/>
      <c r="D9" s="10"/>
      <c r="E9" s="14" t="s">
        <v>27</v>
      </c>
      <c r="F9" s="15" t="s">
        <v>27</v>
      </c>
      <c r="G9" s="15" t="s">
        <v>27</v>
      </c>
      <c r="H9" s="15" t="s">
        <v>27</v>
      </c>
      <c r="I9" s="15" t="s">
        <v>27</v>
      </c>
      <c r="J9" s="15" t="s">
        <v>27</v>
      </c>
      <c r="K9" s="15" t="s">
        <v>27</v>
      </c>
      <c r="L9" s="15" t="s">
        <v>27</v>
      </c>
      <c r="M9" s="15" t="s">
        <v>27</v>
      </c>
    </row>
    <row r="10" spans="1:13" ht="33" hidden="1" customHeight="1" x14ac:dyDescent="0.15">
      <c r="B10" s="131" t="s">
        <v>12</v>
      </c>
      <c r="C10" s="131"/>
      <c r="D10" s="10"/>
      <c r="E10" s="14" t="s">
        <v>27</v>
      </c>
      <c r="F10" s="15" t="s">
        <v>27</v>
      </c>
      <c r="G10" s="15" t="s">
        <v>27</v>
      </c>
      <c r="H10" s="15" t="s">
        <v>27</v>
      </c>
      <c r="I10" s="15" t="s">
        <v>27</v>
      </c>
      <c r="J10" s="15" t="s">
        <v>27</v>
      </c>
      <c r="K10" s="15" t="s">
        <v>27</v>
      </c>
      <c r="L10" s="15" t="s">
        <v>27</v>
      </c>
      <c r="M10" s="15" t="s">
        <v>27</v>
      </c>
    </row>
    <row r="11" spans="1:13" ht="33" customHeight="1" x14ac:dyDescent="0.15">
      <c r="B11" s="130" t="s">
        <v>13</v>
      </c>
      <c r="C11" s="130"/>
      <c r="D11" s="10"/>
      <c r="E11" s="14">
        <v>1870366</v>
      </c>
      <c r="F11" s="15">
        <v>584969</v>
      </c>
      <c r="G11" s="15">
        <v>97535</v>
      </c>
      <c r="H11" s="15">
        <v>1890604</v>
      </c>
      <c r="I11" s="15" t="s">
        <v>9</v>
      </c>
      <c r="J11" s="15">
        <v>703742</v>
      </c>
      <c r="K11" s="15" t="s">
        <v>9</v>
      </c>
      <c r="L11" s="15">
        <v>18471235</v>
      </c>
      <c r="M11" s="16">
        <f>SUM(E11:L11)</f>
        <v>23618451</v>
      </c>
    </row>
    <row r="12" spans="1:13" ht="33" hidden="1" customHeight="1" x14ac:dyDescent="0.15">
      <c r="B12" s="131" t="s">
        <v>14</v>
      </c>
      <c r="C12" s="131"/>
      <c r="D12" s="10"/>
      <c r="E12" s="14" t="s">
        <v>27</v>
      </c>
      <c r="F12" s="15" t="s">
        <v>9</v>
      </c>
      <c r="G12" s="15" t="s">
        <v>9</v>
      </c>
      <c r="H12" s="15" t="s">
        <v>9</v>
      </c>
      <c r="I12" s="15" t="s">
        <v>9</v>
      </c>
      <c r="J12" s="15" t="s">
        <v>9</v>
      </c>
      <c r="K12" s="15" t="s">
        <v>9</v>
      </c>
      <c r="L12" s="15" t="s">
        <v>9</v>
      </c>
      <c r="M12" s="15" t="s">
        <v>9</v>
      </c>
    </row>
    <row r="13" spans="1:13" ht="33" hidden="1" customHeight="1" x14ac:dyDescent="0.15">
      <c r="B13" s="131" t="s">
        <v>15</v>
      </c>
      <c r="C13" s="131"/>
      <c r="D13" s="10"/>
      <c r="E13" s="14" t="s">
        <v>27</v>
      </c>
      <c r="F13" s="15" t="s">
        <v>9</v>
      </c>
      <c r="G13" s="15" t="s">
        <v>9</v>
      </c>
      <c r="H13" s="15" t="s">
        <v>9</v>
      </c>
      <c r="I13" s="15" t="s">
        <v>9</v>
      </c>
      <c r="J13" s="15" t="s">
        <v>9</v>
      </c>
      <c r="K13" s="15" t="s">
        <v>9</v>
      </c>
      <c r="L13" s="15" t="s">
        <v>9</v>
      </c>
      <c r="M13" s="15" t="s">
        <v>9</v>
      </c>
    </row>
    <row r="14" spans="1:13" ht="33" customHeight="1" x14ac:dyDescent="0.15">
      <c r="B14" s="132" t="s">
        <v>24</v>
      </c>
      <c r="C14" s="132"/>
      <c r="D14" s="10"/>
      <c r="E14" s="14">
        <v>68906838</v>
      </c>
      <c r="F14" s="15">
        <v>7065871</v>
      </c>
      <c r="G14" s="15">
        <v>3871876</v>
      </c>
      <c r="H14" s="15">
        <v>53021320</v>
      </c>
      <c r="I14" s="15" t="s">
        <v>9</v>
      </c>
      <c r="J14" s="15">
        <v>27989206</v>
      </c>
      <c r="K14" s="15" t="s">
        <v>9</v>
      </c>
      <c r="L14" s="15">
        <v>1828442255</v>
      </c>
      <c r="M14" s="16">
        <f>SUM(E14:L14)</f>
        <v>1989297366</v>
      </c>
    </row>
    <row r="15" spans="1:13" ht="33" customHeight="1" x14ac:dyDescent="0.15">
      <c r="A15" s="34"/>
      <c r="B15" s="34"/>
      <c r="C15" s="36" t="s">
        <v>30</v>
      </c>
      <c r="D15" s="34"/>
      <c r="E15" s="29">
        <v>39025992</v>
      </c>
      <c r="F15" s="30">
        <v>3776266</v>
      </c>
      <c r="G15" s="30">
        <v>1215701</v>
      </c>
      <c r="H15" s="30">
        <v>20399672</v>
      </c>
      <c r="I15" s="30" t="s">
        <v>47</v>
      </c>
      <c r="J15" s="30">
        <v>10118237</v>
      </c>
      <c r="K15" s="30" t="s">
        <v>47</v>
      </c>
      <c r="L15" s="30">
        <v>89311235</v>
      </c>
      <c r="M15" s="16">
        <f t="shared" ref="M15:M20" si="0">SUM(E15:L15)</f>
        <v>163847103</v>
      </c>
    </row>
    <row r="16" spans="1:13" ht="32.25" customHeight="1" x14ac:dyDescent="0.15">
      <c r="A16" s="34"/>
      <c r="C16" s="36" t="s">
        <v>32</v>
      </c>
      <c r="D16" s="34"/>
      <c r="E16" s="29">
        <v>7763109</v>
      </c>
      <c r="F16" s="30">
        <v>696228</v>
      </c>
      <c r="G16" s="30">
        <v>450926</v>
      </c>
      <c r="H16" s="30">
        <v>5277899</v>
      </c>
      <c r="I16" s="30" t="s">
        <v>47</v>
      </c>
      <c r="J16" s="30">
        <v>9515283</v>
      </c>
      <c r="K16" s="30" t="s">
        <v>47</v>
      </c>
      <c r="L16" s="30">
        <v>54748587</v>
      </c>
      <c r="M16" s="16">
        <f t="shared" si="0"/>
        <v>78452032</v>
      </c>
    </row>
    <row r="17" spans="1:13" ht="32.25" customHeight="1" x14ac:dyDescent="0.15">
      <c r="A17" s="34"/>
      <c r="C17" s="36" t="s">
        <v>34</v>
      </c>
      <c r="D17" s="34"/>
      <c r="E17" s="29">
        <v>13620798</v>
      </c>
      <c r="F17" s="30">
        <v>1315908</v>
      </c>
      <c r="G17" s="30">
        <v>822299</v>
      </c>
      <c r="H17" s="30">
        <v>11650332</v>
      </c>
      <c r="I17" s="30" t="s">
        <v>47</v>
      </c>
      <c r="J17" s="30">
        <v>3653248</v>
      </c>
      <c r="K17" s="30" t="s">
        <v>47</v>
      </c>
      <c r="L17" s="30">
        <v>72900441</v>
      </c>
      <c r="M17" s="16">
        <f t="shared" si="0"/>
        <v>103963026</v>
      </c>
    </row>
    <row r="18" spans="1:13" ht="32.25" customHeight="1" x14ac:dyDescent="0.15">
      <c r="A18" s="34"/>
      <c r="B18" s="34"/>
      <c r="C18" s="36" t="s">
        <v>36</v>
      </c>
      <c r="D18" s="34"/>
      <c r="E18" s="29">
        <v>2856366</v>
      </c>
      <c r="F18" s="30">
        <v>396825</v>
      </c>
      <c r="G18" s="30">
        <v>41649</v>
      </c>
      <c r="H18" s="30">
        <v>1361724</v>
      </c>
      <c r="I18" s="30" t="s">
        <v>47</v>
      </c>
      <c r="J18" s="30">
        <v>1170053</v>
      </c>
      <c r="K18" s="30" t="s">
        <v>47</v>
      </c>
      <c r="L18" s="30">
        <v>905128335</v>
      </c>
      <c r="M18" s="16">
        <f t="shared" si="0"/>
        <v>910954952</v>
      </c>
    </row>
    <row r="19" spans="1:13" ht="32.25" customHeight="1" x14ac:dyDescent="0.15">
      <c r="A19" s="34"/>
      <c r="B19" s="34"/>
      <c r="C19" s="36" t="s">
        <v>38</v>
      </c>
      <c r="D19" s="34"/>
      <c r="E19" s="29">
        <v>5548696</v>
      </c>
      <c r="F19" s="30">
        <v>880399</v>
      </c>
      <c r="G19" s="30">
        <v>1336487</v>
      </c>
      <c r="H19" s="30">
        <v>12565340</v>
      </c>
      <c r="I19" s="30" t="s">
        <v>47</v>
      </c>
      <c r="J19" s="30">
        <v>3349920</v>
      </c>
      <c r="K19" s="30" t="s">
        <v>47</v>
      </c>
      <c r="L19" s="30">
        <v>600667006</v>
      </c>
      <c r="M19" s="16">
        <f t="shared" si="0"/>
        <v>624347848</v>
      </c>
    </row>
    <row r="20" spans="1:13" ht="32.25" customHeight="1" x14ac:dyDescent="0.15">
      <c r="A20" s="34"/>
      <c r="B20" s="34"/>
      <c r="C20" s="36" t="s">
        <v>40</v>
      </c>
      <c r="D20" s="34"/>
      <c r="E20" s="29">
        <v>91877</v>
      </c>
      <c r="F20" s="30">
        <v>245</v>
      </c>
      <c r="G20" s="30">
        <v>4814</v>
      </c>
      <c r="H20" s="30">
        <v>1766353</v>
      </c>
      <c r="I20" s="30" t="s">
        <v>47</v>
      </c>
      <c r="J20" s="30">
        <v>182465</v>
      </c>
      <c r="K20" s="30" t="s">
        <v>47</v>
      </c>
      <c r="L20" s="30">
        <v>105686651</v>
      </c>
      <c r="M20" s="16">
        <f t="shared" si="0"/>
        <v>107732405</v>
      </c>
    </row>
    <row r="21" spans="1:13" ht="33" customHeight="1" x14ac:dyDescent="0.15">
      <c r="B21" s="130" t="s">
        <v>26</v>
      </c>
      <c r="C21" s="130"/>
      <c r="D21" s="10"/>
      <c r="E21" s="14">
        <v>3135005</v>
      </c>
      <c r="F21" s="15">
        <v>525998</v>
      </c>
      <c r="G21" s="15">
        <v>1101403</v>
      </c>
      <c r="H21" s="15">
        <v>13260016</v>
      </c>
      <c r="I21" s="15" t="s">
        <v>9</v>
      </c>
      <c r="J21" s="15">
        <v>18760941</v>
      </c>
      <c r="K21" s="15" t="s">
        <v>9</v>
      </c>
      <c r="L21" s="15">
        <v>76388189</v>
      </c>
      <c r="M21" s="16">
        <f>SUM(E21:L21)</f>
        <v>113171552</v>
      </c>
    </row>
    <row r="22" spans="1:13" ht="33" customHeight="1" x14ac:dyDescent="0.15">
      <c r="A22" s="5"/>
      <c r="B22" s="20"/>
      <c r="C22" s="21" t="s">
        <v>16</v>
      </c>
      <c r="D22" s="22"/>
      <c r="E22" s="23">
        <f>E11+E14+E21</f>
        <v>73912209</v>
      </c>
      <c r="F22" s="24">
        <f t="shared" ref="F22:M22" si="1">F11+F14+F21</f>
        <v>8176838</v>
      </c>
      <c r="G22" s="24">
        <f t="shared" si="1"/>
        <v>5070814</v>
      </c>
      <c r="H22" s="24">
        <f t="shared" si="1"/>
        <v>68171940</v>
      </c>
      <c r="I22" s="24" t="s">
        <v>47</v>
      </c>
      <c r="J22" s="24">
        <f t="shared" si="1"/>
        <v>47453889</v>
      </c>
      <c r="K22" s="24" t="s">
        <v>51</v>
      </c>
      <c r="L22" s="24">
        <f t="shared" si="1"/>
        <v>1923301679</v>
      </c>
      <c r="M22" s="24">
        <f t="shared" si="1"/>
        <v>2126087369</v>
      </c>
    </row>
    <row r="23" spans="1:13" ht="6.75" customHeight="1" x14ac:dyDescent="0.15">
      <c r="B23" s="13"/>
      <c r="C23" s="18"/>
      <c r="D23" s="19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8.1" customHeight="1" x14ac:dyDescent="0.15">
      <c r="B24" s="123" t="s">
        <v>23</v>
      </c>
      <c r="C24" s="123"/>
      <c r="D24" s="123"/>
      <c r="E24" s="123"/>
      <c r="F24" s="123"/>
      <c r="G24" s="123"/>
      <c r="H24" s="123"/>
      <c r="I24" s="123"/>
    </row>
  </sheetData>
  <mergeCells count="20">
    <mergeCell ref="F2:K2"/>
    <mergeCell ref="B24:I24"/>
    <mergeCell ref="E4:F4"/>
    <mergeCell ref="G4:G5"/>
    <mergeCell ref="H4:H5"/>
    <mergeCell ref="I4:I5"/>
    <mergeCell ref="B21:C21"/>
    <mergeCell ref="B10:C10"/>
    <mergeCell ref="B11:C11"/>
    <mergeCell ref="B13:C13"/>
    <mergeCell ref="M4:M5"/>
    <mergeCell ref="J4:J5"/>
    <mergeCell ref="K4:K5"/>
    <mergeCell ref="L4:L5"/>
    <mergeCell ref="B14:C14"/>
    <mergeCell ref="B7:C7"/>
    <mergeCell ref="B8:C8"/>
    <mergeCell ref="B12:C12"/>
    <mergeCell ref="A4:D5"/>
    <mergeCell ref="B9:C9"/>
  </mergeCells>
  <phoneticPr fontId="6"/>
  <pageMargins left="0.78740157480314965" right="0.78740157480314965" top="0.6692913385826772" bottom="0.86614173228346458" header="0.43307086614173229" footer="0.39370078740157483"/>
  <pageSetup paperSize="9" firstPageNumber="376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showGridLines="0" view="pageBreakPreview" zoomScaleNormal="100" zoomScaleSheetLayoutView="100" workbookViewId="0">
      <pane xSplit="4" ySplit="6" topLeftCell="E7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2578125" defaultRowHeight="10.5" customHeight="1" x14ac:dyDescent="0.15"/>
  <cols>
    <col min="1" max="1" width="1" style="3" customWidth="1"/>
    <col min="2" max="2" width="2.140625" style="1" customWidth="1"/>
    <col min="3" max="3" width="23.42578125" style="1" customWidth="1"/>
    <col min="4" max="4" width="1" style="2" customWidth="1"/>
    <col min="5" max="9" width="14.5703125" style="3" customWidth="1"/>
    <col min="10" max="13" width="14.85546875" style="3" customWidth="1"/>
    <col min="14" max="16384" width="9.42578125" style="3"/>
  </cols>
  <sheetData>
    <row r="1" spans="1:13" ht="5.0999999999999996" customHeight="1" x14ac:dyDescent="0.15"/>
    <row r="2" spans="1:13" s="4" customFormat="1" ht="12" customHeight="1" x14ac:dyDescent="0.15">
      <c r="B2" s="47"/>
      <c r="C2" s="47"/>
      <c r="D2" s="47"/>
      <c r="E2" s="93" t="s">
        <v>81</v>
      </c>
      <c r="F2" s="118" t="s">
        <v>89</v>
      </c>
      <c r="G2" s="118"/>
      <c r="H2" s="118"/>
      <c r="I2" s="118"/>
      <c r="J2" s="118"/>
      <c r="K2" s="118"/>
      <c r="L2" s="47"/>
      <c r="M2" s="47"/>
    </row>
    <row r="3" spans="1:13" ht="15" customHeight="1" x14ac:dyDescent="0.15">
      <c r="B3" s="2"/>
      <c r="C3" s="2"/>
      <c r="E3" s="5"/>
      <c r="F3" s="5"/>
      <c r="G3" s="5"/>
      <c r="H3" s="5"/>
      <c r="I3" s="6"/>
      <c r="M3" s="6" t="s">
        <v>0</v>
      </c>
    </row>
    <row r="4" spans="1:13" s="7" customFormat="1" ht="18" customHeight="1" x14ac:dyDescent="0.15">
      <c r="A4" s="135" t="s">
        <v>53</v>
      </c>
      <c r="B4" s="135"/>
      <c r="C4" s="135"/>
      <c r="D4" s="136"/>
      <c r="E4" s="128" t="s">
        <v>2</v>
      </c>
      <c r="F4" s="129"/>
      <c r="G4" s="121" t="s">
        <v>3</v>
      </c>
      <c r="H4" s="121" t="s">
        <v>4</v>
      </c>
      <c r="I4" s="119" t="s">
        <v>5</v>
      </c>
      <c r="J4" s="121" t="s">
        <v>18</v>
      </c>
      <c r="K4" s="121" t="s">
        <v>19</v>
      </c>
      <c r="L4" s="121" t="s">
        <v>20</v>
      </c>
      <c r="M4" s="119" t="s">
        <v>21</v>
      </c>
    </row>
    <row r="5" spans="1:13" s="7" customFormat="1" ht="18" customHeight="1" x14ac:dyDescent="0.15">
      <c r="A5" s="137"/>
      <c r="B5" s="137"/>
      <c r="C5" s="137"/>
      <c r="D5" s="138"/>
      <c r="E5" s="8" t="s">
        <v>6</v>
      </c>
      <c r="F5" s="8" t="s">
        <v>7</v>
      </c>
      <c r="G5" s="122"/>
      <c r="H5" s="122"/>
      <c r="I5" s="120"/>
      <c r="J5" s="122"/>
      <c r="K5" s="122"/>
      <c r="L5" s="122"/>
      <c r="M5" s="120"/>
    </row>
    <row r="6" spans="1:13" s="2" customFormat="1" ht="4.05" customHeight="1" x14ac:dyDescent="0.15">
      <c r="B6" s="9"/>
      <c r="C6" s="9"/>
      <c r="D6" s="10"/>
      <c r="E6" s="11"/>
      <c r="F6" s="12"/>
      <c r="G6" s="12"/>
      <c r="H6" s="12"/>
      <c r="I6" s="12"/>
      <c r="J6" s="12"/>
      <c r="K6" s="12"/>
      <c r="L6" s="12"/>
      <c r="M6" s="12"/>
    </row>
    <row r="7" spans="1:13" ht="33" hidden="1" customHeight="1" x14ac:dyDescent="0.15">
      <c r="B7" s="131" t="s">
        <v>8</v>
      </c>
      <c r="C7" s="131"/>
      <c r="D7" s="10"/>
      <c r="E7" s="14" t="s">
        <v>22</v>
      </c>
      <c r="F7" s="15" t="s">
        <v>22</v>
      </c>
      <c r="G7" s="15" t="s">
        <v>22</v>
      </c>
      <c r="H7" s="15" t="s">
        <v>22</v>
      </c>
      <c r="I7" s="15" t="s">
        <v>9</v>
      </c>
      <c r="J7" s="15" t="s">
        <v>22</v>
      </c>
      <c r="K7" s="15" t="s">
        <v>22</v>
      </c>
      <c r="L7" s="15" t="s">
        <v>22</v>
      </c>
      <c r="M7" s="15" t="s">
        <v>22</v>
      </c>
    </row>
    <row r="8" spans="1:13" ht="33" hidden="1" customHeight="1" x14ac:dyDescent="0.15">
      <c r="B8" s="131" t="s">
        <v>10</v>
      </c>
      <c r="C8" s="131"/>
      <c r="D8" s="10"/>
      <c r="E8" s="14" t="s">
        <v>22</v>
      </c>
      <c r="F8" s="15" t="s">
        <v>22</v>
      </c>
      <c r="G8" s="15" t="s">
        <v>22</v>
      </c>
      <c r="H8" s="15" t="s">
        <v>22</v>
      </c>
      <c r="I8" s="15" t="s">
        <v>9</v>
      </c>
      <c r="J8" s="15" t="s">
        <v>22</v>
      </c>
      <c r="K8" s="15" t="s">
        <v>9</v>
      </c>
      <c r="L8" s="15" t="s">
        <v>22</v>
      </c>
      <c r="M8" s="15" t="s">
        <v>22</v>
      </c>
    </row>
    <row r="9" spans="1:13" ht="33" hidden="1" customHeight="1" x14ac:dyDescent="0.15">
      <c r="B9" s="131" t="s">
        <v>11</v>
      </c>
      <c r="C9" s="131"/>
      <c r="D9" s="10"/>
      <c r="E9" s="14" t="s">
        <v>22</v>
      </c>
      <c r="F9" s="15" t="s">
        <v>22</v>
      </c>
      <c r="G9" s="15" t="s">
        <v>22</v>
      </c>
      <c r="H9" s="15" t="s">
        <v>22</v>
      </c>
      <c r="I9" s="15" t="s">
        <v>9</v>
      </c>
      <c r="J9" s="15" t="s">
        <v>22</v>
      </c>
      <c r="K9" s="15" t="s">
        <v>9</v>
      </c>
      <c r="L9" s="15" t="s">
        <v>22</v>
      </c>
      <c r="M9" s="15" t="s">
        <v>22</v>
      </c>
    </row>
    <row r="10" spans="1:13" ht="33" hidden="1" customHeight="1" x14ac:dyDescent="0.15">
      <c r="B10" s="131" t="s">
        <v>12</v>
      </c>
      <c r="C10" s="131"/>
      <c r="D10" s="10"/>
      <c r="E10" s="14" t="s">
        <v>22</v>
      </c>
      <c r="F10" s="15" t="s">
        <v>22</v>
      </c>
      <c r="G10" s="15" t="s">
        <v>22</v>
      </c>
      <c r="H10" s="15" t="s">
        <v>22</v>
      </c>
      <c r="I10" s="15" t="s">
        <v>9</v>
      </c>
      <c r="J10" s="15" t="s">
        <v>22</v>
      </c>
      <c r="K10" s="15" t="s">
        <v>9</v>
      </c>
      <c r="L10" s="15" t="s">
        <v>22</v>
      </c>
      <c r="M10" s="15" t="s">
        <v>22</v>
      </c>
    </row>
    <row r="11" spans="1:13" ht="33" customHeight="1" x14ac:dyDescent="0.15">
      <c r="B11" s="130" t="s">
        <v>13</v>
      </c>
      <c r="C11" s="130"/>
      <c r="D11" s="10"/>
      <c r="E11" s="14">
        <v>1775966</v>
      </c>
      <c r="F11" s="15">
        <v>508677</v>
      </c>
      <c r="G11" s="15">
        <v>93367</v>
      </c>
      <c r="H11" s="15">
        <v>1842914</v>
      </c>
      <c r="I11" s="15" t="s">
        <v>22</v>
      </c>
      <c r="J11" s="15">
        <v>664054</v>
      </c>
      <c r="K11" s="15" t="s">
        <v>22</v>
      </c>
      <c r="L11" s="15">
        <v>16428232</v>
      </c>
      <c r="M11" s="16">
        <v>21313210</v>
      </c>
    </row>
    <row r="12" spans="1:13" ht="33" hidden="1" customHeight="1" x14ac:dyDescent="0.15">
      <c r="B12" s="131" t="s">
        <v>14</v>
      </c>
      <c r="C12" s="131"/>
      <c r="D12" s="10"/>
      <c r="E12" s="14" t="s">
        <v>22</v>
      </c>
      <c r="F12" s="15" t="s">
        <v>22</v>
      </c>
      <c r="G12" s="15" t="s">
        <v>22</v>
      </c>
      <c r="H12" s="15" t="s">
        <v>22</v>
      </c>
      <c r="I12" s="15" t="s">
        <v>9</v>
      </c>
      <c r="J12" s="15" t="s">
        <v>22</v>
      </c>
      <c r="K12" s="15" t="s">
        <v>9</v>
      </c>
      <c r="L12" s="15" t="s">
        <v>22</v>
      </c>
      <c r="M12" s="15" t="s">
        <v>22</v>
      </c>
    </row>
    <row r="13" spans="1:13" ht="33" hidden="1" customHeight="1" x14ac:dyDescent="0.15">
      <c r="B13" s="131" t="s">
        <v>15</v>
      </c>
      <c r="C13" s="131"/>
      <c r="D13" s="10"/>
      <c r="E13" s="14" t="s">
        <v>22</v>
      </c>
      <c r="F13" s="15" t="s">
        <v>22</v>
      </c>
      <c r="G13" s="15" t="s">
        <v>22</v>
      </c>
      <c r="H13" s="15" t="s">
        <v>22</v>
      </c>
      <c r="I13" s="15" t="s">
        <v>9</v>
      </c>
      <c r="J13" s="15" t="s">
        <v>22</v>
      </c>
      <c r="K13" s="15" t="s">
        <v>9</v>
      </c>
      <c r="L13" s="15" t="s">
        <v>22</v>
      </c>
      <c r="M13" s="15" t="s">
        <v>22</v>
      </c>
    </row>
    <row r="14" spans="1:13" ht="33" customHeight="1" x14ac:dyDescent="0.15">
      <c r="B14" s="130" t="s">
        <v>24</v>
      </c>
      <c r="C14" s="130"/>
      <c r="D14" s="10"/>
      <c r="E14" s="14">
        <v>67242782</v>
      </c>
      <c r="F14" s="15">
        <v>7488139</v>
      </c>
      <c r="G14" s="15">
        <v>3829824</v>
      </c>
      <c r="H14" s="15">
        <v>54344791</v>
      </c>
      <c r="I14" s="15" t="s">
        <v>22</v>
      </c>
      <c r="J14" s="15">
        <v>36929054</v>
      </c>
      <c r="K14" s="15" t="s">
        <v>22</v>
      </c>
      <c r="L14" s="15">
        <v>2838913302</v>
      </c>
      <c r="M14" s="16">
        <f>SUM(E14:L14)</f>
        <v>3008747892</v>
      </c>
    </row>
    <row r="15" spans="1:13" ht="33" customHeight="1" x14ac:dyDescent="0.15">
      <c r="A15" s="34"/>
      <c r="B15" s="34"/>
      <c r="C15" s="36" t="s">
        <v>30</v>
      </c>
      <c r="D15" s="34"/>
      <c r="E15" s="29">
        <v>38240110</v>
      </c>
      <c r="F15" s="30">
        <v>3691308</v>
      </c>
      <c r="G15" s="30">
        <v>1154699</v>
      </c>
      <c r="H15" s="30">
        <v>19618682</v>
      </c>
      <c r="I15" s="30" t="s">
        <v>52</v>
      </c>
      <c r="J15" s="30">
        <v>9204638</v>
      </c>
      <c r="K15" s="30" t="s">
        <v>52</v>
      </c>
      <c r="L15" s="30">
        <v>83720513</v>
      </c>
      <c r="M15" s="16">
        <f t="shared" ref="M15:M23" si="0">SUM(E15:L15)</f>
        <v>155629950</v>
      </c>
    </row>
    <row r="16" spans="1:13" ht="32.25" customHeight="1" x14ac:dyDescent="0.15">
      <c r="A16" s="34"/>
      <c r="C16" s="36" t="s">
        <v>32</v>
      </c>
      <c r="D16" s="34"/>
      <c r="E16" s="29">
        <v>7582029</v>
      </c>
      <c r="F16" s="30">
        <v>881951</v>
      </c>
      <c r="G16" s="30">
        <v>440837</v>
      </c>
      <c r="H16" s="30">
        <v>5276540</v>
      </c>
      <c r="I16" s="30" t="s">
        <v>47</v>
      </c>
      <c r="J16" s="30">
        <v>9301701</v>
      </c>
      <c r="K16" s="30" t="s">
        <v>47</v>
      </c>
      <c r="L16" s="30">
        <v>48971476</v>
      </c>
      <c r="M16" s="16">
        <f t="shared" si="0"/>
        <v>72454534</v>
      </c>
    </row>
    <row r="17" spans="1:13" ht="32.25" customHeight="1" x14ac:dyDescent="0.15">
      <c r="A17" s="34"/>
      <c r="C17" s="36" t="s">
        <v>34</v>
      </c>
      <c r="D17" s="34"/>
      <c r="E17" s="29">
        <v>13239166</v>
      </c>
      <c r="F17" s="30">
        <v>1554098</v>
      </c>
      <c r="G17" s="30">
        <v>820649</v>
      </c>
      <c r="H17" s="30">
        <v>11261995</v>
      </c>
      <c r="I17" s="30" t="s">
        <v>47</v>
      </c>
      <c r="J17" s="30">
        <v>3755324</v>
      </c>
      <c r="K17" s="30" t="s">
        <v>47</v>
      </c>
      <c r="L17" s="30">
        <v>72281507</v>
      </c>
      <c r="M17" s="16">
        <f t="shared" si="0"/>
        <v>102912739</v>
      </c>
    </row>
    <row r="18" spans="1:13" ht="32.25" customHeight="1" x14ac:dyDescent="0.15">
      <c r="A18" s="34"/>
      <c r="B18" s="34"/>
      <c r="C18" s="36" t="s">
        <v>36</v>
      </c>
      <c r="D18" s="34"/>
      <c r="E18" s="29">
        <v>2687498</v>
      </c>
      <c r="F18" s="30">
        <v>430385</v>
      </c>
      <c r="G18" s="30">
        <v>42721</v>
      </c>
      <c r="H18" s="30">
        <v>1410860</v>
      </c>
      <c r="I18" s="30" t="s">
        <v>47</v>
      </c>
      <c r="J18" s="30">
        <v>702480</v>
      </c>
      <c r="K18" s="30" t="s">
        <v>47</v>
      </c>
      <c r="L18" s="30">
        <v>1489886725</v>
      </c>
      <c r="M18" s="16">
        <f t="shared" si="0"/>
        <v>1495160669</v>
      </c>
    </row>
    <row r="19" spans="1:13" ht="32.25" customHeight="1" x14ac:dyDescent="0.15">
      <c r="A19" s="34"/>
      <c r="B19" s="34"/>
      <c r="C19" s="36" t="s">
        <v>38</v>
      </c>
      <c r="D19" s="34"/>
      <c r="E19" s="29">
        <v>5339539</v>
      </c>
      <c r="F19" s="30">
        <v>928615</v>
      </c>
      <c r="G19" s="30">
        <v>1336482</v>
      </c>
      <c r="H19" s="30">
        <v>12180201</v>
      </c>
      <c r="I19" s="30" t="s">
        <v>47</v>
      </c>
      <c r="J19" s="30">
        <v>3337928</v>
      </c>
      <c r="K19" s="30" t="s">
        <v>47</v>
      </c>
      <c r="L19" s="30">
        <v>720701228</v>
      </c>
      <c r="M19" s="16">
        <f t="shared" si="0"/>
        <v>743823993</v>
      </c>
    </row>
    <row r="20" spans="1:13" ht="32.25" customHeight="1" x14ac:dyDescent="0.15">
      <c r="A20" s="34"/>
      <c r="B20" s="34"/>
      <c r="C20" s="36" t="s">
        <v>42</v>
      </c>
      <c r="D20" s="34"/>
      <c r="E20" s="29">
        <v>42417</v>
      </c>
      <c r="F20" s="30">
        <v>1528</v>
      </c>
      <c r="G20" s="30">
        <v>31991</v>
      </c>
      <c r="H20" s="30">
        <v>251086</v>
      </c>
      <c r="I20" s="30" t="s">
        <v>47</v>
      </c>
      <c r="J20" s="30">
        <v>103745</v>
      </c>
      <c r="K20" s="30" t="s">
        <v>47</v>
      </c>
      <c r="L20" s="30">
        <v>2136</v>
      </c>
      <c r="M20" s="16">
        <f>SUM(E20:L20)</f>
        <v>432903</v>
      </c>
    </row>
    <row r="21" spans="1:13" ht="32.25" customHeight="1" x14ac:dyDescent="0.15">
      <c r="A21" s="34"/>
      <c r="B21" s="34"/>
      <c r="C21" s="36" t="s">
        <v>40</v>
      </c>
      <c r="D21" s="34"/>
      <c r="E21" s="29">
        <v>91914</v>
      </c>
      <c r="F21" s="30">
        <v>254</v>
      </c>
      <c r="G21" s="30">
        <v>2338</v>
      </c>
      <c r="H21" s="30">
        <v>4319884</v>
      </c>
      <c r="I21" s="30" t="s">
        <v>47</v>
      </c>
      <c r="J21" s="30">
        <v>10519396</v>
      </c>
      <c r="K21" s="30" t="s">
        <v>47</v>
      </c>
      <c r="L21" s="30">
        <v>422525629</v>
      </c>
      <c r="M21" s="16">
        <f t="shared" si="0"/>
        <v>437459415</v>
      </c>
    </row>
    <row r="22" spans="1:13" ht="32.25" customHeight="1" x14ac:dyDescent="0.15">
      <c r="A22" s="34"/>
      <c r="B22" s="34"/>
      <c r="C22" s="36" t="s">
        <v>44</v>
      </c>
      <c r="D22" s="34"/>
      <c r="E22" s="29">
        <v>20109</v>
      </c>
      <c r="F22" s="30" t="s">
        <v>47</v>
      </c>
      <c r="G22" s="30">
        <v>107</v>
      </c>
      <c r="H22" s="30">
        <v>25543</v>
      </c>
      <c r="I22" s="30" t="s">
        <v>47</v>
      </c>
      <c r="J22" s="30">
        <v>3842</v>
      </c>
      <c r="K22" s="30" t="s">
        <v>47</v>
      </c>
      <c r="L22" s="30">
        <v>824088</v>
      </c>
      <c r="M22" s="16">
        <f t="shared" si="0"/>
        <v>873689</v>
      </c>
    </row>
    <row r="23" spans="1:13" ht="33" customHeight="1" x14ac:dyDescent="0.15">
      <c r="B23" s="130" t="s">
        <v>28</v>
      </c>
      <c r="C23" s="130"/>
      <c r="D23" s="10"/>
      <c r="E23" s="14">
        <v>3059512</v>
      </c>
      <c r="F23" s="15">
        <v>433314</v>
      </c>
      <c r="G23" s="15">
        <v>1097352</v>
      </c>
      <c r="H23" s="15">
        <v>13612776</v>
      </c>
      <c r="I23" s="15" t="s">
        <v>22</v>
      </c>
      <c r="J23" s="15">
        <v>20701126</v>
      </c>
      <c r="K23" s="15" t="s">
        <v>22</v>
      </c>
      <c r="L23" s="15">
        <v>66363069</v>
      </c>
      <c r="M23" s="16">
        <f t="shared" si="0"/>
        <v>105267149</v>
      </c>
    </row>
    <row r="24" spans="1:13" ht="33" customHeight="1" x14ac:dyDescent="0.15">
      <c r="B24" s="139" t="s">
        <v>16</v>
      </c>
      <c r="C24" s="140"/>
      <c r="D24" s="22"/>
      <c r="E24" s="23">
        <f>E11+E14+E23</f>
        <v>72078260</v>
      </c>
      <c r="F24" s="24">
        <f>F11+F14+F23</f>
        <v>8430130</v>
      </c>
      <c r="G24" s="24">
        <f>G11+G14+G23</f>
        <v>5020543</v>
      </c>
      <c r="H24" s="24">
        <f>H11+H14+H23</f>
        <v>69800481</v>
      </c>
      <c r="I24" s="24" t="s">
        <v>47</v>
      </c>
      <c r="J24" s="24">
        <f>J11+J14+J23</f>
        <v>58294234</v>
      </c>
      <c r="K24" s="24" t="s">
        <v>47</v>
      </c>
      <c r="L24" s="24">
        <f>L11+L14+L23</f>
        <v>2921704603</v>
      </c>
      <c r="M24" s="24">
        <f>M11+M14+M23</f>
        <v>3135328251</v>
      </c>
    </row>
    <row r="25" spans="1:13" ht="6.75" customHeight="1" x14ac:dyDescent="0.15">
      <c r="A25" s="37"/>
      <c r="B25" s="38"/>
      <c r="C25" s="18"/>
      <c r="D25" s="19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8.1" customHeight="1" x14ac:dyDescent="0.15">
      <c r="B26" s="123" t="s">
        <v>23</v>
      </c>
      <c r="C26" s="123"/>
      <c r="D26" s="123"/>
      <c r="E26" s="123"/>
      <c r="F26" s="123"/>
      <c r="G26" s="123"/>
      <c r="H26" s="123"/>
      <c r="I26" s="123"/>
    </row>
  </sheetData>
  <mergeCells count="21">
    <mergeCell ref="F2:K2"/>
    <mergeCell ref="B11:C11"/>
    <mergeCell ref="L4:L5"/>
    <mergeCell ref="G4:G5"/>
    <mergeCell ref="B9:C9"/>
    <mergeCell ref="H4:H5"/>
    <mergeCell ref="B8:C8"/>
    <mergeCell ref="B10:C10"/>
    <mergeCell ref="B26:I26"/>
    <mergeCell ref="B12:C12"/>
    <mergeCell ref="B13:C13"/>
    <mergeCell ref="B14:C14"/>
    <mergeCell ref="B23:C23"/>
    <mergeCell ref="B24:C24"/>
    <mergeCell ref="M4:M5"/>
    <mergeCell ref="J4:J5"/>
    <mergeCell ref="A4:D5"/>
    <mergeCell ref="K4:K5"/>
    <mergeCell ref="B7:C7"/>
    <mergeCell ref="E4:F4"/>
    <mergeCell ref="I4:I5"/>
  </mergeCells>
  <phoneticPr fontId="6"/>
  <pageMargins left="0.78740157480314965" right="0.78740157480314965" top="0.6692913385826772" bottom="0.86614173228346458" header="0.43307086614173229" footer="0.39370078740157483"/>
  <pageSetup paperSize="9" firstPageNumber="376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"/>
  <sheetViews>
    <sheetView showGridLines="0" view="pageBreakPreview" zoomScaleNormal="100" zoomScaleSheetLayoutView="100" workbookViewId="0">
      <pane xSplit="4" ySplit="6" topLeftCell="E7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2578125" defaultRowHeight="10.5" customHeight="1" x14ac:dyDescent="0.15"/>
  <cols>
    <col min="1" max="1" width="1" style="1" customWidth="1"/>
    <col min="2" max="2" width="2.140625" style="1" customWidth="1"/>
    <col min="3" max="3" width="23.140625" style="1" customWidth="1"/>
    <col min="4" max="4" width="1" style="2" customWidth="1"/>
    <col min="5" max="9" width="14.5703125" style="3" customWidth="1"/>
    <col min="10" max="13" width="14.85546875" style="3" customWidth="1"/>
    <col min="14" max="16384" width="9.42578125" style="3"/>
  </cols>
  <sheetData>
    <row r="1" spans="1:13" ht="5.0999999999999996" customHeight="1" x14ac:dyDescent="0.15"/>
    <row r="2" spans="1:13" s="4" customFormat="1" ht="12" customHeight="1" x14ac:dyDescent="0.15">
      <c r="A2" s="47"/>
      <c r="B2" s="47"/>
      <c r="C2" s="47"/>
      <c r="D2" s="47"/>
      <c r="E2" s="93" t="s">
        <v>81</v>
      </c>
      <c r="F2" s="118" t="s">
        <v>88</v>
      </c>
      <c r="G2" s="118"/>
      <c r="H2" s="118"/>
      <c r="I2" s="118"/>
      <c r="J2" s="118"/>
      <c r="K2" s="118"/>
      <c r="L2" s="47"/>
      <c r="M2" s="47"/>
    </row>
    <row r="3" spans="1:13" ht="15" customHeight="1" x14ac:dyDescent="0.15">
      <c r="A3" s="5"/>
      <c r="B3" s="5"/>
      <c r="C3" s="5"/>
      <c r="D3" s="5"/>
      <c r="E3" s="5"/>
      <c r="F3" s="5"/>
      <c r="G3" s="5"/>
      <c r="H3" s="5"/>
      <c r="I3" s="6"/>
      <c r="M3" s="6" t="s">
        <v>0</v>
      </c>
    </row>
    <row r="4" spans="1:13" s="7" customFormat="1" ht="18" customHeight="1" x14ac:dyDescent="0.15">
      <c r="A4" s="124" t="s">
        <v>48</v>
      </c>
      <c r="B4" s="124"/>
      <c r="C4" s="124"/>
      <c r="D4" s="125"/>
      <c r="E4" s="128" t="s">
        <v>2</v>
      </c>
      <c r="F4" s="129"/>
      <c r="G4" s="121" t="s">
        <v>3</v>
      </c>
      <c r="H4" s="121" t="s">
        <v>4</v>
      </c>
      <c r="I4" s="119" t="s">
        <v>5</v>
      </c>
      <c r="J4" s="121" t="s">
        <v>18</v>
      </c>
      <c r="K4" s="121" t="s">
        <v>19</v>
      </c>
      <c r="L4" s="121" t="s">
        <v>20</v>
      </c>
      <c r="M4" s="119" t="s">
        <v>21</v>
      </c>
    </row>
    <row r="5" spans="1:13" s="7" customFormat="1" ht="18" customHeight="1" x14ac:dyDescent="0.15">
      <c r="A5" s="126"/>
      <c r="B5" s="126"/>
      <c r="C5" s="126"/>
      <c r="D5" s="127"/>
      <c r="E5" s="8" t="s">
        <v>6</v>
      </c>
      <c r="F5" s="8" t="s">
        <v>7</v>
      </c>
      <c r="G5" s="122"/>
      <c r="H5" s="122"/>
      <c r="I5" s="120"/>
      <c r="J5" s="122"/>
      <c r="K5" s="122"/>
      <c r="L5" s="122"/>
      <c r="M5" s="120"/>
    </row>
    <row r="6" spans="1:13" s="2" customFormat="1" ht="4.05" customHeight="1" x14ac:dyDescent="0.15">
      <c r="A6" s="9"/>
      <c r="B6" s="9"/>
      <c r="C6" s="9"/>
      <c r="D6" s="10"/>
      <c r="E6" s="11"/>
      <c r="F6" s="12"/>
      <c r="G6" s="12"/>
      <c r="H6" s="12"/>
      <c r="I6" s="12"/>
      <c r="J6" s="12"/>
      <c r="K6" s="12"/>
      <c r="L6" s="12"/>
      <c r="M6" s="12"/>
    </row>
    <row r="7" spans="1:13" ht="33" hidden="1" customHeight="1" x14ac:dyDescent="0.15">
      <c r="A7" s="13"/>
      <c r="B7" s="141" t="s">
        <v>8</v>
      </c>
      <c r="C7" s="141"/>
      <c r="D7" s="10"/>
      <c r="E7" s="14" t="s">
        <v>22</v>
      </c>
      <c r="F7" s="15" t="s">
        <v>22</v>
      </c>
      <c r="G7" s="15" t="s">
        <v>22</v>
      </c>
      <c r="H7" s="15" t="s">
        <v>22</v>
      </c>
      <c r="I7" s="15" t="s">
        <v>9</v>
      </c>
      <c r="J7" s="15" t="s">
        <v>22</v>
      </c>
      <c r="K7" s="15" t="s">
        <v>22</v>
      </c>
      <c r="L7" s="15" t="s">
        <v>22</v>
      </c>
      <c r="M7" s="15" t="s">
        <v>22</v>
      </c>
    </row>
    <row r="8" spans="1:13" ht="33" hidden="1" customHeight="1" x14ac:dyDescent="0.15">
      <c r="A8" s="13"/>
      <c r="B8" s="141" t="s">
        <v>10</v>
      </c>
      <c r="C8" s="141"/>
      <c r="D8" s="10"/>
      <c r="E8" s="14" t="s">
        <v>22</v>
      </c>
      <c r="F8" s="15" t="s">
        <v>22</v>
      </c>
      <c r="G8" s="15" t="s">
        <v>22</v>
      </c>
      <c r="H8" s="15" t="s">
        <v>22</v>
      </c>
      <c r="I8" s="15" t="s">
        <v>9</v>
      </c>
      <c r="J8" s="15" t="s">
        <v>22</v>
      </c>
      <c r="K8" s="15" t="s">
        <v>9</v>
      </c>
      <c r="L8" s="15" t="s">
        <v>22</v>
      </c>
      <c r="M8" s="15" t="s">
        <v>22</v>
      </c>
    </row>
    <row r="9" spans="1:13" ht="33" hidden="1" customHeight="1" x14ac:dyDescent="0.15">
      <c r="A9" s="13"/>
      <c r="B9" s="141" t="s">
        <v>11</v>
      </c>
      <c r="C9" s="141"/>
      <c r="D9" s="10"/>
      <c r="E9" s="14" t="s">
        <v>22</v>
      </c>
      <c r="F9" s="15" t="s">
        <v>22</v>
      </c>
      <c r="G9" s="15" t="s">
        <v>22</v>
      </c>
      <c r="H9" s="15" t="s">
        <v>22</v>
      </c>
      <c r="I9" s="15" t="s">
        <v>9</v>
      </c>
      <c r="J9" s="15" t="s">
        <v>22</v>
      </c>
      <c r="K9" s="15" t="s">
        <v>9</v>
      </c>
      <c r="L9" s="15" t="s">
        <v>22</v>
      </c>
      <c r="M9" s="15" t="s">
        <v>22</v>
      </c>
    </row>
    <row r="10" spans="1:13" ht="33" hidden="1" customHeight="1" x14ac:dyDescent="0.15">
      <c r="A10" s="13"/>
      <c r="B10" s="141" t="s">
        <v>12</v>
      </c>
      <c r="C10" s="141"/>
      <c r="D10" s="10"/>
      <c r="E10" s="14" t="s">
        <v>27</v>
      </c>
      <c r="F10" s="15" t="s">
        <v>22</v>
      </c>
      <c r="G10" s="15" t="s">
        <v>22</v>
      </c>
      <c r="H10" s="15" t="s">
        <v>22</v>
      </c>
      <c r="I10" s="15" t="s">
        <v>9</v>
      </c>
      <c r="J10" s="15" t="s">
        <v>22</v>
      </c>
      <c r="K10" s="15" t="s">
        <v>9</v>
      </c>
      <c r="L10" s="15" t="s">
        <v>22</v>
      </c>
      <c r="M10" s="15" t="s">
        <v>22</v>
      </c>
    </row>
    <row r="11" spans="1:13" ht="33" customHeight="1" x14ac:dyDescent="0.15">
      <c r="A11" s="13"/>
      <c r="B11" s="143" t="s">
        <v>13</v>
      </c>
      <c r="C11" s="143"/>
      <c r="D11" s="10"/>
      <c r="E11" s="14">
        <v>1767050</v>
      </c>
      <c r="F11" s="15">
        <v>377048</v>
      </c>
      <c r="G11" s="15">
        <v>93199</v>
      </c>
      <c r="H11" s="15">
        <v>1748119</v>
      </c>
      <c r="I11" s="15" t="s">
        <v>22</v>
      </c>
      <c r="J11" s="15">
        <v>595488</v>
      </c>
      <c r="K11" s="15" t="s">
        <v>22</v>
      </c>
      <c r="L11" s="15">
        <v>15329598</v>
      </c>
      <c r="M11" s="16">
        <f>SUM(E11:L11)</f>
        <v>19910502</v>
      </c>
    </row>
    <row r="12" spans="1:13" ht="33" hidden="1" customHeight="1" x14ac:dyDescent="0.15">
      <c r="A12" s="13"/>
      <c r="B12" s="141" t="s">
        <v>14</v>
      </c>
      <c r="C12" s="141"/>
      <c r="D12" s="10"/>
      <c r="E12" s="14" t="s">
        <v>22</v>
      </c>
      <c r="F12" s="15" t="s">
        <v>22</v>
      </c>
      <c r="G12" s="15" t="s">
        <v>22</v>
      </c>
      <c r="H12" s="15" t="s">
        <v>22</v>
      </c>
      <c r="I12" s="15" t="s">
        <v>9</v>
      </c>
      <c r="J12" s="15" t="s">
        <v>22</v>
      </c>
      <c r="K12" s="15" t="s">
        <v>9</v>
      </c>
      <c r="L12" s="15" t="s">
        <v>22</v>
      </c>
      <c r="M12" s="16" t="s">
        <v>47</v>
      </c>
    </row>
    <row r="13" spans="1:13" ht="33" hidden="1" customHeight="1" x14ac:dyDescent="0.15">
      <c r="A13" s="33"/>
      <c r="B13" s="141" t="s">
        <v>15</v>
      </c>
      <c r="C13" s="141"/>
      <c r="D13" s="33"/>
      <c r="E13" s="14" t="s">
        <v>22</v>
      </c>
      <c r="F13" s="15" t="s">
        <v>22</v>
      </c>
      <c r="G13" s="15" t="s">
        <v>22</v>
      </c>
      <c r="H13" s="15" t="s">
        <v>22</v>
      </c>
      <c r="I13" s="15" t="s">
        <v>9</v>
      </c>
      <c r="J13" s="15" t="s">
        <v>22</v>
      </c>
      <c r="K13" s="15" t="s">
        <v>9</v>
      </c>
      <c r="L13" s="15" t="s">
        <v>22</v>
      </c>
      <c r="M13" s="16" t="s">
        <v>47</v>
      </c>
    </row>
    <row r="14" spans="1:13" ht="33" customHeight="1" x14ac:dyDescent="0.15">
      <c r="A14" s="32"/>
      <c r="B14" s="142" t="s">
        <v>46</v>
      </c>
      <c r="C14" s="142"/>
      <c r="D14" s="35"/>
      <c r="E14" s="29">
        <f>SUM(E15:E22)</f>
        <v>67044987</v>
      </c>
      <c r="F14" s="30">
        <f>SUM(F15:F22)</f>
        <v>7018420</v>
      </c>
      <c r="G14" s="30">
        <f>SUM(G15:G22)</f>
        <v>3758615</v>
      </c>
      <c r="H14" s="30">
        <f>SUM(H15:H22)</f>
        <v>47620047</v>
      </c>
      <c r="I14" s="30" t="s">
        <v>29</v>
      </c>
      <c r="J14" s="30">
        <f>SUM(J15:J22)</f>
        <v>44587895</v>
      </c>
      <c r="K14" s="30" t="s">
        <v>29</v>
      </c>
      <c r="L14" s="30">
        <f>SUM(L15:L22)</f>
        <v>2319034632</v>
      </c>
      <c r="M14" s="31">
        <f>SUM(E14:L14)</f>
        <v>2489064596</v>
      </c>
    </row>
    <row r="15" spans="1:13" ht="33" customHeight="1" x14ac:dyDescent="0.15">
      <c r="A15" s="34"/>
      <c r="B15" s="34"/>
      <c r="C15" s="36" t="s">
        <v>30</v>
      </c>
      <c r="D15" s="34"/>
      <c r="E15" s="29">
        <v>38259503</v>
      </c>
      <c r="F15" s="30">
        <v>3426546</v>
      </c>
      <c r="G15" s="30">
        <v>1104027</v>
      </c>
      <c r="H15" s="30">
        <v>18704620</v>
      </c>
      <c r="I15" s="30" t="s">
        <v>31</v>
      </c>
      <c r="J15" s="30">
        <v>9368428</v>
      </c>
      <c r="K15" s="30" t="s">
        <v>31</v>
      </c>
      <c r="L15" s="30">
        <v>60034623</v>
      </c>
      <c r="M15" s="31">
        <f>SUM(E15:L15)</f>
        <v>130897747</v>
      </c>
    </row>
    <row r="16" spans="1:13" ht="32.25" customHeight="1" x14ac:dyDescent="0.15">
      <c r="A16" s="34"/>
      <c r="C16" s="36" t="s">
        <v>32</v>
      </c>
      <c r="D16" s="34"/>
      <c r="E16" s="29">
        <v>7493725</v>
      </c>
      <c r="F16" s="30">
        <v>731594</v>
      </c>
      <c r="G16" s="30">
        <v>407497</v>
      </c>
      <c r="H16" s="30">
        <v>4844335</v>
      </c>
      <c r="I16" s="30" t="s">
        <v>33</v>
      </c>
      <c r="J16" s="30">
        <v>8766755</v>
      </c>
      <c r="K16" s="30" t="s">
        <v>33</v>
      </c>
      <c r="L16" s="30">
        <v>45123747</v>
      </c>
      <c r="M16" s="31">
        <f t="shared" ref="M16:M22" si="0">SUM(E16:L16)</f>
        <v>67367653</v>
      </c>
    </row>
    <row r="17" spans="1:13" ht="32.25" customHeight="1" x14ac:dyDescent="0.15">
      <c r="A17" s="34"/>
      <c r="C17" s="36" t="s">
        <v>34</v>
      </c>
      <c r="D17" s="34"/>
      <c r="E17" s="29">
        <v>13191879</v>
      </c>
      <c r="F17" s="30">
        <v>1492277</v>
      </c>
      <c r="G17" s="30">
        <v>797321</v>
      </c>
      <c r="H17" s="30">
        <v>9464229</v>
      </c>
      <c r="I17" s="30" t="s">
        <v>35</v>
      </c>
      <c r="J17" s="30">
        <v>3583618</v>
      </c>
      <c r="K17" s="30" t="s">
        <v>35</v>
      </c>
      <c r="L17" s="30">
        <v>61275787</v>
      </c>
      <c r="M17" s="31">
        <f t="shared" si="0"/>
        <v>89805111</v>
      </c>
    </row>
    <row r="18" spans="1:13" ht="32.25" customHeight="1" x14ac:dyDescent="0.15">
      <c r="A18" s="34"/>
      <c r="B18" s="34"/>
      <c r="C18" s="36" t="s">
        <v>36</v>
      </c>
      <c r="D18" s="34"/>
      <c r="E18" s="29">
        <v>2660650</v>
      </c>
      <c r="F18" s="30">
        <v>429146</v>
      </c>
      <c r="G18" s="30">
        <v>41566</v>
      </c>
      <c r="H18" s="30">
        <v>1474335</v>
      </c>
      <c r="I18" s="30" t="s">
        <v>37</v>
      </c>
      <c r="J18" s="30">
        <v>897288</v>
      </c>
      <c r="K18" s="30" t="s">
        <v>37</v>
      </c>
      <c r="L18" s="30">
        <v>1278261400</v>
      </c>
      <c r="M18" s="31">
        <f t="shared" si="0"/>
        <v>1283764385</v>
      </c>
    </row>
    <row r="19" spans="1:13" ht="32.25" customHeight="1" x14ac:dyDescent="0.15">
      <c r="A19" s="34"/>
      <c r="B19" s="34"/>
      <c r="C19" s="36" t="s">
        <v>38</v>
      </c>
      <c r="D19" s="34"/>
      <c r="E19" s="29">
        <v>5264633</v>
      </c>
      <c r="F19" s="30">
        <v>930737</v>
      </c>
      <c r="G19" s="30">
        <v>1374574</v>
      </c>
      <c r="H19" s="30">
        <v>12555617</v>
      </c>
      <c r="I19" s="30" t="s">
        <v>39</v>
      </c>
      <c r="J19" s="30">
        <v>3336184</v>
      </c>
      <c r="K19" s="30" t="s">
        <v>39</v>
      </c>
      <c r="L19" s="30">
        <v>698156298</v>
      </c>
      <c r="M19" s="31">
        <f t="shared" si="0"/>
        <v>721618043</v>
      </c>
    </row>
    <row r="20" spans="1:13" ht="32.25" customHeight="1" x14ac:dyDescent="0.15">
      <c r="A20" s="34"/>
      <c r="B20" s="34"/>
      <c r="C20" s="36" t="s">
        <v>42</v>
      </c>
      <c r="D20" s="34"/>
      <c r="E20" s="29">
        <v>42641</v>
      </c>
      <c r="F20" s="30">
        <v>7858</v>
      </c>
      <c r="G20" s="30">
        <v>31964</v>
      </c>
      <c r="H20" s="30">
        <v>408693</v>
      </c>
      <c r="I20" s="30" t="s">
        <v>43</v>
      </c>
      <c r="J20" s="30">
        <v>106469</v>
      </c>
      <c r="K20" s="30" t="s">
        <v>43</v>
      </c>
      <c r="L20" s="30">
        <v>2177</v>
      </c>
      <c r="M20" s="31">
        <f>SUM(E20:L20)</f>
        <v>599802</v>
      </c>
    </row>
    <row r="21" spans="1:13" ht="32.25" customHeight="1" x14ac:dyDescent="0.15">
      <c r="A21" s="34"/>
      <c r="B21" s="34"/>
      <c r="C21" s="36" t="s">
        <v>40</v>
      </c>
      <c r="D21" s="34"/>
      <c r="E21" s="29">
        <v>89810</v>
      </c>
      <c r="F21" s="30">
        <v>204</v>
      </c>
      <c r="G21" s="30">
        <v>1226</v>
      </c>
      <c r="H21" s="30">
        <v>129029</v>
      </c>
      <c r="I21" s="30" t="s">
        <v>41</v>
      </c>
      <c r="J21" s="30">
        <v>18520849</v>
      </c>
      <c r="K21" s="30" t="s">
        <v>41</v>
      </c>
      <c r="L21" s="30">
        <v>173034074</v>
      </c>
      <c r="M21" s="31">
        <f t="shared" si="0"/>
        <v>191775192</v>
      </c>
    </row>
    <row r="22" spans="1:13" ht="32.25" customHeight="1" x14ac:dyDescent="0.15">
      <c r="A22" s="34"/>
      <c r="B22" s="34"/>
      <c r="C22" s="36" t="s">
        <v>44</v>
      </c>
      <c r="D22" s="34"/>
      <c r="E22" s="29">
        <v>42146</v>
      </c>
      <c r="F22" s="30">
        <v>58</v>
      </c>
      <c r="G22" s="30">
        <v>440</v>
      </c>
      <c r="H22" s="30">
        <v>39189</v>
      </c>
      <c r="I22" s="30" t="s">
        <v>45</v>
      </c>
      <c r="J22" s="30">
        <v>8304</v>
      </c>
      <c r="K22" s="30" t="s">
        <v>45</v>
      </c>
      <c r="L22" s="30">
        <v>3146526</v>
      </c>
      <c r="M22" s="31">
        <f t="shared" si="0"/>
        <v>3236663</v>
      </c>
    </row>
    <row r="23" spans="1:13" ht="32.25" customHeight="1" x14ac:dyDescent="0.15">
      <c r="A23" s="33"/>
      <c r="B23" s="130" t="s">
        <v>26</v>
      </c>
      <c r="C23" s="130"/>
      <c r="D23" s="33"/>
      <c r="E23" s="14">
        <v>3020378</v>
      </c>
      <c r="F23" s="15">
        <v>397784</v>
      </c>
      <c r="G23" s="15">
        <v>1102319</v>
      </c>
      <c r="H23" s="15">
        <v>13567916</v>
      </c>
      <c r="I23" s="15" t="s">
        <v>22</v>
      </c>
      <c r="J23" s="15">
        <v>23449276</v>
      </c>
      <c r="K23" s="15" t="s">
        <v>22</v>
      </c>
      <c r="L23" s="15">
        <v>62481567</v>
      </c>
      <c r="M23" s="16">
        <f>SUM(E23:L23)</f>
        <v>104019240</v>
      </c>
    </row>
    <row r="24" spans="1:13" ht="32.25" customHeight="1" x14ac:dyDescent="0.15">
      <c r="A24" s="20"/>
      <c r="B24" s="20"/>
      <c r="C24" s="21" t="s">
        <v>16</v>
      </c>
      <c r="D24" s="22"/>
      <c r="E24" s="23">
        <f>E11+E14+E23</f>
        <v>71832415</v>
      </c>
      <c r="F24" s="24">
        <f>F11+F14+F23</f>
        <v>7793252</v>
      </c>
      <c r="G24" s="24">
        <f>G11+G14+G23</f>
        <v>4954133</v>
      </c>
      <c r="H24" s="24">
        <f>H11+H14+H23</f>
        <v>62936082</v>
      </c>
      <c r="I24" s="24" t="s">
        <v>49</v>
      </c>
      <c r="J24" s="24">
        <f>J11+J14+J23</f>
        <v>68632659</v>
      </c>
      <c r="K24" s="24" t="s">
        <v>49</v>
      </c>
      <c r="L24" s="24">
        <f>L11+L14+L23</f>
        <v>2396845797</v>
      </c>
      <c r="M24" s="24">
        <f>M11+M14+M23</f>
        <v>2612994338</v>
      </c>
    </row>
    <row r="25" spans="1:13" ht="6" customHeight="1" x14ac:dyDescent="0.15">
      <c r="A25" s="13"/>
      <c r="B25" s="13"/>
      <c r="C25" s="18"/>
      <c r="D25" s="19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9.75" customHeight="1" x14ac:dyDescent="0.15">
      <c r="A26" s="123" t="s">
        <v>23</v>
      </c>
      <c r="B26" s="123"/>
      <c r="C26" s="123"/>
      <c r="D26" s="123"/>
      <c r="E26" s="123"/>
      <c r="F26" s="123"/>
      <c r="G26" s="123"/>
      <c r="H26" s="123"/>
      <c r="I26" s="123"/>
    </row>
  </sheetData>
  <mergeCells count="20">
    <mergeCell ref="F2:K2"/>
    <mergeCell ref="M4:M5"/>
    <mergeCell ref="J4:J5"/>
    <mergeCell ref="K4:K5"/>
    <mergeCell ref="L4:L5"/>
    <mergeCell ref="A26:I26"/>
    <mergeCell ref="A4:D5"/>
    <mergeCell ref="E4:F4"/>
    <mergeCell ref="G4:G5"/>
    <mergeCell ref="H4:H5"/>
    <mergeCell ref="I4:I5"/>
    <mergeCell ref="B23:C23"/>
    <mergeCell ref="B7:C7"/>
    <mergeCell ref="B8:C8"/>
    <mergeCell ref="B13:C13"/>
    <mergeCell ref="B14:C14"/>
    <mergeCell ref="B9:C9"/>
    <mergeCell ref="B10:C10"/>
    <mergeCell ref="B11:C11"/>
    <mergeCell ref="B12:C12"/>
  </mergeCells>
  <phoneticPr fontId="6"/>
  <pageMargins left="0.78740157480314965" right="0.78740157480314965" top="0.6692913385826772" bottom="0.86614173228346458" header="0.43307086614173229" footer="0.39370078740157483"/>
  <pageSetup paperSize="9" firstPageNumber="37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showGridLines="0" view="pageBreakPreview" zoomScaleNormal="100" zoomScaleSheetLayoutView="100" workbookViewId="0">
      <pane xSplit="4" ySplit="6" topLeftCell="E7" activePane="bottomRight" state="frozen"/>
      <selection activeCell="I22" sqref="I22"/>
      <selection pane="topRight" activeCell="I22" sqref="I22"/>
      <selection pane="bottomLeft" activeCell="I22" sqref="I22"/>
      <selection pane="bottomRight"/>
    </sheetView>
  </sheetViews>
  <sheetFormatPr defaultColWidth="9.42578125" defaultRowHeight="10.5" customHeight="1" x14ac:dyDescent="0.15"/>
  <cols>
    <col min="1" max="1" width="1" style="45" customWidth="1"/>
    <col min="2" max="2" width="2.140625" style="45" customWidth="1"/>
    <col min="3" max="3" width="23.140625" style="45" customWidth="1"/>
    <col min="4" max="4" width="1" style="46" customWidth="1"/>
    <col min="5" max="9" width="14.5703125" style="45" customWidth="1"/>
    <col min="10" max="13" width="14.85546875" style="45" customWidth="1"/>
    <col min="14" max="16384" width="9.42578125" style="45"/>
  </cols>
  <sheetData>
    <row r="1" spans="1:13" ht="5.0999999999999996" customHeight="1" x14ac:dyDescent="0.15"/>
    <row r="2" spans="1:13" s="48" customFormat="1" ht="12" customHeight="1" x14ac:dyDescent="0.15">
      <c r="A2" s="47"/>
      <c r="B2" s="47"/>
      <c r="C2" s="47"/>
      <c r="D2" s="47"/>
      <c r="E2" s="93" t="s">
        <v>81</v>
      </c>
      <c r="F2" s="118" t="s">
        <v>87</v>
      </c>
      <c r="G2" s="118"/>
      <c r="H2" s="118"/>
      <c r="I2" s="118"/>
      <c r="J2" s="118"/>
      <c r="K2" s="118"/>
      <c r="L2" s="47"/>
      <c r="M2" s="47"/>
    </row>
    <row r="3" spans="1:13" ht="15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0</v>
      </c>
    </row>
    <row r="4" spans="1:13" s="53" customFormat="1" ht="18" customHeight="1" x14ac:dyDescent="0.15">
      <c r="A4" s="148" t="s">
        <v>48</v>
      </c>
      <c r="B4" s="148"/>
      <c r="C4" s="148"/>
      <c r="D4" s="149"/>
      <c r="E4" s="152" t="s">
        <v>2</v>
      </c>
      <c r="F4" s="153"/>
      <c r="G4" s="144" t="s">
        <v>3</v>
      </c>
      <c r="H4" s="144" t="s">
        <v>4</v>
      </c>
      <c r="I4" s="145" t="s">
        <v>5</v>
      </c>
      <c r="J4" s="144" t="s">
        <v>18</v>
      </c>
      <c r="K4" s="144" t="s">
        <v>19</v>
      </c>
      <c r="L4" s="144" t="s">
        <v>20</v>
      </c>
      <c r="M4" s="145" t="s">
        <v>21</v>
      </c>
    </row>
    <row r="5" spans="1:13" s="53" customFormat="1" ht="18" customHeight="1" x14ac:dyDescent="0.15">
      <c r="A5" s="150"/>
      <c r="B5" s="150"/>
      <c r="C5" s="150"/>
      <c r="D5" s="151"/>
      <c r="E5" s="57" t="s">
        <v>6</v>
      </c>
      <c r="F5" s="57" t="s">
        <v>7</v>
      </c>
      <c r="G5" s="122"/>
      <c r="H5" s="122"/>
      <c r="I5" s="146"/>
      <c r="J5" s="122"/>
      <c r="K5" s="122"/>
      <c r="L5" s="122"/>
      <c r="M5" s="146"/>
    </row>
    <row r="6" spans="1:13" s="46" customFormat="1" ht="4.05" customHeight="1" x14ac:dyDescent="0.15">
      <c r="A6" s="58"/>
      <c r="B6" s="58"/>
      <c r="C6" s="58"/>
      <c r="D6" s="59"/>
      <c r="E6" s="60"/>
      <c r="F6" s="61"/>
      <c r="G6" s="61"/>
      <c r="H6" s="61"/>
      <c r="I6" s="61"/>
      <c r="J6" s="61"/>
      <c r="K6" s="61"/>
      <c r="L6" s="61"/>
      <c r="M6" s="61"/>
    </row>
    <row r="7" spans="1:13" ht="33" hidden="1" customHeight="1" x14ac:dyDescent="0.15">
      <c r="A7" s="62"/>
      <c r="B7" s="147" t="s">
        <v>8</v>
      </c>
      <c r="C7" s="147"/>
      <c r="D7" s="59"/>
      <c r="E7" s="69" t="s">
        <v>22</v>
      </c>
      <c r="F7" s="70" t="s">
        <v>22</v>
      </c>
      <c r="G7" s="70" t="s">
        <v>22</v>
      </c>
      <c r="H7" s="70" t="s">
        <v>22</v>
      </c>
      <c r="I7" s="70" t="s">
        <v>9</v>
      </c>
      <c r="J7" s="70" t="s">
        <v>22</v>
      </c>
      <c r="K7" s="70" t="s">
        <v>22</v>
      </c>
      <c r="L7" s="70" t="s">
        <v>22</v>
      </c>
      <c r="M7" s="70" t="s">
        <v>22</v>
      </c>
    </row>
    <row r="8" spans="1:13" ht="33" hidden="1" customHeight="1" x14ac:dyDescent="0.15">
      <c r="A8" s="62"/>
      <c r="B8" s="147" t="s">
        <v>10</v>
      </c>
      <c r="C8" s="147"/>
      <c r="D8" s="59"/>
      <c r="E8" s="69" t="s">
        <v>22</v>
      </c>
      <c r="F8" s="70" t="s">
        <v>22</v>
      </c>
      <c r="G8" s="70" t="s">
        <v>22</v>
      </c>
      <c r="H8" s="70" t="s">
        <v>22</v>
      </c>
      <c r="I8" s="70" t="s">
        <v>9</v>
      </c>
      <c r="J8" s="70" t="s">
        <v>22</v>
      </c>
      <c r="K8" s="70" t="s">
        <v>9</v>
      </c>
      <c r="L8" s="70" t="s">
        <v>22</v>
      </c>
      <c r="M8" s="70" t="s">
        <v>22</v>
      </c>
    </row>
    <row r="9" spans="1:13" ht="33" hidden="1" customHeight="1" x14ac:dyDescent="0.15">
      <c r="A9" s="62"/>
      <c r="B9" s="147" t="s">
        <v>11</v>
      </c>
      <c r="C9" s="147"/>
      <c r="D9" s="59"/>
      <c r="E9" s="69" t="s">
        <v>22</v>
      </c>
      <c r="F9" s="70" t="s">
        <v>22</v>
      </c>
      <c r="G9" s="70" t="s">
        <v>22</v>
      </c>
      <c r="H9" s="70" t="s">
        <v>22</v>
      </c>
      <c r="I9" s="70" t="s">
        <v>9</v>
      </c>
      <c r="J9" s="70" t="s">
        <v>22</v>
      </c>
      <c r="K9" s="70" t="s">
        <v>9</v>
      </c>
      <c r="L9" s="70" t="s">
        <v>22</v>
      </c>
      <c r="M9" s="70" t="s">
        <v>22</v>
      </c>
    </row>
    <row r="10" spans="1:13" ht="33" hidden="1" customHeight="1" x14ac:dyDescent="0.15">
      <c r="A10" s="62"/>
      <c r="B10" s="147" t="s">
        <v>12</v>
      </c>
      <c r="C10" s="147"/>
      <c r="D10" s="59"/>
      <c r="E10" s="69" t="s">
        <v>27</v>
      </c>
      <c r="F10" s="70" t="s">
        <v>22</v>
      </c>
      <c r="G10" s="70" t="s">
        <v>22</v>
      </c>
      <c r="H10" s="70" t="s">
        <v>22</v>
      </c>
      <c r="I10" s="70" t="s">
        <v>9</v>
      </c>
      <c r="J10" s="70" t="s">
        <v>22</v>
      </c>
      <c r="K10" s="70" t="s">
        <v>9</v>
      </c>
      <c r="L10" s="70" t="s">
        <v>22</v>
      </c>
      <c r="M10" s="70" t="s">
        <v>22</v>
      </c>
    </row>
    <row r="11" spans="1:13" ht="33" customHeight="1" x14ac:dyDescent="0.15">
      <c r="A11" s="62"/>
      <c r="B11" s="156" t="s">
        <v>13</v>
      </c>
      <c r="C11" s="156"/>
      <c r="D11" s="59"/>
      <c r="E11" s="69">
        <v>1773501</v>
      </c>
      <c r="F11" s="70">
        <v>246408</v>
      </c>
      <c r="G11" s="70">
        <v>93050</v>
      </c>
      <c r="H11" s="70">
        <v>1865718</v>
      </c>
      <c r="I11" s="70" t="s">
        <v>55</v>
      </c>
      <c r="J11" s="70">
        <v>577488</v>
      </c>
      <c r="K11" s="70" t="s">
        <v>55</v>
      </c>
      <c r="L11" s="70">
        <v>14038703</v>
      </c>
      <c r="M11" s="71">
        <f t="shared" ref="M11:M22" si="0">SUM(E11:L11)</f>
        <v>18594868</v>
      </c>
    </row>
    <row r="12" spans="1:13" ht="33" customHeight="1" x14ac:dyDescent="0.15">
      <c r="A12" s="73"/>
      <c r="B12" s="156" t="s">
        <v>46</v>
      </c>
      <c r="C12" s="156"/>
      <c r="D12" s="78"/>
      <c r="E12" s="69">
        <f>SUM(E13:E18)</f>
        <v>61825375</v>
      </c>
      <c r="F12" s="70">
        <f>SUM(F13:F18)</f>
        <v>6723569</v>
      </c>
      <c r="G12" s="70">
        <f>SUM(G13:G18)</f>
        <v>2284344</v>
      </c>
      <c r="H12" s="70">
        <f>SUM(H13:H18)</f>
        <v>37353553</v>
      </c>
      <c r="I12" s="70" t="s">
        <v>55</v>
      </c>
      <c r="J12" s="70">
        <f>SUM(J13:J18)</f>
        <v>45611798</v>
      </c>
      <c r="K12" s="70" t="s">
        <v>55</v>
      </c>
      <c r="L12" s="70">
        <f>SUM(L13:L18)</f>
        <v>1697274365</v>
      </c>
      <c r="M12" s="71">
        <f t="shared" si="0"/>
        <v>1851073004</v>
      </c>
    </row>
    <row r="13" spans="1:13" ht="33" customHeight="1" x14ac:dyDescent="0.15">
      <c r="A13" s="79"/>
      <c r="B13" s="79"/>
      <c r="C13" s="80" t="s">
        <v>30</v>
      </c>
      <c r="D13" s="79"/>
      <c r="E13" s="69">
        <v>38124836</v>
      </c>
      <c r="F13" s="70">
        <v>3793011</v>
      </c>
      <c r="G13" s="70">
        <v>1051372</v>
      </c>
      <c r="H13" s="70">
        <v>19177141</v>
      </c>
      <c r="I13" s="70" t="s">
        <v>55</v>
      </c>
      <c r="J13" s="70">
        <v>9340412</v>
      </c>
      <c r="K13" s="70" t="s">
        <v>55</v>
      </c>
      <c r="L13" s="70">
        <v>52140625</v>
      </c>
      <c r="M13" s="71">
        <f t="shared" si="0"/>
        <v>123627397</v>
      </c>
    </row>
    <row r="14" spans="1:13" ht="32.25" customHeight="1" x14ac:dyDescent="0.15">
      <c r="A14" s="79"/>
      <c r="C14" s="80" t="s">
        <v>32</v>
      </c>
      <c r="D14" s="79"/>
      <c r="E14" s="69">
        <v>7609029</v>
      </c>
      <c r="F14" s="70">
        <v>968133</v>
      </c>
      <c r="G14" s="70">
        <v>399227</v>
      </c>
      <c r="H14" s="70">
        <v>4887645</v>
      </c>
      <c r="I14" s="70" t="s">
        <v>55</v>
      </c>
      <c r="J14" s="70">
        <v>8398891</v>
      </c>
      <c r="K14" s="70" t="s">
        <v>55</v>
      </c>
      <c r="L14" s="70">
        <v>43074863</v>
      </c>
      <c r="M14" s="71">
        <f t="shared" si="0"/>
        <v>65337788</v>
      </c>
    </row>
    <row r="15" spans="1:13" ht="32.25" customHeight="1" x14ac:dyDescent="0.15">
      <c r="A15" s="79"/>
      <c r="C15" s="80" t="s">
        <v>34</v>
      </c>
      <c r="D15" s="79"/>
      <c r="E15" s="69">
        <v>13314486</v>
      </c>
      <c r="F15" s="70">
        <v>1635351</v>
      </c>
      <c r="G15" s="70">
        <v>787654</v>
      </c>
      <c r="H15" s="70">
        <v>9818801</v>
      </c>
      <c r="I15" s="70" t="s">
        <v>55</v>
      </c>
      <c r="J15" s="70">
        <v>3328727</v>
      </c>
      <c r="K15" s="70" t="s">
        <v>55</v>
      </c>
      <c r="L15" s="70">
        <v>63130239</v>
      </c>
      <c r="M15" s="71">
        <f t="shared" si="0"/>
        <v>92015258</v>
      </c>
    </row>
    <row r="16" spans="1:13" ht="32.25" customHeight="1" x14ac:dyDescent="0.15">
      <c r="A16" s="79"/>
      <c r="B16" s="79"/>
      <c r="C16" s="80" t="s">
        <v>36</v>
      </c>
      <c r="D16" s="79"/>
      <c r="E16" s="69">
        <v>2644227</v>
      </c>
      <c r="F16" s="70">
        <v>326584</v>
      </c>
      <c r="G16" s="70">
        <v>44039</v>
      </c>
      <c r="H16" s="70">
        <v>1669611</v>
      </c>
      <c r="I16" s="70" t="s">
        <v>55</v>
      </c>
      <c r="J16" s="70">
        <v>881659</v>
      </c>
      <c r="K16" s="70" t="s">
        <v>55</v>
      </c>
      <c r="L16" s="70">
        <v>1250122825</v>
      </c>
      <c r="M16" s="71">
        <f t="shared" si="0"/>
        <v>1255688945</v>
      </c>
    </row>
    <row r="17" spans="1:13" ht="32.25" customHeight="1" x14ac:dyDescent="0.15">
      <c r="A17" s="79"/>
      <c r="B17" s="79"/>
      <c r="C17" s="80" t="s">
        <v>40</v>
      </c>
      <c r="D17" s="79"/>
      <c r="E17" s="69">
        <v>86387</v>
      </c>
      <c r="F17" s="70">
        <v>329</v>
      </c>
      <c r="G17" s="70">
        <v>1295</v>
      </c>
      <c r="H17" s="70">
        <v>1757894</v>
      </c>
      <c r="I17" s="70" t="s">
        <v>55</v>
      </c>
      <c r="J17" s="70">
        <v>23653093</v>
      </c>
      <c r="K17" s="70" t="s">
        <v>55</v>
      </c>
      <c r="L17" s="70">
        <v>284033565</v>
      </c>
      <c r="M17" s="71">
        <f t="shared" si="0"/>
        <v>309532563</v>
      </c>
    </row>
    <row r="18" spans="1:13" ht="32.25" customHeight="1" x14ac:dyDescent="0.15">
      <c r="A18" s="79"/>
      <c r="B18" s="79"/>
      <c r="C18" s="80" t="s">
        <v>44</v>
      </c>
      <c r="D18" s="79"/>
      <c r="E18" s="69">
        <v>46410</v>
      </c>
      <c r="F18" s="70">
        <v>161</v>
      </c>
      <c r="G18" s="70">
        <v>757</v>
      </c>
      <c r="H18" s="70">
        <v>42461</v>
      </c>
      <c r="I18" s="70" t="s">
        <v>55</v>
      </c>
      <c r="J18" s="70">
        <v>9016</v>
      </c>
      <c r="K18" s="70" t="s">
        <v>55</v>
      </c>
      <c r="L18" s="70">
        <v>4772248</v>
      </c>
      <c r="M18" s="71">
        <f t="shared" si="0"/>
        <v>4871053</v>
      </c>
    </row>
    <row r="19" spans="1:13" ht="32.25" customHeight="1" x14ac:dyDescent="0.15">
      <c r="A19" s="79"/>
      <c r="B19" s="154" t="s">
        <v>25</v>
      </c>
      <c r="C19" s="154"/>
      <c r="D19" s="79"/>
      <c r="E19" s="69">
        <v>3096746</v>
      </c>
      <c r="F19" s="70">
        <v>382599</v>
      </c>
      <c r="G19" s="70">
        <v>1102258</v>
      </c>
      <c r="H19" s="70">
        <v>13773006</v>
      </c>
      <c r="I19" s="70" t="s">
        <v>55</v>
      </c>
      <c r="J19" s="70">
        <v>23755120</v>
      </c>
      <c r="K19" s="70" t="s">
        <v>55</v>
      </c>
      <c r="L19" s="70">
        <v>63622406</v>
      </c>
      <c r="M19" s="71">
        <f t="shared" si="0"/>
        <v>105732135</v>
      </c>
    </row>
    <row r="20" spans="1:13" ht="32.25" customHeight="1" x14ac:dyDescent="0.15">
      <c r="A20" s="79"/>
      <c r="B20" s="154" t="s">
        <v>54</v>
      </c>
      <c r="C20" s="154"/>
      <c r="D20" s="79"/>
      <c r="E20" s="69">
        <f>SUM(E21:E22)</f>
        <v>5268337</v>
      </c>
      <c r="F20" s="70">
        <f t="shared" ref="F20:L20" si="1">SUM(F21:F22)</f>
        <v>932907</v>
      </c>
      <c r="G20" s="70">
        <f t="shared" si="1"/>
        <v>1400320</v>
      </c>
      <c r="H20" s="70">
        <f t="shared" si="1"/>
        <v>11185874</v>
      </c>
      <c r="I20" s="70" t="s">
        <v>55</v>
      </c>
      <c r="J20" s="70">
        <f t="shared" si="1"/>
        <v>3451139</v>
      </c>
      <c r="K20" s="70" t="s">
        <v>55</v>
      </c>
      <c r="L20" s="70">
        <f t="shared" si="1"/>
        <v>705687925</v>
      </c>
      <c r="M20" s="71">
        <f t="shared" si="0"/>
        <v>727926502</v>
      </c>
    </row>
    <row r="21" spans="1:13" ht="32.25" customHeight="1" x14ac:dyDescent="0.15">
      <c r="A21" s="79"/>
      <c r="B21" s="73"/>
      <c r="C21" s="73" t="s">
        <v>38</v>
      </c>
      <c r="D21" s="79"/>
      <c r="E21" s="69">
        <v>5225588</v>
      </c>
      <c r="F21" s="70">
        <v>924995</v>
      </c>
      <c r="G21" s="70">
        <v>1368389</v>
      </c>
      <c r="H21" s="70">
        <v>10801759</v>
      </c>
      <c r="I21" s="70" t="s">
        <v>55</v>
      </c>
      <c r="J21" s="70">
        <v>3344634</v>
      </c>
      <c r="K21" s="70" t="s">
        <v>55</v>
      </c>
      <c r="L21" s="70">
        <v>705685854</v>
      </c>
      <c r="M21" s="71">
        <f t="shared" si="0"/>
        <v>727351219</v>
      </c>
    </row>
    <row r="22" spans="1:13" ht="32.25" customHeight="1" x14ac:dyDescent="0.15">
      <c r="A22" s="79"/>
      <c r="B22" s="73"/>
      <c r="C22" s="73" t="s">
        <v>42</v>
      </c>
      <c r="D22" s="81"/>
      <c r="E22" s="70">
        <v>42749</v>
      </c>
      <c r="F22" s="70">
        <v>7912</v>
      </c>
      <c r="G22" s="70">
        <v>31931</v>
      </c>
      <c r="H22" s="70">
        <v>384115</v>
      </c>
      <c r="I22" s="70" t="s">
        <v>55</v>
      </c>
      <c r="J22" s="70">
        <v>106505</v>
      </c>
      <c r="K22" s="70" t="s">
        <v>55</v>
      </c>
      <c r="L22" s="70">
        <v>2071</v>
      </c>
      <c r="M22" s="71">
        <f t="shared" si="0"/>
        <v>575283</v>
      </c>
    </row>
    <row r="23" spans="1:13" ht="32.25" customHeight="1" x14ac:dyDescent="0.15">
      <c r="A23" s="82"/>
      <c r="B23" s="82"/>
      <c r="C23" s="74" t="s">
        <v>16</v>
      </c>
      <c r="D23" s="75"/>
      <c r="E23" s="76">
        <f t="shared" ref="E23:L23" si="2">E11+E12+E19+E20</f>
        <v>71963959</v>
      </c>
      <c r="F23" s="76">
        <f t="shared" si="2"/>
        <v>8285483</v>
      </c>
      <c r="G23" s="76">
        <f t="shared" si="2"/>
        <v>4879972</v>
      </c>
      <c r="H23" s="76">
        <f t="shared" si="2"/>
        <v>64178151</v>
      </c>
      <c r="I23" s="76" t="s">
        <v>27</v>
      </c>
      <c r="J23" s="76">
        <f t="shared" si="2"/>
        <v>73395545</v>
      </c>
      <c r="K23" s="76" t="s">
        <v>27</v>
      </c>
      <c r="L23" s="76">
        <f t="shared" si="2"/>
        <v>2480623399</v>
      </c>
      <c r="M23" s="76">
        <f>M11+M12+M19+M20</f>
        <v>2703326509</v>
      </c>
    </row>
    <row r="24" spans="1:13" ht="6" customHeight="1" x14ac:dyDescent="0.15">
      <c r="A24" s="62"/>
      <c r="B24" s="62"/>
      <c r="C24" s="77"/>
      <c r="D24" s="64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9.75" customHeight="1" x14ac:dyDescent="0.15">
      <c r="A25" s="155" t="s">
        <v>23</v>
      </c>
      <c r="B25" s="155"/>
      <c r="C25" s="155"/>
      <c r="D25" s="155"/>
      <c r="E25" s="155"/>
      <c r="F25" s="155"/>
      <c r="G25" s="155"/>
      <c r="H25" s="155"/>
      <c r="I25" s="155"/>
    </row>
  </sheetData>
  <mergeCells count="19">
    <mergeCell ref="F2:K2"/>
    <mergeCell ref="B19:C19"/>
    <mergeCell ref="A25:I25"/>
    <mergeCell ref="B9:C9"/>
    <mergeCell ref="B10:C10"/>
    <mergeCell ref="B11:C11"/>
    <mergeCell ref="B12:C12"/>
    <mergeCell ref="J4:J5"/>
    <mergeCell ref="B20:C20"/>
    <mergeCell ref="K4:K5"/>
    <mergeCell ref="L4:L5"/>
    <mergeCell ref="M4:M5"/>
    <mergeCell ref="B7:C7"/>
    <mergeCell ref="B8:C8"/>
    <mergeCell ref="A4:D5"/>
    <mergeCell ref="E4:F4"/>
    <mergeCell ref="G4:G5"/>
    <mergeCell ref="H4:H5"/>
    <mergeCell ref="I4:I5"/>
  </mergeCells>
  <phoneticPr fontId="6"/>
  <pageMargins left="0.78740157480314965" right="0.78740157480314965" top="0.6692913385826772" bottom="0.86614173228346458" header="0.43307086614173229" footer="0.39370078740157483"/>
  <pageSetup paperSize="9" firstPageNumber="376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view="pageBreakPreview" zoomScaleNormal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3.140625" style="45" customWidth="1"/>
    <col min="4" max="4" width="1" style="46" customWidth="1"/>
    <col min="5" max="13" width="14.5703125" style="45" customWidth="1"/>
    <col min="14" max="16384" width="9.42578125" style="45"/>
  </cols>
  <sheetData>
    <row r="1" spans="1:21" ht="3" customHeight="1" x14ac:dyDescent="0.15"/>
    <row r="2" spans="1:21" s="48" customFormat="1" ht="12" customHeight="1" x14ac:dyDescent="0.15">
      <c r="A2" s="47"/>
      <c r="B2" s="47"/>
      <c r="C2" s="47"/>
      <c r="D2" s="47"/>
      <c r="E2" s="93" t="s">
        <v>81</v>
      </c>
      <c r="F2" s="118" t="s">
        <v>86</v>
      </c>
      <c r="G2" s="118"/>
      <c r="H2" s="118"/>
      <c r="I2" s="118"/>
      <c r="J2" s="118"/>
      <c r="K2" s="118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5" t="s">
        <v>60</v>
      </c>
      <c r="I4" s="158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57" t="s">
        <v>67</v>
      </c>
      <c r="F5" s="57" t="s">
        <v>68</v>
      </c>
      <c r="G5" s="122"/>
      <c r="H5" s="146"/>
      <c r="I5" s="159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59"/>
      <c r="E6" s="60"/>
      <c r="F6" s="61"/>
      <c r="G6" s="61"/>
      <c r="H6" s="61"/>
      <c r="I6" s="61"/>
      <c r="J6" s="60"/>
      <c r="K6" s="61"/>
      <c r="L6" s="61"/>
      <c r="M6" s="61"/>
    </row>
    <row r="7" spans="1:21" ht="34.5" customHeight="1" x14ac:dyDescent="0.15">
      <c r="A7" s="62"/>
      <c r="B7" s="157" t="s">
        <v>69</v>
      </c>
      <c r="C7" s="157"/>
      <c r="D7" s="59"/>
      <c r="E7" s="69">
        <v>1644736</v>
      </c>
      <c r="F7" s="70">
        <v>291876</v>
      </c>
      <c r="G7" s="70">
        <v>92543</v>
      </c>
      <c r="H7" s="70">
        <v>1892994</v>
      </c>
      <c r="I7" s="70" t="s">
        <v>70</v>
      </c>
      <c r="J7" s="70">
        <v>562128</v>
      </c>
      <c r="K7" s="70" t="s">
        <v>70</v>
      </c>
      <c r="L7" s="70">
        <v>12297952</v>
      </c>
      <c r="M7" s="71">
        <f t="shared" ref="M7:M16" si="0">SUM(E7:L7)</f>
        <v>16782229</v>
      </c>
    </row>
    <row r="8" spans="1:21" ht="34.5" customHeight="1" x14ac:dyDescent="0.15">
      <c r="A8" s="62"/>
      <c r="B8" s="157" t="s">
        <v>24</v>
      </c>
      <c r="C8" s="157"/>
      <c r="D8" s="59"/>
      <c r="E8" s="69">
        <f>SUM(E9:E14)</f>
        <v>56981326</v>
      </c>
      <c r="F8" s="70">
        <f>SUM(F9:F14)</f>
        <v>6289512</v>
      </c>
      <c r="G8" s="70">
        <f>SUM(G9:G14)</f>
        <v>2229105</v>
      </c>
      <c r="H8" s="70">
        <f>SUM(H9:H14)</f>
        <v>36274321</v>
      </c>
      <c r="I8" s="70" t="s">
        <v>70</v>
      </c>
      <c r="J8" s="70">
        <f>SUM(J9:J14)</f>
        <v>42305347</v>
      </c>
      <c r="K8" s="70" t="s">
        <v>70</v>
      </c>
      <c r="L8" s="70">
        <f>SUM(L9:L14)</f>
        <v>1589982636</v>
      </c>
      <c r="M8" s="71">
        <f t="shared" si="0"/>
        <v>1734062247</v>
      </c>
    </row>
    <row r="9" spans="1:21" ht="34.5" customHeight="1" x14ac:dyDescent="0.15">
      <c r="A9" s="62"/>
      <c r="B9" s="62"/>
      <c r="C9" s="63" t="s">
        <v>30</v>
      </c>
      <c r="D9" s="59"/>
      <c r="E9" s="69">
        <v>35175541</v>
      </c>
      <c r="F9" s="70">
        <v>3848076</v>
      </c>
      <c r="G9" s="70">
        <v>1002808</v>
      </c>
      <c r="H9" s="70">
        <v>19945414</v>
      </c>
      <c r="I9" s="70" t="s">
        <v>70</v>
      </c>
      <c r="J9" s="70">
        <v>8909570</v>
      </c>
      <c r="K9" s="70" t="s">
        <v>70</v>
      </c>
      <c r="L9" s="70">
        <v>42413720</v>
      </c>
      <c r="M9" s="71">
        <f t="shared" si="0"/>
        <v>111295129</v>
      </c>
    </row>
    <row r="10" spans="1:21" ht="34.5" customHeight="1" x14ac:dyDescent="0.15">
      <c r="A10" s="62"/>
      <c r="B10" s="62"/>
      <c r="C10" s="63" t="s">
        <v>32</v>
      </c>
      <c r="D10" s="59"/>
      <c r="E10" s="69">
        <v>6948783</v>
      </c>
      <c r="F10" s="70">
        <v>785924</v>
      </c>
      <c r="G10" s="70">
        <v>391242</v>
      </c>
      <c r="H10" s="70">
        <v>4481759</v>
      </c>
      <c r="I10" s="70" t="s">
        <v>70</v>
      </c>
      <c r="J10" s="70">
        <v>7443650</v>
      </c>
      <c r="K10" s="70" t="s">
        <v>70</v>
      </c>
      <c r="L10" s="70">
        <v>39045173</v>
      </c>
      <c r="M10" s="71">
        <f t="shared" si="0"/>
        <v>59096531</v>
      </c>
    </row>
    <row r="11" spans="1:21" ht="34.5" customHeight="1" x14ac:dyDescent="0.15">
      <c r="A11" s="62"/>
      <c r="B11" s="62"/>
      <c r="C11" s="63" t="s">
        <v>34</v>
      </c>
      <c r="D11" s="59"/>
      <c r="E11" s="69">
        <v>12309001</v>
      </c>
      <c r="F11" s="70">
        <v>1385564</v>
      </c>
      <c r="G11" s="70">
        <v>785299</v>
      </c>
      <c r="H11" s="70">
        <v>9653832</v>
      </c>
      <c r="I11" s="70" t="s">
        <v>70</v>
      </c>
      <c r="J11" s="70">
        <v>3463268</v>
      </c>
      <c r="K11" s="70" t="s">
        <v>70</v>
      </c>
      <c r="L11" s="70">
        <v>53982358</v>
      </c>
      <c r="M11" s="71">
        <f t="shared" si="0"/>
        <v>81579322</v>
      </c>
    </row>
    <row r="12" spans="1:21" ht="34.5" customHeight="1" x14ac:dyDescent="0.15">
      <c r="A12" s="62"/>
      <c r="B12" s="62"/>
      <c r="C12" s="63" t="s">
        <v>36</v>
      </c>
      <c r="D12" s="59"/>
      <c r="E12" s="69">
        <v>2426094</v>
      </c>
      <c r="F12" s="70">
        <v>269501</v>
      </c>
      <c r="G12" s="70">
        <v>47950</v>
      </c>
      <c r="H12" s="70">
        <v>1668070</v>
      </c>
      <c r="I12" s="70" t="s">
        <v>70</v>
      </c>
      <c r="J12" s="70">
        <v>898465</v>
      </c>
      <c r="K12" s="70" t="s">
        <v>70</v>
      </c>
      <c r="L12" s="70">
        <v>1222870303</v>
      </c>
      <c r="M12" s="71">
        <f t="shared" si="0"/>
        <v>1228180383</v>
      </c>
    </row>
    <row r="13" spans="1:21" ht="34.5" customHeight="1" x14ac:dyDescent="0.15">
      <c r="A13" s="62"/>
      <c r="B13" s="62"/>
      <c r="C13" s="63" t="s">
        <v>40</v>
      </c>
      <c r="D13" s="59"/>
      <c r="E13" s="69">
        <v>78400</v>
      </c>
      <c r="F13" s="70">
        <v>291</v>
      </c>
      <c r="G13" s="70">
        <v>1153</v>
      </c>
      <c r="H13" s="70">
        <v>486326</v>
      </c>
      <c r="I13" s="70" t="s">
        <v>70</v>
      </c>
      <c r="J13" s="70">
        <v>21581515</v>
      </c>
      <c r="K13" s="70" t="s">
        <v>70</v>
      </c>
      <c r="L13" s="70">
        <v>229068196</v>
      </c>
      <c r="M13" s="71">
        <f t="shared" si="0"/>
        <v>251215881</v>
      </c>
    </row>
    <row r="14" spans="1:21" ht="34.5" customHeight="1" x14ac:dyDescent="0.15">
      <c r="A14" s="62"/>
      <c r="B14" s="62"/>
      <c r="C14" s="63" t="s">
        <v>44</v>
      </c>
      <c r="D14" s="59"/>
      <c r="E14" s="69">
        <v>43507</v>
      </c>
      <c r="F14" s="70">
        <v>156</v>
      </c>
      <c r="G14" s="70">
        <v>653</v>
      </c>
      <c r="H14" s="70">
        <v>38920</v>
      </c>
      <c r="I14" s="70" t="s">
        <v>70</v>
      </c>
      <c r="J14" s="70">
        <v>8879</v>
      </c>
      <c r="K14" s="70" t="s">
        <v>70</v>
      </c>
      <c r="L14" s="70">
        <v>2602886</v>
      </c>
      <c r="M14" s="71">
        <f t="shared" si="0"/>
        <v>2695001</v>
      </c>
    </row>
    <row r="15" spans="1:21" ht="34.5" customHeight="1" x14ac:dyDescent="0.15">
      <c r="A15" s="62"/>
      <c r="B15" s="157" t="s">
        <v>71</v>
      </c>
      <c r="C15" s="157"/>
      <c r="D15" s="59"/>
      <c r="E15" s="69">
        <v>4867000</v>
      </c>
      <c r="F15" s="70">
        <v>856454</v>
      </c>
      <c r="G15" s="70">
        <v>1368376</v>
      </c>
      <c r="H15" s="70">
        <v>11762693</v>
      </c>
      <c r="I15" s="70" t="s">
        <v>70</v>
      </c>
      <c r="J15" s="70">
        <v>3340990</v>
      </c>
      <c r="K15" s="70" t="s">
        <v>70</v>
      </c>
      <c r="L15" s="70">
        <v>636042220</v>
      </c>
      <c r="M15" s="71">
        <f>SUM(E15:L15)</f>
        <v>658237733</v>
      </c>
    </row>
    <row r="16" spans="1:21" ht="34.5" customHeight="1" x14ac:dyDescent="0.15">
      <c r="A16" s="62"/>
      <c r="B16" s="157" t="s">
        <v>72</v>
      </c>
      <c r="C16" s="157"/>
      <c r="D16" s="59"/>
      <c r="E16" s="69">
        <v>2892853</v>
      </c>
      <c r="F16" s="70">
        <v>373610</v>
      </c>
      <c r="G16" s="70">
        <v>1130256</v>
      </c>
      <c r="H16" s="70">
        <v>13925399</v>
      </c>
      <c r="I16" s="70" t="s">
        <v>70</v>
      </c>
      <c r="J16" s="70">
        <v>24313267</v>
      </c>
      <c r="K16" s="70" t="s">
        <v>70</v>
      </c>
      <c r="L16" s="70">
        <v>58164478</v>
      </c>
      <c r="M16" s="71">
        <f t="shared" si="0"/>
        <v>100799863</v>
      </c>
    </row>
    <row r="17" spans="1:13" ht="34.5" customHeight="1" x14ac:dyDescent="0.15">
      <c r="A17" s="62"/>
      <c r="B17" s="139" t="s">
        <v>73</v>
      </c>
      <c r="C17" s="139"/>
      <c r="D17" s="64"/>
      <c r="E17" s="72">
        <f>E7+E8+E16+E15</f>
        <v>66385915</v>
      </c>
      <c r="F17" s="71">
        <f>F7+F8+F16+F15</f>
        <v>7811452</v>
      </c>
      <c r="G17" s="71">
        <f>G7+G8+G16+G15</f>
        <v>4820280</v>
      </c>
      <c r="H17" s="71">
        <f>H7+H8+H16+H15</f>
        <v>63855407</v>
      </c>
      <c r="I17" s="71" t="s">
        <v>70</v>
      </c>
      <c r="J17" s="71">
        <f>J7+J8+J16+J15</f>
        <v>70521732</v>
      </c>
      <c r="K17" s="71" t="s">
        <v>70</v>
      </c>
      <c r="L17" s="71">
        <f>L7+L8+L16+L15</f>
        <v>2296487286</v>
      </c>
      <c r="M17" s="71">
        <f>M7+M8+M16+M15</f>
        <v>2509882072</v>
      </c>
    </row>
    <row r="18" spans="1:13" s="46" customFormat="1" ht="10.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</row>
    <row r="19" spans="1:13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firstPageNumber="376" orientation="landscape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9"/>
  <sheetViews>
    <sheetView view="pageBreakPreview" topLeftCell="A16" zoomScaleNormal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6384" width="9.42578125" style="45"/>
  </cols>
  <sheetData>
    <row r="1" spans="1:21" ht="3" customHeight="1" x14ac:dyDescent="0.15"/>
    <row r="2" spans="1:21" s="48" customFormat="1" ht="12" customHeight="1" x14ac:dyDescent="0.15">
      <c r="A2" s="47"/>
      <c r="B2" s="47"/>
      <c r="C2" s="47"/>
      <c r="D2" s="47"/>
      <c r="E2" s="93" t="s">
        <v>81</v>
      </c>
      <c r="F2" s="118" t="s">
        <v>85</v>
      </c>
      <c r="G2" s="118"/>
      <c r="H2" s="118"/>
      <c r="I2" s="118"/>
      <c r="J2" s="118"/>
      <c r="K2" s="118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75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83" t="s">
        <v>67</v>
      </c>
      <c r="F5" s="83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84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84"/>
      <c r="E7" s="69">
        <v>1802739</v>
      </c>
      <c r="F7" s="70">
        <v>247744</v>
      </c>
      <c r="G7" s="70">
        <v>95033</v>
      </c>
      <c r="H7" s="70">
        <v>1927913</v>
      </c>
      <c r="I7" s="70" t="s">
        <v>22</v>
      </c>
      <c r="J7" s="70">
        <v>564113</v>
      </c>
      <c r="K7" s="70" t="s">
        <v>22</v>
      </c>
      <c r="L7" s="70">
        <v>10872608</v>
      </c>
      <c r="M7" s="71">
        <f t="shared" ref="M7:M16" si="0">SUM(E7:L7)</f>
        <v>15510150</v>
      </c>
    </row>
    <row r="8" spans="1:21" ht="45" customHeight="1" x14ac:dyDescent="0.15">
      <c r="A8" s="62"/>
      <c r="B8" s="157" t="s">
        <v>24</v>
      </c>
      <c r="C8" s="157"/>
      <c r="D8" s="84"/>
      <c r="E8" s="69">
        <v>61695220</v>
      </c>
      <c r="F8" s="70">
        <v>6446749</v>
      </c>
      <c r="G8" s="70">
        <v>2285130</v>
      </c>
      <c r="H8" s="70">
        <v>37540874</v>
      </c>
      <c r="I8" s="70" t="s">
        <v>22</v>
      </c>
      <c r="J8" s="70">
        <v>41241850</v>
      </c>
      <c r="K8" s="70" t="s">
        <v>22</v>
      </c>
      <c r="L8" s="70">
        <v>1254787301</v>
      </c>
      <c r="M8" s="71">
        <f t="shared" si="0"/>
        <v>1403997124</v>
      </c>
    </row>
    <row r="9" spans="1:21" ht="45" customHeight="1" x14ac:dyDescent="0.15">
      <c r="A9" s="62"/>
      <c r="B9" s="62"/>
      <c r="C9" s="85" t="s">
        <v>30</v>
      </c>
      <c r="D9" s="84"/>
      <c r="E9" s="69">
        <v>38144278</v>
      </c>
      <c r="F9" s="70">
        <v>3745468</v>
      </c>
      <c r="G9" s="70">
        <v>1030231</v>
      </c>
      <c r="H9" s="70">
        <v>21238815</v>
      </c>
      <c r="I9" s="70" t="s">
        <v>22</v>
      </c>
      <c r="J9" s="70">
        <v>9750895</v>
      </c>
      <c r="K9" s="70" t="s">
        <v>22</v>
      </c>
      <c r="L9" s="70">
        <v>34561690</v>
      </c>
      <c r="M9" s="71">
        <f t="shared" si="0"/>
        <v>108471377</v>
      </c>
    </row>
    <row r="10" spans="1:21" ht="45" customHeight="1" x14ac:dyDescent="0.15">
      <c r="A10" s="62"/>
      <c r="B10" s="62"/>
      <c r="C10" s="85" t="s">
        <v>32</v>
      </c>
      <c r="D10" s="84"/>
      <c r="E10" s="69">
        <v>7460726</v>
      </c>
      <c r="F10" s="70">
        <v>926429</v>
      </c>
      <c r="G10" s="70">
        <v>402293</v>
      </c>
      <c r="H10" s="70">
        <v>4493201</v>
      </c>
      <c r="I10" s="70" t="s">
        <v>22</v>
      </c>
      <c r="J10" s="70">
        <v>7352601</v>
      </c>
      <c r="K10" s="70" t="s">
        <v>22</v>
      </c>
      <c r="L10" s="70">
        <v>36526834</v>
      </c>
      <c r="M10" s="71">
        <f t="shared" si="0"/>
        <v>57162084</v>
      </c>
    </row>
    <row r="11" spans="1:21" ht="45" customHeight="1" x14ac:dyDescent="0.15">
      <c r="A11" s="62"/>
      <c r="B11" s="62"/>
      <c r="C11" s="85" t="s">
        <v>34</v>
      </c>
      <c r="D11" s="84"/>
      <c r="E11" s="69">
        <v>13350582</v>
      </c>
      <c r="F11" s="70">
        <v>1463707</v>
      </c>
      <c r="G11" s="70">
        <v>794474</v>
      </c>
      <c r="H11" s="70">
        <v>9801913</v>
      </c>
      <c r="I11" s="70" t="s">
        <v>22</v>
      </c>
      <c r="J11" s="70">
        <v>3750289</v>
      </c>
      <c r="K11" s="70" t="s">
        <v>22</v>
      </c>
      <c r="L11" s="70">
        <v>47477483</v>
      </c>
      <c r="M11" s="71">
        <f t="shared" si="0"/>
        <v>76638448</v>
      </c>
    </row>
    <row r="12" spans="1:21" ht="45" customHeight="1" x14ac:dyDescent="0.15">
      <c r="A12" s="62"/>
      <c r="B12" s="62"/>
      <c r="C12" s="85" t="s">
        <v>36</v>
      </c>
      <c r="D12" s="84"/>
      <c r="E12" s="69">
        <v>2606301</v>
      </c>
      <c r="F12" s="70">
        <v>310670</v>
      </c>
      <c r="G12" s="70">
        <v>56275</v>
      </c>
      <c r="H12" s="70">
        <v>1677693</v>
      </c>
      <c r="I12" s="70" t="s">
        <v>22</v>
      </c>
      <c r="J12" s="70">
        <v>789685</v>
      </c>
      <c r="K12" s="70" t="s">
        <v>22</v>
      </c>
      <c r="L12" s="70">
        <v>946739328</v>
      </c>
      <c r="M12" s="71">
        <f t="shared" si="0"/>
        <v>952179952</v>
      </c>
    </row>
    <row r="13" spans="1:21" ht="45" customHeight="1" x14ac:dyDescent="0.15">
      <c r="A13" s="62"/>
      <c r="B13" s="62"/>
      <c r="C13" s="85" t="s">
        <v>40</v>
      </c>
      <c r="D13" s="84"/>
      <c r="E13" s="69">
        <v>85886</v>
      </c>
      <c r="F13" s="70">
        <v>307</v>
      </c>
      <c r="G13" s="70">
        <v>1186</v>
      </c>
      <c r="H13" s="70">
        <v>291329</v>
      </c>
      <c r="I13" s="70" t="s">
        <v>22</v>
      </c>
      <c r="J13" s="70">
        <v>19589081</v>
      </c>
      <c r="K13" s="70" t="s">
        <v>22</v>
      </c>
      <c r="L13" s="70">
        <v>186873926</v>
      </c>
      <c r="M13" s="71">
        <f t="shared" si="0"/>
        <v>206841715</v>
      </c>
    </row>
    <row r="14" spans="1:21" ht="45" customHeight="1" x14ac:dyDescent="0.15">
      <c r="A14" s="62"/>
      <c r="B14" s="62"/>
      <c r="C14" s="85" t="s">
        <v>44</v>
      </c>
      <c r="D14" s="84"/>
      <c r="E14" s="69">
        <v>47447</v>
      </c>
      <c r="F14" s="70">
        <v>168</v>
      </c>
      <c r="G14" s="70">
        <v>671</v>
      </c>
      <c r="H14" s="70">
        <v>37923</v>
      </c>
      <c r="I14" s="70" t="s">
        <v>22</v>
      </c>
      <c r="J14" s="70">
        <v>9299</v>
      </c>
      <c r="K14" s="70" t="s">
        <v>22</v>
      </c>
      <c r="L14" s="70">
        <v>2608040</v>
      </c>
      <c r="M14" s="71">
        <f t="shared" si="0"/>
        <v>2703548</v>
      </c>
    </row>
    <row r="15" spans="1:21" ht="45" customHeight="1" x14ac:dyDescent="0.15">
      <c r="A15" s="62"/>
      <c r="B15" s="157" t="s">
        <v>71</v>
      </c>
      <c r="C15" s="157"/>
      <c r="D15" s="84"/>
      <c r="E15" s="69">
        <v>5320446</v>
      </c>
      <c r="F15" s="70">
        <v>847235</v>
      </c>
      <c r="G15" s="70">
        <v>1368373</v>
      </c>
      <c r="H15" s="70">
        <v>11450838</v>
      </c>
      <c r="I15" s="70" t="s">
        <v>22</v>
      </c>
      <c r="J15" s="70">
        <v>3381877</v>
      </c>
      <c r="K15" s="70" t="s">
        <v>22</v>
      </c>
      <c r="L15" s="70">
        <v>783183886</v>
      </c>
      <c r="M15" s="71">
        <f>SUM(E15:L15)</f>
        <v>805552655</v>
      </c>
    </row>
    <row r="16" spans="1:21" ht="45" customHeight="1" x14ac:dyDescent="0.15">
      <c r="A16" s="62"/>
      <c r="B16" s="157" t="s">
        <v>76</v>
      </c>
      <c r="C16" s="157"/>
      <c r="D16" s="84"/>
      <c r="E16" s="69">
        <v>3280447</v>
      </c>
      <c r="F16" s="70">
        <v>347128</v>
      </c>
      <c r="G16" s="70">
        <v>1187141</v>
      </c>
      <c r="H16" s="70">
        <v>14410249</v>
      </c>
      <c r="I16" s="70" t="s">
        <v>22</v>
      </c>
      <c r="J16" s="70">
        <v>25311179</v>
      </c>
      <c r="K16" s="70" t="s">
        <v>22</v>
      </c>
      <c r="L16" s="70">
        <v>67364408</v>
      </c>
      <c r="M16" s="71">
        <f t="shared" si="0"/>
        <v>111900552</v>
      </c>
    </row>
    <row r="17" spans="1:13" ht="45" customHeight="1" x14ac:dyDescent="0.15">
      <c r="A17" s="62"/>
      <c r="B17" s="139" t="s">
        <v>73</v>
      </c>
      <c r="C17" s="139"/>
      <c r="D17" s="64"/>
      <c r="E17" s="72">
        <f>E7+E8+E16+E15</f>
        <v>72098852</v>
      </c>
      <c r="F17" s="71">
        <f>F7+F8+F16+F15</f>
        <v>7888856</v>
      </c>
      <c r="G17" s="71">
        <f>G7+G8+G16+G15</f>
        <v>4935677</v>
      </c>
      <c r="H17" s="71">
        <f>H7+H8+H16+H15</f>
        <v>65329874</v>
      </c>
      <c r="I17" s="71" t="s">
        <v>77</v>
      </c>
      <c r="J17" s="71">
        <f>J7+J8+J16+J15</f>
        <v>70499019</v>
      </c>
      <c r="K17" s="71" t="s">
        <v>77</v>
      </c>
      <c r="L17" s="71">
        <f>L7+L8+L16+L15</f>
        <v>2116208203</v>
      </c>
      <c r="M17" s="71">
        <f>M7+M8+M16+M15</f>
        <v>2336960481</v>
      </c>
    </row>
    <row r="18" spans="1:13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</row>
    <row r="19" spans="1:13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</sheetData>
  <mergeCells count="15">
    <mergeCell ref="F2:K2"/>
    <mergeCell ref="E4:F4"/>
    <mergeCell ref="G4:G5"/>
    <mergeCell ref="H4:H5"/>
    <mergeCell ref="I4:I5"/>
    <mergeCell ref="J4:J5"/>
    <mergeCell ref="K4:K5"/>
    <mergeCell ref="B17:C17"/>
    <mergeCell ref="A19:I19"/>
    <mergeCell ref="L4:L5"/>
    <mergeCell ref="M4:M5"/>
    <mergeCell ref="B7:C7"/>
    <mergeCell ref="B8:C8"/>
    <mergeCell ref="B15:C15"/>
    <mergeCell ref="B16:C16"/>
  </mergeCells>
  <phoneticPr fontId="6"/>
  <pageMargins left="0.78740157480314965" right="0.78740157480314965" top="0.6692913385826772" bottom="0.86614173228346458" header="0.43307086614173229" footer="0.39370078740157483"/>
  <pageSetup paperSize="9" scale="92" firstPageNumber="376" orientation="landscape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view="pageBreakPreview" topLeftCell="A13" zoomScaleNormal="100" zoomScaleSheetLayoutView="100" workbookViewId="0"/>
  </sheetViews>
  <sheetFormatPr defaultColWidth="9.42578125" defaultRowHeight="9.6" x14ac:dyDescent="0.15"/>
  <cols>
    <col min="1" max="1" width="1" style="45" customWidth="1"/>
    <col min="2" max="2" width="2" style="45" customWidth="1"/>
    <col min="3" max="3" width="24.85546875" style="45" customWidth="1"/>
    <col min="4" max="4" width="1" style="46" customWidth="1"/>
    <col min="5" max="8" width="16.5703125" style="45" customWidth="1"/>
    <col min="9" max="13" width="19.42578125" style="45" customWidth="1"/>
    <col min="14" max="16384" width="9.42578125" style="45"/>
  </cols>
  <sheetData>
    <row r="1" spans="1:21" ht="3" customHeight="1" x14ac:dyDescent="0.15"/>
    <row r="2" spans="1:21" s="48" customFormat="1" ht="12" customHeight="1" x14ac:dyDescent="0.15">
      <c r="A2" s="47"/>
      <c r="B2" s="47"/>
      <c r="C2" s="47"/>
      <c r="D2" s="47"/>
      <c r="E2" s="93" t="s">
        <v>81</v>
      </c>
      <c r="F2" s="118" t="s">
        <v>84</v>
      </c>
      <c r="G2" s="118"/>
      <c r="H2" s="118"/>
      <c r="I2" s="118"/>
      <c r="J2" s="118"/>
      <c r="K2" s="118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12" customHeight="1" x14ac:dyDescent="0.15">
      <c r="A3" s="49"/>
      <c r="B3" s="49"/>
      <c r="C3" s="49"/>
      <c r="D3" s="49"/>
      <c r="E3" s="49"/>
      <c r="F3" s="49"/>
      <c r="G3" s="49"/>
      <c r="H3" s="49"/>
      <c r="I3" s="50"/>
      <c r="M3" s="50" t="s">
        <v>56</v>
      </c>
    </row>
    <row r="4" spans="1:21" s="53" customFormat="1" ht="15" customHeight="1" x14ac:dyDescent="0.15">
      <c r="A4" s="51"/>
      <c r="B4" s="51"/>
      <c r="C4" s="51" t="s">
        <v>57</v>
      </c>
      <c r="D4" s="52"/>
      <c r="E4" s="152" t="s">
        <v>58</v>
      </c>
      <c r="F4" s="153"/>
      <c r="G4" s="144" t="s">
        <v>59</v>
      </c>
      <c r="H4" s="144" t="s">
        <v>60</v>
      </c>
      <c r="I4" s="144" t="s">
        <v>61</v>
      </c>
      <c r="J4" s="144" t="s">
        <v>62</v>
      </c>
      <c r="K4" s="144" t="s">
        <v>63</v>
      </c>
      <c r="L4" s="144" t="s">
        <v>64</v>
      </c>
      <c r="M4" s="145" t="s">
        <v>65</v>
      </c>
    </row>
    <row r="5" spans="1:21" s="53" customFormat="1" ht="15" customHeight="1" x14ac:dyDescent="0.15">
      <c r="A5" s="54"/>
      <c r="B5" s="54"/>
      <c r="C5" s="55" t="s">
        <v>66</v>
      </c>
      <c r="D5" s="56"/>
      <c r="E5" s="83" t="s">
        <v>67</v>
      </c>
      <c r="F5" s="83" t="s">
        <v>68</v>
      </c>
      <c r="G5" s="122"/>
      <c r="H5" s="122"/>
      <c r="I5" s="122"/>
      <c r="J5" s="122"/>
      <c r="K5" s="122"/>
      <c r="L5" s="122"/>
      <c r="M5" s="146"/>
    </row>
    <row r="6" spans="1:21" s="46" customFormat="1" ht="2.25" customHeight="1" x14ac:dyDescent="0.15">
      <c r="A6" s="58"/>
      <c r="B6" s="58"/>
      <c r="C6" s="58"/>
      <c r="D6" s="84"/>
      <c r="E6" s="60"/>
      <c r="F6" s="61"/>
      <c r="G6" s="61"/>
      <c r="H6" s="61"/>
      <c r="I6" s="61"/>
      <c r="J6" s="60"/>
      <c r="K6" s="61"/>
      <c r="L6" s="61"/>
      <c r="M6" s="61"/>
    </row>
    <row r="7" spans="1:21" ht="45" customHeight="1" x14ac:dyDescent="0.15">
      <c r="A7" s="62"/>
      <c r="B7" s="157" t="s">
        <v>69</v>
      </c>
      <c r="C7" s="157"/>
      <c r="D7" s="84"/>
      <c r="E7" s="69">
        <v>1829378</v>
      </c>
      <c r="F7" s="70">
        <v>264175</v>
      </c>
      <c r="G7" s="70">
        <v>96115</v>
      </c>
      <c r="H7" s="70">
        <v>1925546</v>
      </c>
      <c r="I7" s="70" t="s">
        <v>22</v>
      </c>
      <c r="J7" s="70">
        <v>543494</v>
      </c>
      <c r="K7" s="70" t="s">
        <v>22</v>
      </c>
      <c r="L7" s="70">
        <v>9221324</v>
      </c>
      <c r="M7" s="71">
        <f t="shared" ref="M7:M16" si="0">SUM(E7:L7)</f>
        <v>13880032</v>
      </c>
    </row>
    <row r="8" spans="1:21" ht="45" customHeight="1" x14ac:dyDescent="0.15">
      <c r="A8" s="62"/>
      <c r="B8" s="157" t="s">
        <v>24</v>
      </c>
      <c r="C8" s="157"/>
      <c r="D8" s="84"/>
      <c r="E8" s="69">
        <v>62484522</v>
      </c>
      <c r="F8" s="70">
        <v>7300860</v>
      </c>
      <c r="G8" s="70">
        <v>2263616</v>
      </c>
      <c r="H8" s="70">
        <v>36279399</v>
      </c>
      <c r="I8" s="70" t="s">
        <v>22</v>
      </c>
      <c r="J8" s="70">
        <v>36035140</v>
      </c>
      <c r="K8" s="70" t="s">
        <v>22</v>
      </c>
      <c r="L8" s="70">
        <v>1023749437</v>
      </c>
      <c r="M8" s="71">
        <f t="shared" si="0"/>
        <v>1168112974</v>
      </c>
    </row>
    <row r="9" spans="1:21" ht="45" customHeight="1" x14ac:dyDescent="0.15">
      <c r="A9" s="62"/>
      <c r="B9" s="62"/>
      <c r="C9" s="85" t="s">
        <v>30</v>
      </c>
      <c r="D9" s="84"/>
      <c r="E9" s="69">
        <v>38691214</v>
      </c>
      <c r="F9" s="70">
        <v>4590092</v>
      </c>
      <c r="G9" s="70">
        <v>1009503</v>
      </c>
      <c r="H9" s="70">
        <v>20615239</v>
      </c>
      <c r="I9" s="70" t="s">
        <v>22</v>
      </c>
      <c r="J9" s="70">
        <v>9391722</v>
      </c>
      <c r="K9" s="70" t="s">
        <v>22</v>
      </c>
      <c r="L9" s="70">
        <v>32435659</v>
      </c>
      <c r="M9" s="71">
        <f t="shared" si="0"/>
        <v>106733429</v>
      </c>
    </row>
    <row r="10" spans="1:21" ht="45" customHeight="1" x14ac:dyDescent="0.15">
      <c r="A10" s="62"/>
      <c r="B10" s="62"/>
      <c r="C10" s="85" t="s">
        <v>32</v>
      </c>
      <c r="D10" s="84"/>
      <c r="E10" s="69">
        <v>7357373</v>
      </c>
      <c r="F10" s="70">
        <v>1058696</v>
      </c>
      <c r="G10" s="70">
        <v>402293</v>
      </c>
      <c r="H10" s="70">
        <v>4253227</v>
      </c>
      <c r="I10" s="70" t="s">
        <v>22</v>
      </c>
      <c r="J10" s="70">
        <v>6651659</v>
      </c>
      <c r="K10" s="70" t="s">
        <v>22</v>
      </c>
      <c r="L10" s="70">
        <v>33769108</v>
      </c>
      <c r="M10" s="71">
        <f t="shared" si="0"/>
        <v>53492356</v>
      </c>
    </row>
    <row r="11" spans="1:21" ht="45" customHeight="1" x14ac:dyDescent="0.15">
      <c r="A11" s="62"/>
      <c r="B11" s="62"/>
      <c r="C11" s="85" t="s">
        <v>34</v>
      </c>
      <c r="D11" s="84"/>
      <c r="E11" s="69">
        <v>13723683</v>
      </c>
      <c r="F11" s="70">
        <v>1321453</v>
      </c>
      <c r="G11" s="70">
        <v>776294</v>
      </c>
      <c r="H11" s="70">
        <v>9526263</v>
      </c>
      <c r="I11" s="70" t="s">
        <v>22</v>
      </c>
      <c r="J11" s="70">
        <v>3567473</v>
      </c>
      <c r="K11" s="70" t="s">
        <v>22</v>
      </c>
      <c r="L11" s="70">
        <v>37262049</v>
      </c>
      <c r="M11" s="71">
        <f t="shared" si="0"/>
        <v>66177215</v>
      </c>
    </row>
    <row r="12" spans="1:21" ht="45" customHeight="1" x14ac:dyDescent="0.15">
      <c r="A12" s="62"/>
      <c r="B12" s="62"/>
      <c r="C12" s="85" t="s">
        <v>36</v>
      </c>
      <c r="D12" s="84"/>
      <c r="E12" s="69">
        <v>2575515</v>
      </c>
      <c r="F12" s="70">
        <v>330093</v>
      </c>
      <c r="G12" s="70">
        <v>73270</v>
      </c>
      <c r="H12" s="70">
        <v>1558688</v>
      </c>
      <c r="I12" s="70" t="s">
        <v>22</v>
      </c>
      <c r="J12" s="70">
        <v>754325</v>
      </c>
      <c r="K12" s="70" t="s">
        <v>22</v>
      </c>
      <c r="L12" s="70">
        <v>759360903</v>
      </c>
      <c r="M12" s="71">
        <f t="shared" si="0"/>
        <v>764652794</v>
      </c>
    </row>
    <row r="13" spans="1:21" ht="45" customHeight="1" x14ac:dyDescent="0.15">
      <c r="A13" s="62"/>
      <c r="B13" s="62"/>
      <c r="C13" s="85" t="s">
        <v>40</v>
      </c>
      <c r="D13" s="84"/>
      <c r="E13" s="69">
        <v>88476</v>
      </c>
      <c r="F13" s="70">
        <v>337</v>
      </c>
      <c r="G13" s="70">
        <v>1584</v>
      </c>
      <c r="H13" s="70">
        <v>287246</v>
      </c>
      <c r="I13" s="70" t="s">
        <v>22</v>
      </c>
      <c r="J13" s="70">
        <v>15660548</v>
      </c>
      <c r="K13" s="70" t="s">
        <v>22</v>
      </c>
      <c r="L13" s="70">
        <v>157984058</v>
      </c>
      <c r="M13" s="71">
        <f t="shared" si="0"/>
        <v>174022249</v>
      </c>
    </row>
    <row r="14" spans="1:21" ht="45" customHeight="1" x14ac:dyDescent="0.15">
      <c r="A14" s="62"/>
      <c r="B14" s="62"/>
      <c r="C14" s="85" t="s">
        <v>44</v>
      </c>
      <c r="D14" s="84"/>
      <c r="E14" s="69">
        <v>48261</v>
      </c>
      <c r="F14" s="70">
        <v>189</v>
      </c>
      <c r="G14" s="70">
        <v>672</v>
      </c>
      <c r="H14" s="70">
        <v>38736</v>
      </c>
      <c r="I14" s="70" t="s">
        <v>22</v>
      </c>
      <c r="J14" s="70">
        <v>9413</v>
      </c>
      <c r="K14" s="70" t="s">
        <v>22</v>
      </c>
      <c r="L14" s="70">
        <v>2937660</v>
      </c>
      <c r="M14" s="71">
        <f t="shared" si="0"/>
        <v>3034931</v>
      </c>
    </row>
    <row r="15" spans="1:21" ht="45" customHeight="1" x14ac:dyDescent="0.15">
      <c r="A15" s="62"/>
      <c r="B15" s="157" t="s">
        <v>71</v>
      </c>
      <c r="C15" s="157"/>
      <c r="D15" s="84"/>
      <c r="E15" s="69">
        <v>5468428</v>
      </c>
      <c r="F15" s="70">
        <v>829729</v>
      </c>
      <c r="G15" s="70">
        <v>1408630</v>
      </c>
      <c r="H15" s="70">
        <v>11770015</v>
      </c>
      <c r="I15" s="70" t="s">
        <v>22</v>
      </c>
      <c r="J15" s="70">
        <v>3541573</v>
      </c>
      <c r="K15" s="70" t="s">
        <v>22</v>
      </c>
      <c r="L15" s="70">
        <v>886876978</v>
      </c>
      <c r="M15" s="71">
        <f>SUM(E15:L15)</f>
        <v>909895353</v>
      </c>
    </row>
    <row r="16" spans="1:21" ht="45" customHeight="1" x14ac:dyDescent="0.15">
      <c r="A16" s="62"/>
      <c r="B16" s="157" t="s">
        <v>72</v>
      </c>
      <c r="C16" s="157"/>
      <c r="D16" s="84"/>
      <c r="E16" s="69">
        <v>3428882</v>
      </c>
      <c r="F16" s="70">
        <v>362952</v>
      </c>
      <c r="G16" s="70">
        <v>1315282</v>
      </c>
      <c r="H16" s="70">
        <v>17856364</v>
      </c>
      <c r="I16" s="70" t="s">
        <v>22</v>
      </c>
      <c r="J16" s="70">
        <v>35343825</v>
      </c>
      <c r="K16" s="70" t="s">
        <v>22</v>
      </c>
      <c r="L16" s="70">
        <v>65790242</v>
      </c>
      <c r="M16" s="71">
        <f t="shared" si="0"/>
        <v>124097547</v>
      </c>
    </row>
    <row r="17" spans="1:13" ht="45" customHeight="1" x14ac:dyDescent="0.15">
      <c r="A17" s="62"/>
      <c r="B17" s="139" t="s">
        <v>73</v>
      </c>
      <c r="C17" s="139"/>
      <c r="D17" s="64"/>
      <c r="E17" s="72">
        <f>E7+E8+E16+E15</f>
        <v>73211210</v>
      </c>
      <c r="F17" s="71">
        <f>F7+F8+F16+F15</f>
        <v>8757716</v>
      </c>
      <c r="G17" s="71">
        <f>G7+G8+G16+G15</f>
        <v>5083643</v>
      </c>
      <c r="H17" s="71">
        <f>H7+H8+H16+H15</f>
        <v>67831324</v>
      </c>
      <c r="I17" s="71" t="s">
        <v>27</v>
      </c>
      <c r="J17" s="71">
        <f>J7+J8+J16+J15</f>
        <v>75464032</v>
      </c>
      <c r="K17" s="71" t="s">
        <v>27</v>
      </c>
      <c r="L17" s="71">
        <f>L7+L8+L16+L15</f>
        <v>1985637981</v>
      </c>
      <c r="M17" s="71">
        <f>M7+M8+M16+M15</f>
        <v>2215985906</v>
      </c>
    </row>
    <row r="18" spans="1:13" s="46" customFormat="1" ht="2.25" customHeight="1" x14ac:dyDescent="0.15">
      <c r="A18" s="65"/>
      <c r="B18" s="65"/>
      <c r="C18" s="65"/>
      <c r="D18" s="66"/>
      <c r="E18" s="67"/>
      <c r="F18" s="68"/>
      <c r="G18" s="68"/>
      <c r="H18" s="68"/>
      <c r="I18" s="68"/>
      <c r="J18" s="49"/>
      <c r="K18" s="49"/>
      <c r="L18" s="49"/>
      <c r="M18" s="49"/>
    </row>
    <row r="19" spans="1:13" ht="10.5" customHeight="1" x14ac:dyDescent="0.15">
      <c r="A19" s="155" t="s">
        <v>74</v>
      </c>
      <c r="B19" s="155"/>
      <c r="C19" s="155"/>
      <c r="D19" s="155"/>
      <c r="E19" s="155"/>
      <c r="F19" s="155"/>
      <c r="G19" s="155"/>
      <c r="H19" s="155"/>
      <c r="I19" s="155"/>
    </row>
  </sheetData>
  <mergeCells count="15">
    <mergeCell ref="F2:K2"/>
    <mergeCell ref="B7:C7"/>
    <mergeCell ref="B8:C8"/>
    <mergeCell ref="B15:C15"/>
    <mergeCell ref="E4:F4"/>
    <mergeCell ref="G4:G5"/>
    <mergeCell ref="H4:H5"/>
    <mergeCell ref="I4:I5"/>
    <mergeCell ref="J4:J5"/>
    <mergeCell ref="K4:K5"/>
    <mergeCell ref="B16:C16"/>
    <mergeCell ref="B17:C17"/>
    <mergeCell ref="A19:I19"/>
    <mergeCell ref="L4:L5"/>
    <mergeCell ref="M4:M5"/>
  </mergeCells>
  <phoneticPr fontId="6"/>
  <pageMargins left="0.78740157480314965" right="0.78740157480314965" top="0.6692913385826772" bottom="0.86614173228346458" header="0.43307086614173229" footer="0.39370078740157483"/>
  <pageSetup paperSize="9" scale="92" firstPageNumber="376" orientation="landscape" useFirstPageNumber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4D590-B2D8-485C-802C-09BFD60CA92A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92fb91d-b17f-4fa0-b3cc-984e87826429"/>
    <ds:schemaRef ds:uri="b5471033-25ca-41e4-b4f9-0c69817a7d90"/>
    <ds:schemaRef ds:uri="http://purl.org/dc/terms/"/>
    <ds:schemaRef ds:uri="http://schemas.microsoft.com/office/infopath/2007/PartnerControls"/>
    <ds:schemaRef ds:uri="ff5f434e-1fa2-4441-bb4a-ba9b2802a25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C2327B6-8CE9-41F7-B1F3-F985801635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89543-DF8F-4435-B107-27A7BF14A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Ｈ19</vt:lpstr>
      <vt:lpstr>Ｈ20</vt:lpstr>
      <vt:lpstr>Ｈ21</vt:lpstr>
      <vt:lpstr>Ｈ22</vt:lpstr>
      <vt:lpstr>Ｈ23</vt:lpstr>
      <vt:lpstr>Ｈ24</vt:lpstr>
      <vt:lpstr>Ｈ25</vt:lpstr>
      <vt:lpstr>Ｈ26</vt:lpstr>
      <vt:lpstr>Ｈ27</vt:lpstr>
      <vt:lpstr>Ｈ28</vt:lpstr>
      <vt:lpstr>H29</vt:lpstr>
      <vt:lpstr>H30</vt:lpstr>
      <vt:lpstr>R元</vt:lpstr>
      <vt:lpstr>R２</vt:lpstr>
      <vt:lpstr>R３</vt:lpstr>
      <vt:lpstr>R４</vt:lpstr>
      <vt:lpstr>R５</vt:lpstr>
      <vt:lpstr>R６</vt:lpstr>
      <vt:lpstr>R７</vt:lpstr>
      <vt:lpstr>'Ｈ19'!Print_Area</vt:lpstr>
      <vt:lpstr>'Ｈ20'!Print_Area</vt:lpstr>
      <vt:lpstr>'Ｈ21'!Print_Area</vt:lpstr>
      <vt:lpstr>'Ｈ22'!Print_Area</vt:lpstr>
      <vt:lpstr>'Ｈ23'!Print_Area</vt:lpstr>
      <vt:lpstr>'Ｈ24'!Print_Area</vt:lpstr>
      <vt:lpstr>'Ｈ25'!Print_Area</vt:lpstr>
      <vt:lpstr>'Ｈ26'!Print_Area</vt:lpstr>
      <vt:lpstr>'Ｈ27'!Print_Area</vt:lpstr>
      <vt:lpstr>'Ｈ28'!Print_Area</vt:lpstr>
      <vt:lpstr>'H29'!Print_Area</vt:lpstr>
      <vt:lpstr>'H30'!Print_Area</vt:lpstr>
      <vt:lpstr>'R２'!Print_Area</vt:lpstr>
      <vt:lpstr>'R３'!Print_Area</vt:lpstr>
      <vt:lpstr>'R４'!Print_Area</vt:lpstr>
      <vt:lpstr>'R５'!Print_Area</vt:lpstr>
      <vt:lpstr>'R６'!Print_Area</vt:lpstr>
      <vt:lpstr>'R７'!Print_Area</vt:lpstr>
      <vt:lpstr>R元!Print_Area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2024-05-22T05:12:09Z</dcterms:created>
  <dcterms:modified xsi:type="dcterms:W3CDTF">2025-06-19T09:37:35Z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0x0101005DE5EDAB85434040A7A383BD4A3E46D7</vt:lpwstr>
  </property>
  <property fmtid="{D5CDD505-2E9C-101B-9397-08002B2CF9AE}" pid="3" name="MediaServiceImageTags">
    <vt:lpwstr/>
  </property>
</Properties>
</file>