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97" documentId="8_{16E6013C-0617-448C-85AC-2954C90E86EF}" xr6:coauthVersionLast="47" xr6:coauthVersionMax="47" xr10:uidLastSave="{7B1ED351-7C6C-4F6A-88A5-5CBEE849439E}"/>
  <bookViews>
    <workbookView xWindow="28680" yWindow="-2430" windowWidth="19440" windowHeight="15000" tabRatio="827" firstSheet="2" activeTab="18" xr2:uid="{00000000-000D-0000-FFFF-FFFF00000000}"/>
  </bookViews>
  <sheets>
    <sheet name="Ｈ19" sheetId="1" r:id="rId1"/>
    <sheet name="Ｈ20" sheetId="2" r:id="rId2"/>
    <sheet name="Ｈ21" sheetId="3" r:id="rId3"/>
    <sheet name="Ｈ22" sheetId="4" r:id="rId4"/>
    <sheet name="Ｈ23" sheetId="5" r:id="rId5"/>
    <sheet name="Ｈ24" sheetId="6" r:id="rId6"/>
    <sheet name="Ｈ25" sheetId="7" r:id="rId7"/>
    <sheet name="Ｈ26" sheetId="9" r:id="rId8"/>
    <sheet name="Ｈ27" sheetId="10" r:id="rId9"/>
    <sheet name="Ｈ28" sheetId="11" r:id="rId10"/>
    <sheet name="Ｈ29" sheetId="12" r:id="rId11"/>
    <sheet name="Ｈ30" sheetId="13" r:id="rId12"/>
    <sheet name="R元" sheetId="14" r:id="rId13"/>
    <sheet name="R２" sheetId="15" r:id="rId14"/>
    <sheet name="R３ " sheetId="16" r:id="rId15"/>
    <sheet name="R４" sheetId="17" r:id="rId16"/>
    <sheet name="R５" sheetId="18" r:id="rId17"/>
    <sheet name="R６" sheetId="19" r:id="rId18"/>
    <sheet name="R７" sheetId="20" r:id="rId19"/>
  </sheets>
  <definedNames>
    <definedName name="_xlnm.Print_Area" localSheetId="0">'Ｈ19'!$A$1:$AO$77</definedName>
    <definedName name="_xlnm.Print_Area" localSheetId="1">'Ｈ20'!$A$1:$AO$70</definedName>
    <definedName name="_xlnm.Print_Area" localSheetId="2">'Ｈ21'!$A$1:$AO$70</definedName>
    <definedName name="_xlnm.Print_Area" localSheetId="3">'Ｈ22'!$A$1:$AO$68</definedName>
    <definedName name="_xlnm.Print_Area" localSheetId="4">'Ｈ23'!$A$1:$AO$67</definedName>
    <definedName name="_xlnm.Print_Area" localSheetId="5">'Ｈ24'!$A$1:$AO$69</definedName>
    <definedName name="_xlnm.Print_Area" localSheetId="6">'Ｈ25'!$A$1:$AO$69</definedName>
    <definedName name="_xlnm.Print_Area" localSheetId="7">'Ｈ26'!$A$1:$AO$49</definedName>
    <definedName name="_xlnm.Print_Area" localSheetId="8">'Ｈ27'!$A$1:$AO$48</definedName>
    <definedName name="_xlnm.Print_Area" localSheetId="9">'Ｈ28'!$A$1:$AO$48</definedName>
    <definedName name="_xlnm.Print_Area" localSheetId="10">'Ｈ29'!$A$1:$AO$47</definedName>
    <definedName name="_xlnm.Print_Area" localSheetId="11">'Ｈ30'!$A$1:$AO$47</definedName>
    <definedName name="_xlnm.Print_Area" localSheetId="13">'R２'!$A$1:$AO$47</definedName>
    <definedName name="_xlnm.Print_Area" localSheetId="14">'R３ '!$A$1:$AO$47</definedName>
    <definedName name="_xlnm.Print_Area" localSheetId="15">'R４'!$A$1:$AO$47</definedName>
    <definedName name="_xlnm.Print_Area" localSheetId="16">'R５'!$A$1:$AO$46</definedName>
    <definedName name="_xlnm.Print_Area" localSheetId="17">'R６'!$A$1:$AO$46</definedName>
    <definedName name="_xlnm.Print_Area" localSheetId="18">'R７'!$A$1:$AO$49</definedName>
    <definedName name="_xlnm.Print_Area" localSheetId="12">R元!$A$1:$AO$47</definedName>
    <definedName name="_xlnm.Print_Titles" localSheetId="7">'Ｈ26'!$A:$D</definedName>
    <definedName name="_xlnm.Print_Titles" localSheetId="8">'Ｈ27'!$A:$D</definedName>
    <definedName name="_xlnm.Print_Titles" localSheetId="9">'Ｈ28'!$A:$D</definedName>
    <definedName name="_xlnm.Print_Titles" localSheetId="10">'Ｈ29'!$A:$D</definedName>
    <definedName name="_xlnm.Print_Titles" localSheetId="11">'Ｈ30'!$A:$D</definedName>
    <definedName name="_xlnm.Print_Titles" localSheetId="13">'R２'!$A:$D</definedName>
    <definedName name="_xlnm.Print_Titles" localSheetId="14">'R３ '!$A:$D</definedName>
    <definedName name="_xlnm.Print_Titles" localSheetId="15">'R４'!$A:$D</definedName>
    <definedName name="_xlnm.Print_Titles" localSheetId="16">'R５'!$A:$D</definedName>
    <definedName name="_xlnm.Print_Titles" localSheetId="17">'R６'!$A:$D</definedName>
    <definedName name="_xlnm.Print_Titles" localSheetId="18">'R７'!$A:$D</definedName>
    <definedName name="_xlnm.Print_Titles" localSheetId="12">R元!$A:$D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1" l="1"/>
  <c r="AN45" i="11"/>
  <c r="AM45" i="11"/>
  <c r="AK45" i="11"/>
  <c r="AJ45" i="11"/>
  <c r="AI45" i="11"/>
  <c r="AH45" i="11"/>
  <c r="AG45" i="11"/>
  <c r="AE45" i="11"/>
  <c r="AD45" i="11"/>
  <c r="AB45" i="11"/>
  <c r="AA45" i="11"/>
  <c r="Y45" i="11"/>
  <c r="X45" i="11"/>
  <c r="W45" i="11"/>
  <c r="V45" i="11"/>
  <c r="U45" i="11"/>
  <c r="P45" i="11"/>
  <c r="O45" i="11"/>
  <c r="N45" i="11"/>
  <c r="M45" i="11"/>
  <c r="K45" i="11"/>
  <c r="H45" i="11"/>
  <c r="G45" i="11"/>
  <c r="F45" i="11"/>
  <c r="AC44" i="11"/>
  <c r="L44" i="11"/>
  <c r="I44" i="11"/>
  <c r="AO44" i="11" s="1"/>
  <c r="AC43" i="11"/>
  <c r="L43" i="11"/>
  <c r="I43" i="11"/>
  <c r="AO43" i="11"/>
  <c r="AO42" i="11"/>
  <c r="AC42" i="11"/>
  <c r="AC41" i="11"/>
  <c r="L41" i="11"/>
  <c r="I41" i="11"/>
  <c r="AO41" i="11" s="1"/>
  <c r="AO40" i="11"/>
  <c r="AC39" i="11"/>
  <c r="L39" i="11"/>
  <c r="AC38" i="11"/>
  <c r="L38" i="11"/>
  <c r="I38" i="11"/>
  <c r="AO38" i="11" s="1"/>
  <c r="AC37" i="11"/>
  <c r="L37" i="11"/>
  <c r="I37" i="11"/>
  <c r="AO36" i="11"/>
  <c r="AC35" i="11"/>
  <c r="L35" i="11"/>
  <c r="I35" i="11"/>
  <c r="I28" i="11"/>
  <c r="AO28" i="11" s="1"/>
  <c r="AC34" i="11"/>
  <c r="L34" i="11"/>
  <c r="AO34" i="11" s="1"/>
  <c r="I34" i="11"/>
  <c r="AC33" i="11"/>
  <c r="AO33" i="11"/>
  <c r="AC32" i="11"/>
  <c r="AO32" i="11" s="1"/>
  <c r="AC31" i="11"/>
  <c r="AO31" i="11"/>
  <c r="AC30" i="11"/>
  <c r="AO30" i="11" s="1"/>
  <c r="AC29" i="11"/>
  <c r="AO29" i="11"/>
  <c r="AC28" i="11"/>
  <c r="L28" i="11"/>
  <c r="AC27" i="11"/>
  <c r="L27" i="11"/>
  <c r="AO27" i="11" s="1"/>
  <c r="I27" i="11"/>
  <c r="AC26" i="11"/>
  <c r="L26" i="11"/>
  <c r="I26" i="11"/>
  <c r="AO26" i="11" s="1"/>
  <c r="AC25" i="11"/>
  <c r="AO25" i="11" s="1"/>
  <c r="AC24" i="11"/>
  <c r="AO24" i="11" s="1"/>
  <c r="AO23" i="11"/>
  <c r="AC22" i="11"/>
  <c r="AO22" i="11" s="1"/>
  <c r="AC21" i="11"/>
  <c r="L21" i="11"/>
  <c r="L20" i="11"/>
  <c r="I20" i="11"/>
  <c r="AO20" i="11"/>
  <c r="L19" i="11"/>
  <c r="I19" i="11"/>
  <c r="AO19" i="11" s="1"/>
  <c r="L18" i="11"/>
  <c r="AO18" i="11" s="1"/>
  <c r="I18" i="11"/>
  <c r="AC17" i="11"/>
  <c r="L17" i="11"/>
  <c r="AO17" i="11"/>
  <c r="I17" i="11"/>
  <c r="AO16" i="11"/>
  <c r="AC15" i="11"/>
  <c r="L15" i="11"/>
  <c r="I15" i="11"/>
  <c r="AC14" i="11"/>
  <c r="L14" i="11"/>
  <c r="I14" i="11"/>
  <c r="I13" i="11" s="1"/>
  <c r="AC13" i="11"/>
  <c r="L13" i="11"/>
  <c r="AC12" i="11"/>
  <c r="AO12" i="11" s="1"/>
  <c r="AC11" i="11"/>
  <c r="L11" i="11"/>
  <c r="AO11" i="11"/>
  <c r="I11" i="11"/>
  <c r="AC10" i="11"/>
  <c r="L10" i="11"/>
  <c r="I10" i="11"/>
  <c r="AO10" i="11" s="1"/>
  <c r="AC9" i="11"/>
  <c r="L9" i="11"/>
  <c r="AC8" i="11"/>
  <c r="L8" i="11"/>
  <c r="AO8" i="11" s="1"/>
  <c r="I8" i="11"/>
  <c r="AO7" i="11"/>
  <c r="AC6" i="11"/>
  <c r="L6" i="11"/>
  <c r="L45" i="11" s="1"/>
  <c r="AC5" i="11"/>
  <c r="AC45" i="11"/>
  <c r="AC25" i="10"/>
  <c r="AO25" i="10" s="1"/>
  <c r="AC12" i="10"/>
  <c r="AO12" i="10"/>
  <c r="AC11" i="10"/>
  <c r="AC10" i="10"/>
  <c r="I44" i="10"/>
  <c r="AO44" i="10"/>
  <c r="AC34" i="10"/>
  <c r="I27" i="10"/>
  <c r="I18" i="10"/>
  <c r="I17" i="10"/>
  <c r="AO17" i="10"/>
  <c r="I8" i="10"/>
  <c r="AO8" i="10"/>
  <c r="AC5" i="10"/>
  <c r="AO5" i="10" s="1"/>
  <c r="AN45" i="10"/>
  <c r="AM45" i="10"/>
  <c r="AK45" i="10"/>
  <c r="AJ45" i="10"/>
  <c r="AI45" i="10"/>
  <c r="AH45" i="10"/>
  <c r="AG45" i="10"/>
  <c r="AE45" i="10"/>
  <c r="AD45" i="10"/>
  <c r="AB45" i="10"/>
  <c r="AA45" i="10"/>
  <c r="Y45" i="10"/>
  <c r="X45" i="10"/>
  <c r="W45" i="10"/>
  <c r="V45" i="10"/>
  <c r="U45" i="10"/>
  <c r="P45" i="10"/>
  <c r="O45" i="10"/>
  <c r="N45" i="10"/>
  <c r="M45" i="10"/>
  <c r="K45" i="10"/>
  <c r="H45" i="10"/>
  <c r="G45" i="10"/>
  <c r="F45" i="10"/>
  <c r="AC44" i="10"/>
  <c r="L44" i="10"/>
  <c r="AC43" i="10"/>
  <c r="L43" i="10"/>
  <c r="I43" i="10"/>
  <c r="AO43" i="10"/>
  <c r="AC42" i="10"/>
  <c r="AO42" i="10" s="1"/>
  <c r="AC41" i="10"/>
  <c r="L41" i="10"/>
  <c r="I41" i="10"/>
  <c r="AO41" i="10"/>
  <c r="AO40" i="10"/>
  <c r="AC39" i="10"/>
  <c r="L39" i="10"/>
  <c r="AC38" i="10"/>
  <c r="L38" i="10"/>
  <c r="I38" i="10"/>
  <c r="AO38" i="10"/>
  <c r="AC37" i="10"/>
  <c r="L37" i="10"/>
  <c r="AO37" i="10"/>
  <c r="I37" i="10"/>
  <c r="AO36" i="10"/>
  <c r="AC35" i="10"/>
  <c r="L35" i="10"/>
  <c r="I35" i="10"/>
  <c r="AO35" i="10"/>
  <c r="L34" i="10"/>
  <c r="I34" i="10"/>
  <c r="I28" i="10" s="1"/>
  <c r="AC33" i="10"/>
  <c r="AO33" i="10" s="1"/>
  <c r="AC32" i="10"/>
  <c r="AO32" i="10"/>
  <c r="AC31" i="10"/>
  <c r="AO31" i="10"/>
  <c r="AC30" i="10"/>
  <c r="AO30" i="10" s="1"/>
  <c r="AC29" i="10"/>
  <c r="AO29" i="10" s="1"/>
  <c r="AC28" i="10"/>
  <c r="L28" i="10"/>
  <c r="AC27" i="10"/>
  <c r="L27" i="10"/>
  <c r="AO27" i="10" s="1"/>
  <c r="AC26" i="10"/>
  <c r="AO26" i="10" s="1"/>
  <c r="L26" i="10"/>
  <c r="I26" i="10"/>
  <c r="AC24" i="10"/>
  <c r="AO24" i="10" s="1"/>
  <c r="AO23" i="10"/>
  <c r="AC22" i="10"/>
  <c r="AO22" i="10" s="1"/>
  <c r="AC21" i="10"/>
  <c r="L21" i="10"/>
  <c r="L20" i="10"/>
  <c r="I20" i="10"/>
  <c r="AO20" i="10" s="1"/>
  <c r="L19" i="10"/>
  <c r="I19" i="10"/>
  <c r="AO19" i="10" s="1"/>
  <c r="L18" i="10"/>
  <c r="AO18" i="10" s="1"/>
  <c r="AC17" i="10"/>
  <c r="L17" i="10"/>
  <c r="AO16" i="10"/>
  <c r="AC15" i="10"/>
  <c r="L15" i="10"/>
  <c r="I15" i="10"/>
  <c r="AO15" i="10" s="1"/>
  <c r="AC14" i="10"/>
  <c r="L14" i="10"/>
  <c r="I14" i="10"/>
  <c r="AO14" i="10" s="1"/>
  <c r="AC13" i="10"/>
  <c r="L13" i="10"/>
  <c r="L11" i="10"/>
  <c r="I11" i="10"/>
  <c r="AO11" i="10" s="1"/>
  <c r="L10" i="10"/>
  <c r="I10" i="10"/>
  <c r="I9" i="10"/>
  <c r="AC9" i="10"/>
  <c r="L9" i="10"/>
  <c r="L45" i="10" s="1"/>
  <c r="AC8" i="10"/>
  <c r="L8" i="10"/>
  <c r="AO7" i="10"/>
  <c r="AC6" i="10"/>
  <c r="L6" i="10"/>
  <c r="I6" i="10"/>
  <c r="AO6" i="10"/>
  <c r="AN46" i="9"/>
  <c r="AO7" i="9"/>
  <c r="AO12" i="9"/>
  <c r="AO16" i="9"/>
  <c r="AO23" i="9"/>
  <c r="AO37" i="9"/>
  <c r="AO41" i="9"/>
  <c r="AM46" i="9"/>
  <c r="AK46" i="9"/>
  <c r="AJ46" i="9"/>
  <c r="AI46" i="9"/>
  <c r="AH46" i="9"/>
  <c r="AG46" i="9"/>
  <c r="AE46" i="9"/>
  <c r="AD46" i="9"/>
  <c r="AB46" i="9"/>
  <c r="AA46" i="9"/>
  <c r="Y46" i="9"/>
  <c r="X46" i="9"/>
  <c r="W46" i="9"/>
  <c r="V46" i="9"/>
  <c r="AC45" i="9"/>
  <c r="AC44" i="9"/>
  <c r="AC43" i="9"/>
  <c r="AO43" i="9" s="1"/>
  <c r="AC42" i="9"/>
  <c r="AC40" i="9"/>
  <c r="AC39" i="9"/>
  <c r="AC38" i="9"/>
  <c r="AC36" i="9"/>
  <c r="AC35" i="9"/>
  <c r="AC34" i="9"/>
  <c r="AC33" i="9"/>
  <c r="AO33" i="9" s="1"/>
  <c r="AC32" i="9"/>
  <c r="AO32" i="9" s="1"/>
  <c r="AC31" i="9"/>
  <c r="AO31" i="9"/>
  <c r="AC30" i="9"/>
  <c r="AO30" i="9"/>
  <c r="AC29" i="9"/>
  <c r="AO29" i="9" s="1"/>
  <c r="AC28" i="9"/>
  <c r="AC27" i="9"/>
  <c r="AC26" i="9"/>
  <c r="AC25" i="9"/>
  <c r="AO25" i="9" s="1"/>
  <c r="AC24" i="9"/>
  <c r="AO24" i="9" s="1"/>
  <c r="AC22" i="9"/>
  <c r="AO22" i="9"/>
  <c r="AC21" i="9"/>
  <c r="AC20" i="9"/>
  <c r="AC19" i="9"/>
  <c r="AC18" i="9"/>
  <c r="AC17" i="9"/>
  <c r="AC15" i="9"/>
  <c r="AC14" i="9"/>
  <c r="AC13" i="9"/>
  <c r="AC11" i="9"/>
  <c r="AC10" i="9"/>
  <c r="AO10" i="9" s="1"/>
  <c r="AC9" i="9"/>
  <c r="AC8" i="9"/>
  <c r="AC6" i="9"/>
  <c r="AC5" i="9"/>
  <c r="AO5" i="9"/>
  <c r="U46" i="9"/>
  <c r="P46" i="9"/>
  <c r="O46" i="9"/>
  <c r="N46" i="9"/>
  <c r="M46" i="9"/>
  <c r="K46" i="9"/>
  <c r="H46" i="9"/>
  <c r="G46" i="9"/>
  <c r="F46" i="9"/>
  <c r="L45" i="9"/>
  <c r="I45" i="9"/>
  <c r="AO45" i="9" s="1"/>
  <c r="L44" i="9"/>
  <c r="I44" i="9"/>
  <c r="I40" i="9" s="1"/>
  <c r="AO40" i="9" s="1"/>
  <c r="L42" i="9"/>
  <c r="I42" i="9"/>
  <c r="L40" i="9"/>
  <c r="L39" i="9"/>
  <c r="I39" i="9"/>
  <c r="AO39" i="9" s="1"/>
  <c r="L38" i="9"/>
  <c r="I38" i="9"/>
  <c r="AO38" i="9"/>
  <c r="L36" i="9"/>
  <c r="I36" i="9"/>
  <c r="AO36" i="9" s="1"/>
  <c r="L35" i="9"/>
  <c r="I35" i="9"/>
  <c r="AO35" i="9" s="1"/>
  <c r="L34" i="9"/>
  <c r="I34" i="9"/>
  <c r="I28" i="9" s="1"/>
  <c r="L28" i="9"/>
  <c r="L27" i="9"/>
  <c r="AO27" i="9" s="1"/>
  <c r="I27" i="9"/>
  <c r="L26" i="9"/>
  <c r="I26" i="9"/>
  <c r="AO26" i="9" s="1"/>
  <c r="L21" i="9"/>
  <c r="L20" i="9"/>
  <c r="I20" i="9"/>
  <c r="AO20" i="9" s="1"/>
  <c r="L19" i="9"/>
  <c r="I19" i="9"/>
  <c r="AO19" i="9"/>
  <c r="L18" i="9"/>
  <c r="I18" i="9"/>
  <c r="AO18" i="9" s="1"/>
  <c r="L17" i="9"/>
  <c r="L15" i="9"/>
  <c r="I15" i="9"/>
  <c r="AO15" i="9" s="1"/>
  <c r="L14" i="9"/>
  <c r="I14" i="9"/>
  <c r="AO14" i="9"/>
  <c r="L13" i="9"/>
  <c r="L11" i="9"/>
  <c r="AO11" i="9" s="1"/>
  <c r="I11" i="9"/>
  <c r="L10" i="9"/>
  <c r="I10" i="9"/>
  <c r="L9" i="9"/>
  <c r="L8" i="9"/>
  <c r="L46" i="9"/>
  <c r="I8" i="9"/>
  <c r="AO8" i="9" s="1"/>
  <c r="L6" i="9"/>
  <c r="I6" i="9"/>
  <c r="AO6" i="9" s="1"/>
  <c r="AN62" i="7"/>
  <c r="AI62" i="7"/>
  <c r="AH62" i="7"/>
  <c r="AN56" i="7"/>
  <c r="AK56" i="7"/>
  <c r="AJ56" i="7"/>
  <c r="AI56" i="7"/>
  <c r="AN48" i="7"/>
  <c r="AH48" i="7"/>
  <c r="AN39" i="7"/>
  <c r="AI39" i="7"/>
  <c r="AH39" i="7"/>
  <c r="AN31" i="7"/>
  <c r="AJ31" i="7"/>
  <c r="AI31" i="7"/>
  <c r="AN23" i="7"/>
  <c r="AI23" i="7"/>
  <c r="AH23" i="7"/>
  <c r="AH67" i="7"/>
  <c r="AN19" i="7"/>
  <c r="AI19" i="7"/>
  <c r="AH19" i="7"/>
  <c r="AN15" i="7"/>
  <c r="AK15" i="7"/>
  <c r="AK67" i="7"/>
  <c r="AI15" i="7"/>
  <c r="AN11" i="7"/>
  <c r="AK11" i="7"/>
  <c r="AJ11" i="7"/>
  <c r="AI11" i="7"/>
  <c r="AN5" i="7"/>
  <c r="AN67" i="7" s="1"/>
  <c r="AI5" i="7"/>
  <c r="AI67" i="7" s="1"/>
  <c r="AD67" i="7"/>
  <c r="AE62" i="7"/>
  <c r="AG56" i="7"/>
  <c r="AE56" i="7"/>
  <c r="AE48" i="7"/>
  <c r="AE39" i="7"/>
  <c r="AG31" i="7"/>
  <c r="AG67" i="7" s="1"/>
  <c r="AE31" i="7"/>
  <c r="AE67" i="7" s="1"/>
  <c r="AE23" i="7"/>
  <c r="AE19" i="7"/>
  <c r="AE15" i="7"/>
  <c r="AE11" i="7"/>
  <c r="AE5" i="7"/>
  <c r="AC66" i="7"/>
  <c r="I38" i="7"/>
  <c r="I31" i="7" s="1"/>
  <c r="AO31" i="7" s="1"/>
  <c r="I36" i="7"/>
  <c r="AC28" i="7"/>
  <c r="AC55" i="7"/>
  <c r="AC59" i="7"/>
  <c r="AC65" i="7"/>
  <c r="AO65" i="7" s="1"/>
  <c r="AC64" i="7"/>
  <c r="AC62" i="7" s="1"/>
  <c r="AC61" i="7"/>
  <c r="AC60" i="7"/>
  <c r="AC58" i="7"/>
  <c r="AO58" i="7" s="1"/>
  <c r="AC57" i="7"/>
  <c r="AC56" i="7" s="1"/>
  <c r="AC54" i="7"/>
  <c r="AC53" i="7"/>
  <c r="AC48" i="7" s="1"/>
  <c r="AC52" i="7"/>
  <c r="AC49" i="7"/>
  <c r="AC46" i="7"/>
  <c r="AC45" i="7"/>
  <c r="AC44" i="7"/>
  <c r="AC42" i="7"/>
  <c r="AO42" i="7" s="1"/>
  <c r="AC41" i="7"/>
  <c r="AC39" i="7" s="1"/>
  <c r="AC38" i="7"/>
  <c r="AC36" i="7"/>
  <c r="AO36" i="7"/>
  <c r="AC35" i="7"/>
  <c r="AC33" i="7"/>
  <c r="AO33" i="7" s="1"/>
  <c r="AC32" i="7"/>
  <c r="AO32" i="7"/>
  <c r="AC30" i="7"/>
  <c r="AC29" i="7"/>
  <c r="AC26" i="7"/>
  <c r="AC24" i="7"/>
  <c r="AC23" i="7" s="1"/>
  <c r="AC22" i="7"/>
  <c r="AC21" i="7"/>
  <c r="AC20" i="7"/>
  <c r="AC19" i="7" s="1"/>
  <c r="AC43" i="7"/>
  <c r="AC27" i="7"/>
  <c r="AO27" i="7"/>
  <c r="AC17" i="7"/>
  <c r="AC15" i="7" s="1"/>
  <c r="AC16" i="7"/>
  <c r="AC13" i="7"/>
  <c r="AC12" i="7"/>
  <c r="AC11" i="7" s="1"/>
  <c r="AC9" i="7"/>
  <c r="AO9" i="7" s="1"/>
  <c r="AC10" i="7"/>
  <c r="AC8" i="7"/>
  <c r="AC7" i="7"/>
  <c r="AC6" i="7"/>
  <c r="AO6" i="7"/>
  <c r="AB62" i="7"/>
  <c r="AB56" i="7"/>
  <c r="AB48" i="7"/>
  <c r="AB39" i="7"/>
  <c r="AB31" i="7"/>
  <c r="AB23" i="7"/>
  <c r="AB19" i="7"/>
  <c r="AA19" i="7"/>
  <c r="AB15" i="7"/>
  <c r="AA15" i="7"/>
  <c r="AA67" i="7" s="1"/>
  <c r="AB11" i="7"/>
  <c r="AB67" i="7" s="1"/>
  <c r="AA5" i="7"/>
  <c r="X62" i="7"/>
  <c r="W62" i="7"/>
  <c r="V62" i="7"/>
  <c r="U62" i="7"/>
  <c r="Y56" i="7"/>
  <c r="X56" i="7"/>
  <c r="W56" i="7"/>
  <c r="V56" i="7"/>
  <c r="U56" i="7"/>
  <c r="X48" i="7"/>
  <c r="X39" i="7"/>
  <c r="X31" i="7"/>
  <c r="X67" i="7" s="1"/>
  <c r="W31" i="7"/>
  <c r="V31" i="7"/>
  <c r="U31" i="7"/>
  <c r="X23" i="7"/>
  <c r="W23" i="7"/>
  <c r="V23" i="7"/>
  <c r="Y19" i="7"/>
  <c r="X19" i="7"/>
  <c r="W19" i="7"/>
  <c r="V19" i="7"/>
  <c r="U19" i="7"/>
  <c r="Y15" i="7"/>
  <c r="Y67" i="7" s="1"/>
  <c r="X15" i="7"/>
  <c r="W15" i="7"/>
  <c r="W67" i="7" s="1"/>
  <c r="U15" i="7"/>
  <c r="U67" i="7" s="1"/>
  <c r="V11" i="7"/>
  <c r="V67" i="7"/>
  <c r="X5" i="7"/>
  <c r="U5" i="7"/>
  <c r="L66" i="7"/>
  <c r="L64" i="7"/>
  <c r="P62" i="7"/>
  <c r="O62" i="7"/>
  <c r="M62" i="7"/>
  <c r="K62" i="7"/>
  <c r="L62" i="7"/>
  <c r="L61" i="7"/>
  <c r="L60" i="7"/>
  <c r="L56" i="7" s="1"/>
  <c r="AO56" i="7" s="1"/>
  <c r="P56" i="7"/>
  <c r="O56" i="7"/>
  <c r="M56" i="7"/>
  <c r="K56" i="7"/>
  <c r="J56" i="7"/>
  <c r="J67" i="7" s="1"/>
  <c r="L55" i="7"/>
  <c r="L54" i="7"/>
  <c r="L53" i="7"/>
  <c r="P48" i="7"/>
  <c r="O48" i="7"/>
  <c r="N48" i="7"/>
  <c r="M48" i="7"/>
  <c r="K48" i="7"/>
  <c r="L48" i="7"/>
  <c r="L47" i="7"/>
  <c r="L46" i="7"/>
  <c r="L45" i="7"/>
  <c r="P39" i="7"/>
  <c r="O39" i="7"/>
  <c r="M39" i="7"/>
  <c r="K39" i="7"/>
  <c r="L39" i="7"/>
  <c r="L38" i="7"/>
  <c r="L36" i="7"/>
  <c r="P31" i="7"/>
  <c r="O31" i="7"/>
  <c r="M31" i="7"/>
  <c r="K31" i="7"/>
  <c r="L31" i="7"/>
  <c r="L30" i="7"/>
  <c r="L29" i="7"/>
  <c r="P23" i="7"/>
  <c r="O23" i="7"/>
  <c r="M23" i="7"/>
  <c r="K23" i="7"/>
  <c r="L23" i="7" s="1"/>
  <c r="L22" i="7"/>
  <c r="AO22" i="7" s="1"/>
  <c r="L21" i="7"/>
  <c r="L20" i="7"/>
  <c r="P19" i="7"/>
  <c r="O19" i="7"/>
  <c r="N19" i="7"/>
  <c r="N67" i="7" s="1"/>
  <c r="M19" i="7"/>
  <c r="K19" i="7"/>
  <c r="L19" i="7" s="1"/>
  <c r="L17" i="7"/>
  <c r="L16" i="7"/>
  <c r="P15" i="7"/>
  <c r="P67" i="7" s="1"/>
  <c r="O15" i="7"/>
  <c r="M15" i="7"/>
  <c r="M67" i="7" s="1"/>
  <c r="L15" i="7"/>
  <c r="K15" i="7"/>
  <c r="L13" i="7"/>
  <c r="L12" i="7"/>
  <c r="P11" i="7"/>
  <c r="O11" i="7"/>
  <c r="M11" i="7"/>
  <c r="K11" i="7"/>
  <c r="L11" i="7" s="1"/>
  <c r="L10" i="7"/>
  <c r="L8" i="7"/>
  <c r="P5" i="7"/>
  <c r="O5" i="7"/>
  <c r="O67" i="7" s="1"/>
  <c r="I66" i="7"/>
  <c r="AO66" i="7" s="1"/>
  <c r="I64" i="7"/>
  <c r="I62" i="7" s="1"/>
  <c r="AO62" i="7" s="1"/>
  <c r="H62" i="7"/>
  <c r="G62" i="7"/>
  <c r="F62" i="7"/>
  <c r="I61" i="7"/>
  <c r="I60" i="7"/>
  <c r="AO60" i="7" s="1"/>
  <c r="H56" i="7"/>
  <c r="G56" i="7"/>
  <c r="F56" i="7"/>
  <c r="I55" i="7"/>
  <c r="AO55" i="7" s="1"/>
  <c r="I54" i="7"/>
  <c r="AO54" i="7" s="1"/>
  <c r="I53" i="7"/>
  <c r="I48" i="7" s="1"/>
  <c r="AO48" i="7" s="1"/>
  <c r="H48" i="7"/>
  <c r="G48" i="7"/>
  <c r="F48" i="7"/>
  <c r="I47" i="7"/>
  <c r="AO47" i="7" s="1"/>
  <c r="I46" i="7"/>
  <c r="AO46" i="7" s="1"/>
  <c r="I45" i="7"/>
  <c r="AO45" i="7" s="1"/>
  <c r="H39" i="7"/>
  <c r="G39" i="7"/>
  <c r="F39" i="7"/>
  <c r="F67" i="7" s="1"/>
  <c r="H31" i="7"/>
  <c r="G31" i="7"/>
  <c r="F31" i="7"/>
  <c r="I30" i="7"/>
  <c r="AO30" i="7" s="1"/>
  <c r="I29" i="7"/>
  <c r="I23" i="7" s="1"/>
  <c r="H23" i="7"/>
  <c r="G23" i="7"/>
  <c r="F23" i="7"/>
  <c r="I22" i="7"/>
  <c r="I21" i="7"/>
  <c r="I20" i="7"/>
  <c r="I19" i="7" s="1"/>
  <c r="H19" i="7"/>
  <c r="G19" i="7"/>
  <c r="F19" i="7"/>
  <c r="I17" i="7"/>
  <c r="I16" i="7"/>
  <c r="I15" i="7" s="1"/>
  <c r="H15" i="7"/>
  <c r="G15" i="7"/>
  <c r="F15" i="7"/>
  <c r="I13" i="7"/>
  <c r="I11" i="7"/>
  <c r="I12" i="7"/>
  <c r="H11" i="7"/>
  <c r="H67" i="7" s="1"/>
  <c r="G11" i="7"/>
  <c r="G67" i="7" s="1"/>
  <c r="F11" i="7"/>
  <c r="I10" i="7"/>
  <c r="AO10" i="7" s="1"/>
  <c r="I8" i="7"/>
  <c r="AO8" i="7" s="1"/>
  <c r="AM67" i="7"/>
  <c r="AJ67" i="7"/>
  <c r="AO63" i="7"/>
  <c r="AO59" i="7"/>
  <c r="AO52" i="7"/>
  <c r="AO51" i="7"/>
  <c r="AO50" i="7"/>
  <c r="AO49" i="7"/>
  <c r="AO44" i="7"/>
  <c r="AO43" i="7"/>
  <c r="AO41" i="7"/>
  <c r="AO40" i="7"/>
  <c r="AO37" i="7"/>
  <c r="AO35" i="7"/>
  <c r="AO34" i="7"/>
  <c r="AO28" i="7"/>
  <c r="AO25" i="7"/>
  <c r="AO18" i="7"/>
  <c r="AO14" i="7"/>
  <c r="AO7" i="7"/>
  <c r="AO6" i="6"/>
  <c r="AO7" i="6"/>
  <c r="AO9" i="6"/>
  <c r="AO14" i="6"/>
  <c r="AO18" i="6"/>
  <c r="AO24" i="6"/>
  <c r="AO25" i="6"/>
  <c r="AO26" i="6"/>
  <c r="AO27" i="6"/>
  <c r="AO28" i="6"/>
  <c r="AO32" i="6"/>
  <c r="AO33" i="6"/>
  <c r="AO34" i="6"/>
  <c r="AO35" i="6"/>
  <c r="AO37" i="6"/>
  <c r="AO40" i="6"/>
  <c r="AO41" i="6"/>
  <c r="AO42" i="6"/>
  <c r="AO43" i="6"/>
  <c r="AO44" i="6"/>
  <c r="AO49" i="6"/>
  <c r="AO50" i="6"/>
  <c r="AO51" i="6"/>
  <c r="AO52" i="6"/>
  <c r="AO57" i="6"/>
  <c r="AO58" i="6"/>
  <c r="AO59" i="6"/>
  <c r="AO63" i="6"/>
  <c r="AO65" i="6"/>
  <c r="AD67" i="6"/>
  <c r="AM67" i="6"/>
  <c r="AN62" i="6"/>
  <c r="AI62" i="6"/>
  <c r="AH62" i="6"/>
  <c r="AN56" i="6"/>
  <c r="AK56" i="6"/>
  <c r="AJ56" i="6"/>
  <c r="AI56" i="6"/>
  <c r="AN48" i="6"/>
  <c r="AH48" i="6"/>
  <c r="AN39" i="6"/>
  <c r="AI39" i="6"/>
  <c r="AH39" i="6"/>
  <c r="AN31" i="6"/>
  <c r="AJ31" i="6"/>
  <c r="AI31" i="6"/>
  <c r="AN23" i="6"/>
  <c r="AI23" i="6"/>
  <c r="AH23" i="6"/>
  <c r="AN19" i="6"/>
  <c r="AI19" i="6"/>
  <c r="AH19" i="6"/>
  <c r="AH67" i="6" s="1"/>
  <c r="AN15" i="6"/>
  <c r="AK15" i="6"/>
  <c r="AI15" i="6"/>
  <c r="AN11" i="6"/>
  <c r="AN67" i="6"/>
  <c r="AK11" i="6"/>
  <c r="AK67" i="6" s="1"/>
  <c r="AJ11" i="6"/>
  <c r="AJ67" i="6"/>
  <c r="AI11" i="6"/>
  <c r="AN5" i="6"/>
  <c r="AI5" i="6"/>
  <c r="AI67" i="6"/>
  <c r="AE62" i="6"/>
  <c r="AC62" i="6"/>
  <c r="AB62" i="6"/>
  <c r="AG56" i="6"/>
  <c r="AE56" i="6"/>
  <c r="AC56" i="6"/>
  <c r="AB56" i="6"/>
  <c r="AE48" i="6"/>
  <c r="AC48" i="6"/>
  <c r="AB48" i="6"/>
  <c r="AE39" i="6"/>
  <c r="AC39" i="6"/>
  <c r="AB39" i="6"/>
  <c r="AG31" i="6"/>
  <c r="AG67" i="6" s="1"/>
  <c r="AE31" i="6"/>
  <c r="AE67" i="6" s="1"/>
  <c r="AC31" i="6"/>
  <c r="AB31" i="6"/>
  <c r="AE23" i="6"/>
  <c r="AC23" i="6"/>
  <c r="AB23" i="6"/>
  <c r="AE19" i="6"/>
  <c r="AC19" i="6"/>
  <c r="AB19" i="6"/>
  <c r="AA19" i="6"/>
  <c r="AE15" i="6"/>
  <c r="AC15" i="6"/>
  <c r="AB15" i="6"/>
  <c r="AA15" i="6"/>
  <c r="AE11" i="6"/>
  <c r="AC11" i="6"/>
  <c r="AC67" i="6" s="1"/>
  <c r="AB11" i="6"/>
  <c r="AB67" i="6" s="1"/>
  <c r="AE5" i="6"/>
  <c r="AC5" i="6"/>
  <c r="AA5" i="6"/>
  <c r="AA67" i="6" s="1"/>
  <c r="X62" i="6"/>
  <c r="W62" i="6"/>
  <c r="V62" i="6"/>
  <c r="U62" i="6"/>
  <c r="Y56" i="6"/>
  <c r="X56" i="6"/>
  <c r="W56" i="6"/>
  <c r="V56" i="6"/>
  <c r="V67" i="6" s="1"/>
  <c r="U56" i="6"/>
  <c r="X48" i="6"/>
  <c r="X39" i="6"/>
  <c r="X31" i="6"/>
  <c r="W31" i="6"/>
  <c r="V31" i="6"/>
  <c r="U31" i="6"/>
  <c r="X23" i="6"/>
  <c r="X67" i="6" s="1"/>
  <c r="W23" i="6"/>
  <c r="V23" i="6"/>
  <c r="X19" i="6"/>
  <c r="W19" i="6"/>
  <c r="V19" i="6"/>
  <c r="U19" i="6"/>
  <c r="Y15" i="6"/>
  <c r="Y67" i="6" s="1"/>
  <c r="X15" i="6"/>
  <c r="W15" i="6"/>
  <c r="W67" i="6" s="1"/>
  <c r="U15" i="6"/>
  <c r="V11" i="6"/>
  <c r="X5" i="6"/>
  <c r="U5" i="6"/>
  <c r="U67" i="6" s="1"/>
  <c r="L66" i="6"/>
  <c r="L64" i="6"/>
  <c r="P62" i="6"/>
  <c r="O62" i="6"/>
  <c r="M62" i="6"/>
  <c r="K62" i="6"/>
  <c r="L62" i="6"/>
  <c r="L61" i="6"/>
  <c r="L60" i="6"/>
  <c r="L56" i="6" s="1"/>
  <c r="P56" i="6"/>
  <c r="O56" i="6"/>
  <c r="M56" i="6"/>
  <c r="K56" i="6"/>
  <c r="J56" i="6"/>
  <c r="J67" i="6"/>
  <c r="L55" i="6"/>
  <c r="L54" i="6"/>
  <c r="L53" i="6"/>
  <c r="P48" i="6"/>
  <c r="O48" i="6"/>
  <c r="N48" i="6"/>
  <c r="M48" i="6"/>
  <c r="K48" i="6"/>
  <c r="L48" i="6" s="1"/>
  <c r="L47" i="6"/>
  <c r="L46" i="6"/>
  <c r="L45" i="6"/>
  <c r="P39" i="6"/>
  <c r="O39" i="6"/>
  <c r="M39" i="6"/>
  <c r="K39" i="6"/>
  <c r="L39" i="6" s="1"/>
  <c r="AO39" i="6" s="1"/>
  <c r="L38" i="6"/>
  <c r="L36" i="6"/>
  <c r="P31" i="6"/>
  <c r="O31" i="6"/>
  <c r="M31" i="6"/>
  <c r="K31" i="6"/>
  <c r="L31" i="6" s="1"/>
  <c r="L30" i="6"/>
  <c r="L29" i="6"/>
  <c r="P23" i="6"/>
  <c r="O23" i="6"/>
  <c r="M23" i="6"/>
  <c r="K23" i="6"/>
  <c r="L23" i="6" s="1"/>
  <c r="L22" i="6"/>
  <c r="L21" i="6"/>
  <c r="L20" i="6"/>
  <c r="P19" i="6"/>
  <c r="O19" i="6"/>
  <c r="N19" i="6"/>
  <c r="N67" i="6"/>
  <c r="M19" i="6"/>
  <c r="K19" i="6"/>
  <c r="L19" i="6"/>
  <c r="L17" i="6"/>
  <c r="L16" i="6"/>
  <c r="P15" i="6"/>
  <c r="O15" i="6"/>
  <c r="M15" i="6"/>
  <c r="K15" i="6"/>
  <c r="L15" i="6" s="1"/>
  <c r="L13" i="6"/>
  <c r="L12" i="6"/>
  <c r="P11" i="6"/>
  <c r="P67" i="6" s="1"/>
  <c r="O11" i="6"/>
  <c r="M11" i="6"/>
  <c r="M67" i="6" s="1"/>
  <c r="K11" i="6"/>
  <c r="L10" i="6"/>
  <c r="L8" i="6"/>
  <c r="P5" i="6"/>
  <c r="O5" i="6"/>
  <c r="O67" i="6" s="1"/>
  <c r="AO5" i="6"/>
  <c r="I66" i="6"/>
  <c r="AO66" i="6" s="1"/>
  <c r="I64" i="6"/>
  <c r="AO64" i="6" s="1"/>
  <c r="H62" i="6"/>
  <c r="G62" i="6"/>
  <c r="F62" i="6"/>
  <c r="I61" i="6"/>
  <c r="AO61" i="6" s="1"/>
  <c r="I60" i="6"/>
  <c r="AO60" i="6"/>
  <c r="H56" i="6"/>
  <c r="G56" i="6"/>
  <c r="F56" i="6"/>
  <c r="I55" i="6"/>
  <c r="AO55" i="6"/>
  <c r="I54" i="6"/>
  <c r="AO54" i="6" s="1"/>
  <c r="I53" i="6"/>
  <c r="I48" i="6" s="1"/>
  <c r="AO48" i="6" s="1"/>
  <c r="AO53" i="6"/>
  <c r="H48" i="6"/>
  <c r="G48" i="6"/>
  <c r="F48" i="6"/>
  <c r="I47" i="6"/>
  <c r="AO47" i="6" s="1"/>
  <c r="I46" i="6"/>
  <c r="AO46" i="6" s="1"/>
  <c r="I45" i="6"/>
  <c r="AO45" i="6" s="1"/>
  <c r="H39" i="6"/>
  <c r="G39" i="6"/>
  <c r="F39" i="6"/>
  <c r="I38" i="6"/>
  <c r="AO38" i="6"/>
  <c r="I36" i="6"/>
  <c r="AO36" i="6"/>
  <c r="H31" i="6"/>
  <c r="G31" i="6"/>
  <c r="G67" i="6" s="1"/>
  <c r="F31" i="6"/>
  <c r="F67" i="6" s="1"/>
  <c r="I30" i="6"/>
  <c r="AO30" i="6" s="1"/>
  <c r="I29" i="6"/>
  <c r="AO29" i="6"/>
  <c r="H23" i="6"/>
  <c r="G23" i="6"/>
  <c r="F23" i="6"/>
  <c r="I22" i="6"/>
  <c r="AO22" i="6"/>
  <c r="I21" i="6"/>
  <c r="AO21" i="6" s="1"/>
  <c r="I20" i="6"/>
  <c r="AO20" i="6"/>
  <c r="H19" i="6"/>
  <c r="G19" i="6"/>
  <c r="F19" i="6"/>
  <c r="I17" i="6"/>
  <c r="I16" i="6"/>
  <c r="AO16" i="6" s="1"/>
  <c r="H15" i="6"/>
  <c r="G15" i="6"/>
  <c r="F15" i="6"/>
  <c r="I13" i="6"/>
  <c r="AO13" i="6"/>
  <c r="I12" i="6"/>
  <c r="AO12" i="6" s="1"/>
  <c r="H11" i="6"/>
  <c r="H67" i="6" s="1"/>
  <c r="G11" i="6"/>
  <c r="F11" i="6"/>
  <c r="I10" i="6"/>
  <c r="AO10" i="6" s="1"/>
  <c r="I8" i="6"/>
  <c r="F11" i="5"/>
  <c r="F65" i="5" s="1"/>
  <c r="F15" i="5"/>
  <c r="F18" i="5"/>
  <c r="F22" i="5"/>
  <c r="F30" i="5"/>
  <c r="F38" i="5"/>
  <c r="F47" i="5"/>
  <c r="F55" i="5"/>
  <c r="F61" i="5"/>
  <c r="G11" i="5"/>
  <c r="G65" i="5" s="1"/>
  <c r="G15" i="5"/>
  <c r="G18" i="5"/>
  <c r="G22" i="5"/>
  <c r="G30" i="5"/>
  <c r="G38" i="5"/>
  <c r="G47" i="5"/>
  <c r="G55" i="5"/>
  <c r="G61" i="5"/>
  <c r="H11" i="5"/>
  <c r="H15" i="5"/>
  <c r="H18" i="5"/>
  <c r="H22" i="5"/>
  <c r="H30" i="5"/>
  <c r="H38" i="5"/>
  <c r="H47" i="5"/>
  <c r="H55" i="5"/>
  <c r="H61" i="5"/>
  <c r="H65" i="5" s="1"/>
  <c r="I8" i="5"/>
  <c r="I10" i="5"/>
  <c r="AO10" i="5"/>
  <c r="I12" i="5"/>
  <c r="AO12" i="5"/>
  <c r="I13" i="5"/>
  <c r="I16" i="5"/>
  <c r="I15" i="5" s="1"/>
  <c r="AO15" i="5" s="1"/>
  <c r="I17" i="5"/>
  <c r="I19" i="5"/>
  <c r="AO19" i="5" s="1"/>
  <c r="I20" i="5"/>
  <c r="I21" i="5"/>
  <c r="I28" i="5"/>
  <c r="I22" i="5" s="1"/>
  <c r="AO22" i="5" s="1"/>
  <c r="I29" i="5"/>
  <c r="AO29" i="5" s="1"/>
  <c r="I35" i="5"/>
  <c r="I30" i="5" s="1"/>
  <c r="AO30" i="5" s="1"/>
  <c r="I37" i="5"/>
  <c r="I44" i="5"/>
  <c r="I38" i="5"/>
  <c r="AO38" i="5" s="1"/>
  <c r="I45" i="5"/>
  <c r="AO45" i="5" s="1"/>
  <c r="I46" i="5"/>
  <c r="I52" i="5"/>
  <c r="I47" i="5"/>
  <c r="AO47" i="5" s="1"/>
  <c r="I53" i="5"/>
  <c r="AO53" i="5" s="1"/>
  <c r="I54" i="5"/>
  <c r="AO54" i="5" s="1"/>
  <c r="I59" i="5"/>
  <c r="I55" i="5" s="1"/>
  <c r="AO55" i="5" s="1"/>
  <c r="I60" i="5"/>
  <c r="I63" i="5"/>
  <c r="I61" i="5" s="1"/>
  <c r="AO61" i="5" s="1"/>
  <c r="J55" i="5"/>
  <c r="J65" i="5" s="1"/>
  <c r="K11" i="5"/>
  <c r="K15" i="5"/>
  <c r="K18" i="5"/>
  <c r="K65" i="5" s="1"/>
  <c r="K22" i="5"/>
  <c r="K30" i="5"/>
  <c r="K38" i="5"/>
  <c r="K47" i="5"/>
  <c r="K55" i="5"/>
  <c r="K61" i="5"/>
  <c r="L11" i="5"/>
  <c r="L15" i="5"/>
  <c r="L18" i="5"/>
  <c r="L22" i="5"/>
  <c r="L30" i="5"/>
  <c r="L38" i="5"/>
  <c r="L47" i="5"/>
  <c r="L55" i="5"/>
  <c r="L61" i="5"/>
  <c r="M11" i="5"/>
  <c r="M15" i="5"/>
  <c r="M65" i="5"/>
  <c r="M18" i="5"/>
  <c r="M22" i="5"/>
  <c r="M30" i="5"/>
  <c r="M38" i="5"/>
  <c r="M47" i="5"/>
  <c r="M55" i="5"/>
  <c r="M61" i="5"/>
  <c r="N18" i="5"/>
  <c r="N65" i="5" s="1"/>
  <c r="N47" i="5"/>
  <c r="O11" i="5"/>
  <c r="O65" i="5" s="1"/>
  <c r="O15" i="5"/>
  <c r="O18" i="5"/>
  <c r="O22" i="5"/>
  <c r="O30" i="5"/>
  <c r="O38" i="5"/>
  <c r="O47" i="5"/>
  <c r="O55" i="5"/>
  <c r="O61" i="5"/>
  <c r="P11" i="5"/>
  <c r="P65" i="5" s="1"/>
  <c r="P15" i="5"/>
  <c r="P18" i="5"/>
  <c r="P22" i="5"/>
  <c r="P30" i="5"/>
  <c r="P38" i="5"/>
  <c r="P47" i="5"/>
  <c r="P55" i="5"/>
  <c r="P61" i="5"/>
  <c r="U5" i="5"/>
  <c r="U65" i="5" s="1"/>
  <c r="U15" i="5"/>
  <c r="U18" i="5"/>
  <c r="U30" i="5"/>
  <c r="U55" i="5"/>
  <c r="U61" i="5"/>
  <c r="V11" i="5"/>
  <c r="V18" i="5"/>
  <c r="V65" i="5" s="1"/>
  <c r="V22" i="5"/>
  <c r="V30" i="5"/>
  <c r="V55" i="5"/>
  <c r="V61" i="5"/>
  <c r="W15" i="5"/>
  <c r="W65" i="5" s="1"/>
  <c r="W18" i="5"/>
  <c r="W22" i="5"/>
  <c r="W30" i="5"/>
  <c r="W55" i="5"/>
  <c r="W61" i="5"/>
  <c r="X5" i="5"/>
  <c r="X15" i="5"/>
  <c r="X65" i="5" s="1"/>
  <c r="X18" i="5"/>
  <c r="X22" i="5"/>
  <c r="X30" i="5"/>
  <c r="X38" i="5"/>
  <c r="X47" i="5"/>
  <c r="X55" i="5"/>
  <c r="X61" i="5"/>
  <c r="Y15" i="5"/>
  <c r="Y55" i="5"/>
  <c r="Y65" i="5" s="1"/>
  <c r="AA5" i="5"/>
  <c r="AA65" i="5" s="1"/>
  <c r="AA15" i="5"/>
  <c r="AA18" i="5"/>
  <c r="AB11" i="5"/>
  <c r="AB65" i="5" s="1"/>
  <c r="AB15" i="5"/>
  <c r="AB18" i="5"/>
  <c r="AB22" i="5"/>
  <c r="AB30" i="5"/>
  <c r="AB38" i="5"/>
  <c r="AB47" i="5"/>
  <c r="AB55" i="5"/>
  <c r="AB61" i="5"/>
  <c r="AC5" i="5"/>
  <c r="AC65" i="5" s="1"/>
  <c r="AC11" i="5"/>
  <c r="AC15" i="5"/>
  <c r="AC18" i="5"/>
  <c r="AC22" i="5"/>
  <c r="AC30" i="5"/>
  <c r="AC38" i="5"/>
  <c r="AC47" i="5"/>
  <c r="AC55" i="5"/>
  <c r="AC61" i="5"/>
  <c r="AD65" i="5"/>
  <c r="AE5" i="5"/>
  <c r="AE65" i="5" s="1"/>
  <c r="AE11" i="5"/>
  <c r="AE15" i="5"/>
  <c r="AE18" i="5"/>
  <c r="AE22" i="5"/>
  <c r="AE30" i="5"/>
  <c r="AE38" i="5"/>
  <c r="AE47" i="5"/>
  <c r="AE55" i="5"/>
  <c r="AE61" i="5"/>
  <c r="AG30" i="5"/>
  <c r="AG55" i="5"/>
  <c r="AG65" i="5" s="1"/>
  <c r="AH18" i="5"/>
  <c r="AH22" i="5"/>
  <c r="AH65" i="5" s="1"/>
  <c r="AH38" i="5"/>
  <c r="AH47" i="5"/>
  <c r="AH61" i="5"/>
  <c r="AI5" i="5"/>
  <c r="AI65" i="5" s="1"/>
  <c r="AI11" i="5"/>
  <c r="AI15" i="5"/>
  <c r="AI18" i="5"/>
  <c r="AI22" i="5"/>
  <c r="AI30" i="5"/>
  <c r="AI38" i="5"/>
  <c r="AI55" i="5"/>
  <c r="AI61" i="5"/>
  <c r="AJ30" i="5"/>
  <c r="AJ65" i="5"/>
  <c r="AJ55" i="5"/>
  <c r="AK11" i="5"/>
  <c r="AK15" i="5"/>
  <c r="AK65" i="5" s="1"/>
  <c r="AK55" i="5"/>
  <c r="AN5" i="5"/>
  <c r="AN65" i="5" s="1"/>
  <c r="AN11" i="5"/>
  <c r="AN15" i="5"/>
  <c r="AN18" i="5"/>
  <c r="AN22" i="5"/>
  <c r="AN30" i="5"/>
  <c r="AN38" i="5"/>
  <c r="AN47" i="5"/>
  <c r="AN55" i="5"/>
  <c r="AN61" i="5"/>
  <c r="AO23" i="5"/>
  <c r="AO24" i="5"/>
  <c r="AO25" i="5"/>
  <c r="AO26" i="5"/>
  <c r="AO27" i="5"/>
  <c r="AO28" i="5"/>
  <c r="AO31" i="5"/>
  <c r="AO32" i="5"/>
  <c r="AO33" i="5"/>
  <c r="AO34" i="5"/>
  <c r="AO36" i="5"/>
  <c r="AO37" i="5"/>
  <c r="AO39" i="5"/>
  <c r="AO40" i="5"/>
  <c r="AO41" i="5"/>
  <c r="AO42" i="5"/>
  <c r="AO43" i="5"/>
  <c r="AO46" i="5"/>
  <c r="AO48" i="5"/>
  <c r="AO49" i="5"/>
  <c r="AO50" i="5"/>
  <c r="AO51" i="5"/>
  <c r="AO56" i="5"/>
  <c r="AO57" i="5"/>
  <c r="AO58" i="5"/>
  <c r="AO60" i="5"/>
  <c r="AO62" i="5"/>
  <c r="AO64" i="5"/>
  <c r="AO6" i="5"/>
  <c r="AO7" i="5"/>
  <c r="AO8" i="5"/>
  <c r="AO9" i="5"/>
  <c r="AO13" i="5"/>
  <c r="AO14" i="5"/>
  <c r="AO5" i="5"/>
  <c r="AO20" i="3"/>
  <c r="AO48" i="3"/>
  <c r="AO49" i="3"/>
  <c r="AO50" i="3"/>
  <c r="AO5" i="3"/>
  <c r="AO68" i="3" s="1"/>
  <c r="AO8" i="3"/>
  <c r="AO9" i="3"/>
  <c r="AO10" i="3"/>
  <c r="AO11" i="3"/>
  <c r="AO14" i="3"/>
  <c r="AO15" i="3"/>
  <c r="AO16" i="3"/>
  <c r="AO19" i="3"/>
  <c r="AO24" i="3"/>
  <c r="AO25" i="3"/>
  <c r="AO33" i="3"/>
  <c r="AO41" i="3"/>
  <c r="AO56" i="3"/>
  <c r="AO57" i="3"/>
  <c r="AO58" i="3"/>
  <c r="AO64" i="3"/>
  <c r="J68" i="2"/>
  <c r="I68" i="2"/>
  <c r="AO6" i="3"/>
  <c r="AO7" i="3"/>
  <c r="AO12" i="3"/>
  <c r="AO13" i="3"/>
  <c r="AO17" i="3"/>
  <c r="AO18" i="3"/>
  <c r="AO21" i="3"/>
  <c r="AO22" i="3"/>
  <c r="AO23" i="3"/>
  <c r="AO26" i="3"/>
  <c r="AO27" i="3"/>
  <c r="AO28" i="3"/>
  <c r="AO29" i="3"/>
  <c r="AO30" i="3"/>
  <c r="AO31" i="3"/>
  <c r="AO32" i="3"/>
  <c r="AO34" i="3"/>
  <c r="AO35" i="3"/>
  <c r="AO36" i="3"/>
  <c r="AO37" i="3"/>
  <c r="AO38" i="3"/>
  <c r="AO39" i="3"/>
  <c r="AO40" i="3"/>
  <c r="AO42" i="3"/>
  <c r="AO43" i="3"/>
  <c r="AO44" i="3"/>
  <c r="AO45" i="3"/>
  <c r="AO46" i="3"/>
  <c r="AO47" i="3"/>
  <c r="AO51" i="3"/>
  <c r="AO52" i="3"/>
  <c r="AO53" i="3"/>
  <c r="AO54" i="3"/>
  <c r="AO55" i="3"/>
  <c r="AO59" i="3"/>
  <c r="AO60" i="3"/>
  <c r="AO61" i="3"/>
  <c r="AO62" i="3"/>
  <c r="AO63" i="3"/>
  <c r="AO65" i="3"/>
  <c r="AO66" i="3"/>
  <c r="AO67" i="3"/>
  <c r="N68" i="3"/>
  <c r="AO30" i="2"/>
  <c r="AO29" i="2"/>
  <c r="AJ68" i="2"/>
  <c r="AO10" i="2"/>
  <c r="AO15" i="2"/>
  <c r="AO16" i="2"/>
  <c r="AO19" i="2"/>
  <c r="AO41" i="2"/>
  <c r="AO50" i="2"/>
  <c r="AO56" i="2"/>
  <c r="AO67" i="2"/>
  <c r="F68" i="2"/>
  <c r="AO58" i="2"/>
  <c r="AO5" i="2"/>
  <c r="AO8" i="2"/>
  <c r="AO68" i="2" s="1"/>
  <c r="AO9" i="2"/>
  <c r="AO11" i="2"/>
  <c r="AO14" i="2"/>
  <c r="AO20" i="2"/>
  <c r="AO24" i="2"/>
  <c r="AO25" i="2"/>
  <c r="AO33" i="2"/>
  <c r="AO48" i="2"/>
  <c r="AO49" i="2"/>
  <c r="AO57" i="2"/>
  <c r="AO64" i="2"/>
  <c r="AO7" i="2"/>
  <c r="AO12" i="2"/>
  <c r="AO13" i="2"/>
  <c r="AO17" i="2"/>
  <c r="AO18" i="2"/>
  <c r="AO21" i="2"/>
  <c r="AO22" i="2"/>
  <c r="AO23" i="2"/>
  <c r="AO26" i="2"/>
  <c r="AO27" i="2"/>
  <c r="AO28" i="2"/>
  <c r="AO31" i="2"/>
  <c r="AO32" i="2"/>
  <c r="AO34" i="2"/>
  <c r="AO35" i="2"/>
  <c r="AO36" i="2"/>
  <c r="AO37" i="2"/>
  <c r="AO38" i="2"/>
  <c r="AO39" i="2"/>
  <c r="AO40" i="2"/>
  <c r="AO42" i="2"/>
  <c r="AO43" i="2"/>
  <c r="AO44" i="2"/>
  <c r="AO45" i="2"/>
  <c r="AO46" i="2"/>
  <c r="AO47" i="2"/>
  <c r="AO51" i="2"/>
  <c r="AO52" i="2"/>
  <c r="AO53" i="2"/>
  <c r="AO54" i="2"/>
  <c r="AO55" i="2"/>
  <c r="AO59" i="2"/>
  <c r="AO60" i="2"/>
  <c r="AO61" i="2"/>
  <c r="AO62" i="2"/>
  <c r="AO63" i="2"/>
  <c r="AO65" i="2"/>
  <c r="AO66" i="2"/>
  <c r="AO6" i="2"/>
  <c r="G68" i="2"/>
  <c r="H68" i="2"/>
  <c r="K68" i="2"/>
  <c r="L68" i="2"/>
  <c r="M68" i="2"/>
  <c r="N68" i="2"/>
  <c r="O68" i="2"/>
  <c r="P68" i="2"/>
  <c r="U68" i="2"/>
  <c r="V68" i="2"/>
  <c r="W68" i="2"/>
  <c r="X68" i="2"/>
  <c r="Y68" i="2"/>
  <c r="AA68" i="2"/>
  <c r="AB68" i="2"/>
  <c r="AC68" i="2"/>
  <c r="AD68" i="2"/>
  <c r="AE68" i="2"/>
  <c r="AG68" i="2"/>
  <c r="AH68" i="2"/>
  <c r="AI68" i="2"/>
  <c r="AK68" i="2"/>
  <c r="AM68" i="2"/>
  <c r="AN68" i="2"/>
  <c r="AO21" i="5"/>
  <c r="AO17" i="5"/>
  <c r="AO52" i="5"/>
  <c r="AO44" i="5"/>
  <c r="L11" i="6"/>
  <c r="I11" i="6"/>
  <c r="AO11" i="6" s="1"/>
  <c r="AO29" i="7"/>
  <c r="AO53" i="7"/>
  <c r="AC5" i="7"/>
  <c r="AO64" i="7"/>
  <c r="I13" i="10"/>
  <c r="AO13" i="10" s="1"/>
  <c r="AO14" i="11"/>
  <c r="AO37" i="11"/>
  <c r="AO6" i="11"/>
  <c r="I39" i="11"/>
  <c r="AO39" i="11"/>
  <c r="I21" i="11"/>
  <c r="AO21" i="11" s="1"/>
  <c r="AO12" i="7"/>
  <c r="AO17" i="7"/>
  <c r="I19" i="6"/>
  <c r="AO19" i="6" s="1"/>
  <c r="AO8" i="6"/>
  <c r="I39" i="7"/>
  <c r="AO39" i="7" s="1"/>
  <c r="AO44" i="9"/>
  <c r="AO17" i="6"/>
  <c r="AO61" i="7"/>
  <c r="AO16" i="5"/>
  <c r="AO35" i="5"/>
  <c r="AO20" i="5"/>
  <c r="I23" i="6"/>
  <c r="AO23" i="6" s="1"/>
  <c r="AO13" i="7"/>
  <c r="AO57" i="7"/>
  <c r="AO38" i="7"/>
  <c r="I9" i="9"/>
  <c r="AO59" i="5"/>
  <c r="I21" i="9"/>
  <c r="AO21" i="9" s="1"/>
  <c r="AO9" i="9"/>
  <c r="I17" i="9"/>
  <c r="AO17" i="9"/>
  <c r="AO34" i="10"/>
  <c r="I9" i="11"/>
  <c r="I21" i="10"/>
  <c r="AO21" i="10"/>
  <c r="AO42" i="9"/>
  <c r="AO9" i="11"/>
  <c r="AO9" i="10"/>
  <c r="L65" i="5"/>
  <c r="K67" i="6"/>
  <c r="AO26" i="7"/>
  <c r="AC45" i="10"/>
  <c r="AC46" i="9"/>
  <c r="K67" i="7"/>
  <c r="I18" i="5"/>
  <c r="AO18" i="5" s="1"/>
  <c r="I11" i="5"/>
  <c r="I56" i="7"/>
  <c r="AO15" i="11"/>
  <c r="AO5" i="7"/>
  <c r="I31" i="6"/>
  <c r="AO31" i="6" s="1"/>
  <c r="AO35" i="11"/>
  <c r="AO63" i="5"/>
  <c r="I39" i="6"/>
  <c r="AC31" i="7"/>
  <c r="I13" i="9"/>
  <c r="AO34" i="9"/>
  <c r="AO10" i="10"/>
  <c r="AO5" i="11"/>
  <c r="I39" i="10"/>
  <c r="AO39" i="10"/>
  <c r="I56" i="6"/>
  <c r="AO56" i="6" s="1"/>
  <c r="I62" i="6"/>
  <c r="AO62" i="6"/>
  <c r="AO21" i="7"/>
  <c r="AO13" i="9"/>
  <c r="L67" i="6" l="1"/>
  <c r="AO15" i="7"/>
  <c r="I67" i="7"/>
  <c r="L67" i="7"/>
  <c r="I46" i="9"/>
  <c r="AO28" i="9"/>
  <c r="I45" i="10"/>
  <c r="AO28" i="10"/>
  <c r="AO13" i="11"/>
  <c r="AO45" i="11" s="1"/>
  <c r="I45" i="11"/>
  <c r="AO11" i="7"/>
  <c r="AO67" i="7" s="1"/>
  <c r="I65" i="5"/>
  <c r="AO65" i="5" s="1"/>
  <c r="AO23" i="7"/>
  <c r="AO46" i="9"/>
  <c r="AC67" i="7"/>
  <c r="AO19" i="7"/>
  <c r="AO45" i="10"/>
  <c r="I15" i="6"/>
  <c r="AO16" i="7"/>
  <c r="AO20" i="7"/>
  <c r="AO24" i="7"/>
  <c r="AO11" i="5"/>
  <c r="AO15" i="6" l="1"/>
  <c r="AO67" i="6" s="1"/>
  <c r="I67" i="6"/>
</calcChain>
</file>

<file path=xl/sharedStrings.xml><?xml version="1.0" encoding="utf-8"?>
<sst xmlns="http://schemas.openxmlformats.org/spreadsheetml/2006/main" count="23400" uniqueCount="277">
  <si>
    <t>（単位：千円）</t>
    <rPh sb="0" eb="7">
      <t>タンイセンエン</t>
    </rPh>
    <phoneticPr fontId="9"/>
  </si>
  <si>
    <t>　　　　　　　　　 目　別
会 計 別</t>
    <rPh sb="0" eb="19">
      <t>メベツカイケイベツ</t>
    </rPh>
    <phoneticPr fontId="9"/>
  </si>
  <si>
    <t>交付税及び譲与税配付金</t>
    <rPh sb="0" eb="11">
      <t>コウフゼイオヨジョウヨゼイハイフキン</t>
    </rPh>
    <phoneticPr fontId="9"/>
  </si>
  <si>
    <t>－</t>
  </si>
  <si>
    <t>交付税及び譲与税配付金勘定</t>
    <rPh sb="0" eb="13">
      <t>コウフゼイオヨジョウヨゼイハイフキンカンジョウ</t>
    </rPh>
    <phoneticPr fontId="9"/>
  </si>
  <si>
    <t>交通安全対策特別交付金勘定</t>
    <rPh sb="0" eb="13">
      <t>コウツウアンゼンタイサクトクベツコウフキンカンジョウ</t>
    </rPh>
    <phoneticPr fontId="9"/>
  </si>
  <si>
    <t>登記</t>
    <rPh sb="0" eb="2">
      <t>トウキ</t>
    </rPh>
    <phoneticPr fontId="9"/>
  </si>
  <si>
    <t>地震再保険</t>
    <rPh sb="0" eb="5">
      <t>ジシンサイホケン</t>
    </rPh>
    <phoneticPr fontId="9"/>
  </si>
  <si>
    <t>国債整理基金</t>
    <rPh sb="0" eb="6">
      <t>コクサイセイリキキン</t>
    </rPh>
    <phoneticPr fontId="9"/>
  </si>
  <si>
    <t>-</t>
  </si>
  <si>
    <t>財政融資資金</t>
    <rPh sb="0" eb="6">
      <t>ザイセイユウシシキン</t>
    </rPh>
    <phoneticPr fontId="9"/>
  </si>
  <si>
    <t>産業投資</t>
    <rPh sb="0" eb="4">
      <t>サンギョウトウシ</t>
    </rPh>
    <phoneticPr fontId="9"/>
  </si>
  <si>
    <t>産業投資勘定</t>
    <rPh sb="0" eb="6">
      <t>サンギョウトウシカンジョウ</t>
    </rPh>
    <phoneticPr fontId="9"/>
  </si>
  <si>
    <t>社会資本整備勘定</t>
    <rPh sb="0" eb="8">
      <t>シャカイシホンセイビカンジョウ</t>
    </rPh>
    <phoneticPr fontId="9"/>
  </si>
  <si>
    <t>外国為替資金</t>
    <rPh sb="0" eb="6">
      <t>ガイコクカワセシキン</t>
    </rPh>
    <phoneticPr fontId="9"/>
  </si>
  <si>
    <t>特定国有財産整備</t>
    <rPh sb="0" eb="8">
      <t>トクテイコクユウザイサンセイビ</t>
    </rPh>
    <phoneticPr fontId="9"/>
  </si>
  <si>
    <t>エネルギー対策</t>
    <rPh sb="0" eb="7">
      <t>タイサク</t>
    </rPh>
    <phoneticPr fontId="9"/>
  </si>
  <si>
    <t>エネルギー需給勘定</t>
    <rPh sb="0" eb="9">
      <t>ジュキュウカンジョウ</t>
    </rPh>
    <phoneticPr fontId="9"/>
  </si>
  <si>
    <t>電源開発促進勘定</t>
    <rPh sb="0" eb="8">
      <t>デンゲンカイハツソクシンカンジョウ</t>
    </rPh>
    <phoneticPr fontId="9"/>
  </si>
  <si>
    <t>国立高度専門医療センター</t>
    <rPh sb="0" eb="12">
      <t>コクリツコウドセンモンイリョウ</t>
    </rPh>
    <phoneticPr fontId="9"/>
  </si>
  <si>
    <t>労働保険</t>
    <rPh sb="0" eb="4">
      <t>ロウドウホケン</t>
    </rPh>
    <phoneticPr fontId="9"/>
  </si>
  <si>
    <t>労災勘定</t>
    <rPh sb="0" eb="4">
      <t>ロウサイカンジョウ</t>
    </rPh>
    <phoneticPr fontId="9"/>
  </si>
  <si>
    <t>雇用勘定</t>
    <rPh sb="0" eb="4">
      <t>コヨウカンジョウ</t>
    </rPh>
    <phoneticPr fontId="9"/>
  </si>
  <si>
    <t>徴収勘定</t>
    <rPh sb="0" eb="4">
      <t>チョウシュウカンジョウ</t>
    </rPh>
    <phoneticPr fontId="9"/>
  </si>
  <si>
    <t>船員保険</t>
    <rPh sb="0" eb="4">
      <t>センインホケン</t>
    </rPh>
    <phoneticPr fontId="9"/>
  </si>
  <si>
    <t>年金</t>
    <rPh sb="0" eb="2">
      <t>ネンキン</t>
    </rPh>
    <phoneticPr fontId="9"/>
  </si>
  <si>
    <t>基礎年金勘定</t>
    <rPh sb="0" eb="6">
      <t>キソネンキンカンジョウ</t>
    </rPh>
    <phoneticPr fontId="9"/>
  </si>
  <si>
    <t>国民年金勘定</t>
    <rPh sb="0" eb="6">
      <t>コクミンネンキンカンジョウ</t>
    </rPh>
    <phoneticPr fontId="9"/>
  </si>
  <si>
    <t>厚生年金勘定</t>
    <rPh sb="0" eb="6">
      <t>コウセイネンキンカンジョウ</t>
    </rPh>
    <phoneticPr fontId="9"/>
  </si>
  <si>
    <t>福祉年金勘定</t>
    <rPh sb="0" eb="6">
      <t>フクシネンキンカンジョウ</t>
    </rPh>
    <phoneticPr fontId="9"/>
  </si>
  <si>
    <t>健康勘定</t>
    <rPh sb="0" eb="4">
      <t>ケンコウカンジョウ</t>
    </rPh>
    <phoneticPr fontId="9"/>
  </si>
  <si>
    <t>児童手当勘定</t>
    <rPh sb="0" eb="6">
      <t>ジドウテアテカンジョウ</t>
    </rPh>
    <phoneticPr fontId="9"/>
  </si>
  <si>
    <t>業務勘定</t>
    <rPh sb="0" eb="4">
      <t>ギョウムカンジョウ</t>
    </rPh>
    <phoneticPr fontId="9"/>
  </si>
  <si>
    <t>食料安定供給</t>
    <rPh sb="0" eb="6">
      <t>ショクリョウアンテイキョウキュウ</t>
    </rPh>
    <phoneticPr fontId="9"/>
  </si>
  <si>
    <t>農業経営基盤強化勘定</t>
    <rPh sb="0" eb="10">
      <t>ノウギョウケイエイキバンキョウカカンジョウ</t>
    </rPh>
    <phoneticPr fontId="9"/>
  </si>
  <si>
    <t>農業経営安定勘定</t>
    <rPh sb="0" eb="8">
      <t>ノウギョウケイエイアンテイカンジョウ</t>
    </rPh>
    <phoneticPr fontId="9"/>
  </si>
  <si>
    <t>米管理勘定</t>
    <rPh sb="0" eb="5">
      <t>コメカンリカンジョウ</t>
    </rPh>
    <phoneticPr fontId="9"/>
  </si>
  <si>
    <t>麦管理勘定</t>
    <rPh sb="0" eb="5">
      <t>ムギカンリカンジョウ</t>
    </rPh>
    <phoneticPr fontId="9"/>
  </si>
  <si>
    <t>調整勘定</t>
    <rPh sb="0" eb="4">
      <t>チョウセイカンジョウ</t>
    </rPh>
    <phoneticPr fontId="9"/>
  </si>
  <si>
    <t>農業共済再保険</t>
    <rPh sb="0" eb="7">
      <t>ノウギョウキョウサイサイホケン</t>
    </rPh>
    <phoneticPr fontId="9"/>
  </si>
  <si>
    <t>再保険金支払基金勘定</t>
    <rPh sb="0" eb="10">
      <t>サイホケンキンシハライキキンカンジョウ</t>
    </rPh>
    <phoneticPr fontId="9"/>
  </si>
  <si>
    <t>農業勘定</t>
    <rPh sb="0" eb="4">
      <t>ノウギョウカンジョウ</t>
    </rPh>
    <phoneticPr fontId="9"/>
  </si>
  <si>
    <t>家畜勘定</t>
    <rPh sb="0" eb="4">
      <t>カチクカンジョウ</t>
    </rPh>
    <phoneticPr fontId="9"/>
  </si>
  <si>
    <t>果樹勘定</t>
    <rPh sb="0" eb="4">
      <t>カジュカンジョウ</t>
    </rPh>
    <phoneticPr fontId="9"/>
  </si>
  <si>
    <t>園芸施設勘定</t>
    <rPh sb="0" eb="6">
      <t>エンゲイシセツカンジョウ</t>
    </rPh>
    <phoneticPr fontId="9"/>
  </si>
  <si>
    <t>国営土地改良事業</t>
    <rPh sb="0" eb="8">
      <t>コクエイトチカイリョウジギョウ</t>
    </rPh>
    <phoneticPr fontId="9"/>
  </si>
  <si>
    <t>森林保険</t>
    <rPh sb="0" eb="4">
      <t>シンリンホケン</t>
    </rPh>
    <phoneticPr fontId="9"/>
  </si>
  <si>
    <t>国有林野事業</t>
    <rPh sb="0" eb="6">
      <t>コクユウリンヤジギョウ</t>
    </rPh>
    <phoneticPr fontId="9"/>
  </si>
  <si>
    <t>漁船再保険及び
漁業共済保険</t>
    <rPh sb="0" eb="14">
      <t>ギョセンサイホケンオヨギョギョウキョウサイホケン</t>
    </rPh>
    <phoneticPr fontId="9"/>
  </si>
  <si>
    <t>漁船普通保険勘定</t>
    <rPh sb="0" eb="8">
      <t>ギョセンフツウホケンカンジョウ</t>
    </rPh>
    <phoneticPr fontId="9"/>
  </si>
  <si>
    <t>漁船特殊保険勘定</t>
    <rPh sb="0" eb="8">
      <t>ギョセントクシュホケンカンジョウ</t>
    </rPh>
    <phoneticPr fontId="9"/>
  </si>
  <si>
    <t>漁船乗組員給与保険勘定</t>
    <rPh sb="0" eb="11">
      <t>ギョセンノリクミインキュウヨホケンカンジョウ</t>
    </rPh>
    <phoneticPr fontId="9"/>
  </si>
  <si>
    <t>漁業共済保険勘定</t>
    <rPh sb="0" eb="8">
      <t>ギョギョウキョウサイホケンカンジョウ</t>
    </rPh>
    <phoneticPr fontId="9"/>
  </si>
  <si>
    <t>貿易再保険</t>
    <rPh sb="0" eb="5">
      <t>ボウエキサイホケン</t>
    </rPh>
    <phoneticPr fontId="9"/>
  </si>
  <si>
    <t>特許</t>
    <rPh sb="0" eb="2">
      <t>トッキョ</t>
    </rPh>
    <phoneticPr fontId="9"/>
  </si>
  <si>
    <t>都市開発資金融通</t>
    <rPh sb="0" eb="8">
      <t>トシカイハツシキンユウズウ</t>
    </rPh>
    <phoneticPr fontId="9"/>
  </si>
  <si>
    <t>治水</t>
    <rPh sb="0" eb="2">
      <t>チスイ</t>
    </rPh>
    <phoneticPr fontId="9"/>
  </si>
  <si>
    <t>治水勘定</t>
    <rPh sb="0" eb="4">
      <t>チスイカンジョウ</t>
    </rPh>
    <phoneticPr fontId="9"/>
  </si>
  <si>
    <t>特定多目的ダム建設工事勘定</t>
    <rPh sb="0" eb="13">
      <t>トクテイタモクテキケンセツコウジカンジョウ</t>
    </rPh>
    <phoneticPr fontId="9"/>
  </si>
  <si>
    <t>道路整備</t>
    <rPh sb="0" eb="4">
      <t>ドウロセイビ</t>
    </rPh>
    <phoneticPr fontId="9"/>
  </si>
  <si>
    <t>港湾整備</t>
    <rPh sb="0" eb="4">
      <t>コウワンセイビ</t>
    </rPh>
    <phoneticPr fontId="9"/>
  </si>
  <si>
    <t>港湾整備勘定</t>
    <rPh sb="0" eb="6">
      <t>コウワンセイビカンジョウ</t>
    </rPh>
    <phoneticPr fontId="9"/>
  </si>
  <si>
    <t>空港整備</t>
    <rPh sb="0" eb="4">
      <t>クウコウセイビ</t>
    </rPh>
    <phoneticPr fontId="9"/>
  </si>
  <si>
    <t>自動車損害賠償保障事業</t>
    <rPh sb="0" eb="11">
      <t>ジドウシャソンガイバイショウホショウジギョウ</t>
    </rPh>
    <phoneticPr fontId="9"/>
  </si>
  <si>
    <t>保障勘定</t>
    <rPh sb="0" eb="4">
      <t>ホショウカンジョウ</t>
    </rPh>
    <phoneticPr fontId="9"/>
  </si>
  <si>
    <t>自動車事故対策勘定</t>
    <rPh sb="0" eb="9">
      <t>ジドウシャジコタイサクカンジョウ</t>
    </rPh>
    <phoneticPr fontId="9"/>
  </si>
  <si>
    <t>保険料等充当交付金勘定</t>
    <rPh sb="0" eb="11">
      <t>ホケンリョウナドジュウトウコウフキンカンジョウ</t>
    </rPh>
    <phoneticPr fontId="9"/>
  </si>
  <si>
    <t>自動車検査登録</t>
    <rPh sb="0" eb="7">
      <t>ジドウシャケンサトウロク</t>
    </rPh>
    <phoneticPr fontId="9"/>
  </si>
  <si>
    <t>合　　　　　　　　計</t>
    <rPh sb="0" eb="10">
      <t>ゴウケイ</t>
    </rPh>
    <phoneticPr fontId="9"/>
  </si>
  <si>
    <t>（注）当初予算である。</t>
    <rPh sb="0" eb="11">
      <t>チュウトウショヨサン</t>
    </rPh>
    <phoneticPr fontId="9"/>
  </si>
  <si>
    <t>-</t>
    <phoneticPr fontId="9"/>
  </si>
  <si>
    <t>-</t>
    <phoneticPr fontId="9"/>
  </si>
  <si>
    <t>投資勘定</t>
    <rPh sb="0" eb="2">
      <t>トウシ</t>
    </rPh>
    <rPh sb="2" eb="4">
      <t>カンジョウ</t>
    </rPh>
    <phoneticPr fontId="9"/>
  </si>
  <si>
    <t>財政融資資金勘定</t>
    <phoneticPr fontId="9"/>
  </si>
  <si>
    <t>国営土地改良事業勘定</t>
    <rPh sb="8" eb="10">
      <t>カンジョウ</t>
    </rPh>
    <phoneticPr fontId="9"/>
  </si>
  <si>
    <t>社会資本整備事業</t>
    <rPh sb="0" eb="2">
      <t>シャカイ</t>
    </rPh>
    <rPh sb="2" eb="4">
      <t>シホン</t>
    </rPh>
    <rPh sb="4" eb="6">
      <t>セイビ</t>
    </rPh>
    <rPh sb="6" eb="8">
      <t>ジギョウ</t>
    </rPh>
    <phoneticPr fontId="9"/>
  </si>
  <si>
    <t>道路整備勘定</t>
    <rPh sb="4" eb="6">
      <t>カンジョウ</t>
    </rPh>
    <phoneticPr fontId="9"/>
  </si>
  <si>
    <t>港湾勘定</t>
    <rPh sb="2" eb="4">
      <t>カンジョウ</t>
    </rPh>
    <phoneticPr fontId="9"/>
  </si>
  <si>
    <t>空港整備勘定</t>
    <rPh sb="0" eb="2">
      <t>クウコウ</t>
    </rPh>
    <rPh sb="2" eb="4">
      <t>セイビ</t>
    </rPh>
    <rPh sb="4" eb="6">
      <t>カンジョウ</t>
    </rPh>
    <phoneticPr fontId="9"/>
  </si>
  <si>
    <t>特定港湾施設工事勘定</t>
    <rPh sb="0" eb="10">
      <t>トクテイコウワンシセツコウジカンジョウ</t>
    </rPh>
    <phoneticPr fontId="9"/>
  </si>
  <si>
    <t>自動車安全</t>
    <rPh sb="0" eb="3">
      <t>ジドウシャ</t>
    </rPh>
    <rPh sb="3" eb="5">
      <t>アンゼン</t>
    </rPh>
    <phoneticPr fontId="9"/>
  </si>
  <si>
    <t>自動車検査登録勘定</t>
    <rPh sb="0" eb="3">
      <t>ジドウシャ</t>
    </rPh>
    <rPh sb="3" eb="5">
      <t>ケンサ</t>
    </rPh>
    <rPh sb="5" eb="7">
      <t>トウロク</t>
    </rPh>
    <rPh sb="7" eb="9">
      <t>カンジョウ</t>
    </rPh>
    <phoneticPr fontId="9"/>
  </si>
  <si>
    <t>--</t>
  </si>
  <si>
    <t>（注）当初予算である。</t>
    <rPh sb="1" eb="2">
      <t>チュウ</t>
    </rPh>
    <rPh sb="3" eb="5">
      <t>トウショ</t>
    </rPh>
    <rPh sb="5" eb="7">
      <t>ヨサン</t>
    </rPh>
    <phoneticPr fontId="9"/>
  </si>
  <si>
    <t>-</t>
    <phoneticPr fontId="9"/>
  </si>
  <si>
    <t>-</t>
    <phoneticPr fontId="9"/>
  </si>
  <si>
    <t>-</t>
    <phoneticPr fontId="9"/>
  </si>
  <si>
    <t>財政融資資金勘定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</si>
  <si>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</si>
  <si>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</si>
  <si>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</si>
  <si>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</si>
  <si>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財政投融資</t>
    <rPh sb="0" eb="2">
      <t>ザイセイ</t>
    </rPh>
    <rPh sb="2" eb="3">
      <t>ナ</t>
    </rPh>
    <rPh sb="3" eb="5">
      <t>ユウシ</t>
    </rPh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</si>
  <si>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</si>
  <si>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</si>
  <si>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</si>
  <si>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</si>
  <si>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</si>
  <si>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</si>
  <si>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</si>
  <si>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</si>
  <si>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</si>
  <si>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</si>
  <si>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</si>
  <si>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</si>
  <si>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</si>
  <si>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</si>
  <si>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交付税及び譲与税配付金</t>
    <rPh sb="0" eb="3">
      <t>コウフゼイ</t>
    </rPh>
    <rPh sb="3" eb="4">
      <t>オヨ</t>
    </rPh>
    <rPh sb="5" eb="8">
      <t>ジョウヨゼイ</t>
    </rPh>
    <rPh sb="8" eb="11">
      <t>ハイフキン</t>
    </rPh>
    <phoneticPr fontId="9"/>
  </si>
  <si>
    <t>交付税及び譲与税配付金勘定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カンジョウ</t>
    </rPh>
    <phoneticPr fontId="9"/>
  </si>
  <si>
    <t>交通安全対策特別交付金勘定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rPh sb="11" eb="13">
      <t>カンジョウ</t>
    </rPh>
    <phoneticPr fontId="9"/>
  </si>
  <si>
    <t>地震再保険</t>
    <rPh sb="0" eb="2">
      <t>ジシン</t>
    </rPh>
    <rPh sb="2" eb="5">
      <t>サイホケン</t>
    </rPh>
    <phoneticPr fontId="9"/>
  </si>
  <si>
    <t>国債整理基金</t>
    <rPh sb="0" eb="2">
      <t>コクサイ</t>
    </rPh>
    <rPh sb="2" eb="4">
      <t>セイリ</t>
    </rPh>
    <rPh sb="4" eb="6">
      <t>キキン</t>
    </rPh>
    <phoneticPr fontId="9"/>
  </si>
  <si>
    <t>外国為替資金</t>
    <rPh sb="0" eb="2">
      <t>ガイコク</t>
    </rPh>
    <rPh sb="2" eb="4">
      <t>カワセ</t>
    </rPh>
    <rPh sb="4" eb="6">
      <t>シキン</t>
    </rPh>
    <phoneticPr fontId="9"/>
  </si>
  <si>
    <t>財政融資資金勘定</t>
    <rPh sb="0" eb="2">
      <t>ザイセイ</t>
    </rPh>
    <rPh sb="2" eb="4">
      <t>ユウシ</t>
    </rPh>
    <rPh sb="4" eb="6">
      <t>シキン</t>
    </rPh>
    <rPh sb="6" eb="8">
      <t>カンジョウ</t>
    </rPh>
    <phoneticPr fontId="9"/>
  </si>
  <si>
    <t>特定国有財産整備勘定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カンジョウ</t>
    </rPh>
    <phoneticPr fontId="9"/>
  </si>
  <si>
    <t>エネルギー対策</t>
    <rPh sb="5" eb="7">
      <t>タイサク</t>
    </rPh>
    <phoneticPr fontId="9"/>
  </si>
  <si>
    <t>エネルギー需給勘定</t>
    <rPh sb="5" eb="7">
      <t>ジュキュウ</t>
    </rPh>
    <rPh sb="7" eb="9">
      <t>カンジョウ</t>
    </rPh>
    <phoneticPr fontId="9"/>
  </si>
  <si>
    <t>電源開発促進勘定</t>
    <rPh sb="0" eb="2">
      <t>デンゲン</t>
    </rPh>
    <rPh sb="2" eb="4">
      <t>カイハツ</t>
    </rPh>
    <rPh sb="4" eb="6">
      <t>ソクシン</t>
    </rPh>
    <rPh sb="6" eb="8">
      <t>カンジョウ</t>
    </rPh>
    <phoneticPr fontId="9"/>
  </si>
  <si>
    <t>労働保険</t>
    <rPh sb="0" eb="2">
      <t>ロウドウ</t>
    </rPh>
    <rPh sb="2" eb="4">
      <t>ホケン</t>
    </rPh>
    <phoneticPr fontId="9"/>
  </si>
  <si>
    <t>労災勘定</t>
    <rPh sb="0" eb="2">
      <t>ロウサイ</t>
    </rPh>
    <rPh sb="2" eb="4">
      <t>カンジョウ</t>
    </rPh>
    <phoneticPr fontId="9"/>
  </si>
  <si>
    <t>雇用勘定</t>
    <rPh sb="0" eb="2">
      <t>コヨウ</t>
    </rPh>
    <rPh sb="2" eb="4">
      <t>カンジョウ</t>
    </rPh>
    <phoneticPr fontId="9"/>
  </si>
  <si>
    <t>徴収勘定</t>
    <rPh sb="0" eb="2">
      <t>チョウシュウ</t>
    </rPh>
    <rPh sb="2" eb="4">
      <t>カンジョウ</t>
    </rPh>
    <phoneticPr fontId="9"/>
  </si>
  <si>
    <t>基礎年金勘定</t>
    <rPh sb="0" eb="2">
      <t>キソ</t>
    </rPh>
    <rPh sb="2" eb="4">
      <t>ネンキン</t>
    </rPh>
    <rPh sb="4" eb="6">
      <t>カンジョウ</t>
    </rPh>
    <phoneticPr fontId="9"/>
  </si>
  <si>
    <t>国民年金勘定</t>
    <rPh sb="0" eb="2">
      <t>コクミン</t>
    </rPh>
    <rPh sb="2" eb="4">
      <t>ネンキン</t>
    </rPh>
    <rPh sb="4" eb="6">
      <t>カンジョウ</t>
    </rPh>
    <phoneticPr fontId="9"/>
  </si>
  <si>
    <t>厚生年金勘定</t>
    <rPh sb="0" eb="2">
      <t>コウセイ</t>
    </rPh>
    <rPh sb="2" eb="4">
      <t>ネンキン</t>
    </rPh>
    <rPh sb="4" eb="6">
      <t>カンジョウ</t>
    </rPh>
    <phoneticPr fontId="9"/>
  </si>
  <si>
    <t>福祉年金勘定</t>
    <rPh sb="0" eb="2">
      <t>フクシ</t>
    </rPh>
    <rPh sb="2" eb="4">
      <t>ネンキン</t>
    </rPh>
    <rPh sb="4" eb="6">
      <t>カンジョウ</t>
    </rPh>
    <phoneticPr fontId="9"/>
  </si>
  <si>
    <t>健康勘定</t>
    <rPh sb="0" eb="2">
      <t>ケンコウ</t>
    </rPh>
    <rPh sb="2" eb="4">
      <t>カンジョウ</t>
    </rPh>
    <phoneticPr fontId="9"/>
  </si>
  <si>
    <t>業務勘定</t>
    <rPh sb="0" eb="2">
      <t>ギョウム</t>
    </rPh>
    <rPh sb="2" eb="4">
      <t>カンジョウ</t>
    </rPh>
    <phoneticPr fontId="9"/>
  </si>
  <si>
    <t>食料安定供給</t>
    <rPh sb="0" eb="2">
      <t>ショクリョウ</t>
    </rPh>
    <rPh sb="2" eb="4">
      <t>アンテイ</t>
    </rPh>
    <rPh sb="4" eb="6">
      <t>キョウキュウ</t>
    </rPh>
    <phoneticPr fontId="9"/>
  </si>
  <si>
    <t>農業経営基盤強化勘定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カンジョウ</t>
    </rPh>
    <phoneticPr fontId="9"/>
  </si>
  <si>
    <t>農業経営安定勘定</t>
    <rPh sb="0" eb="2">
      <t>ノウギョウ</t>
    </rPh>
    <rPh sb="2" eb="4">
      <t>ケイエイ</t>
    </rPh>
    <rPh sb="4" eb="6">
      <t>アンテイ</t>
    </rPh>
    <rPh sb="6" eb="8">
      <t>カンジョウ</t>
    </rPh>
    <phoneticPr fontId="9"/>
  </si>
  <si>
    <t>米管理勘定</t>
    <rPh sb="0" eb="1">
      <t>コメ</t>
    </rPh>
    <rPh sb="1" eb="3">
      <t>カンリ</t>
    </rPh>
    <rPh sb="3" eb="5">
      <t>カンジョウ</t>
    </rPh>
    <phoneticPr fontId="9"/>
  </si>
  <si>
    <t>麦管理勘定</t>
    <rPh sb="0" eb="1">
      <t>ムギ</t>
    </rPh>
    <rPh sb="1" eb="3">
      <t>カンリ</t>
    </rPh>
    <rPh sb="3" eb="5">
      <t>カンジョウ</t>
    </rPh>
    <phoneticPr fontId="9"/>
  </si>
  <si>
    <t>調整勘定</t>
    <rPh sb="0" eb="2">
      <t>チョウセイ</t>
    </rPh>
    <rPh sb="2" eb="4">
      <t>カンジョウ</t>
    </rPh>
    <phoneticPr fontId="9"/>
  </si>
  <si>
    <t>農業共済再保険</t>
    <rPh sb="0" eb="2">
      <t>ノウギョウ</t>
    </rPh>
    <rPh sb="2" eb="4">
      <t>キョウサイ</t>
    </rPh>
    <rPh sb="4" eb="7">
      <t>サイホケン</t>
    </rPh>
    <phoneticPr fontId="9"/>
  </si>
  <si>
    <t>再保険金支払基金勘定</t>
    <rPh sb="0" eb="1">
      <t>サイ</t>
    </rPh>
    <rPh sb="1" eb="4">
      <t>ホケンキン</t>
    </rPh>
    <rPh sb="4" eb="6">
      <t>シハライ</t>
    </rPh>
    <rPh sb="6" eb="8">
      <t>キキン</t>
    </rPh>
    <rPh sb="8" eb="10">
      <t>カンジョウ</t>
    </rPh>
    <phoneticPr fontId="9"/>
  </si>
  <si>
    <t>農業勘定</t>
    <rPh sb="0" eb="2">
      <t>ノウギョウ</t>
    </rPh>
    <rPh sb="2" eb="4">
      <t>カンジョウ</t>
    </rPh>
    <phoneticPr fontId="9"/>
  </si>
  <si>
    <t>家畜勘定</t>
    <rPh sb="0" eb="2">
      <t>カチク</t>
    </rPh>
    <rPh sb="2" eb="4">
      <t>カンジョウ</t>
    </rPh>
    <phoneticPr fontId="9"/>
  </si>
  <si>
    <t>果樹勘定</t>
    <rPh sb="0" eb="2">
      <t>カジュ</t>
    </rPh>
    <rPh sb="2" eb="4">
      <t>カンジョウ</t>
    </rPh>
    <phoneticPr fontId="9"/>
  </si>
  <si>
    <t>園芸施設勘定</t>
    <rPh sb="0" eb="2">
      <t>エンゲイ</t>
    </rPh>
    <rPh sb="2" eb="4">
      <t>シセツ</t>
    </rPh>
    <rPh sb="4" eb="6">
      <t>カンジョウ</t>
    </rPh>
    <phoneticPr fontId="9"/>
  </si>
  <si>
    <t>森林保険</t>
    <rPh sb="0" eb="2">
      <t>シンリン</t>
    </rPh>
    <rPh sb="2" eb="4">
      <t>ホケン</t>
    </rPh>
    <phoneticPr fontId="9"/>
  </si>
  <si>
    <t>国有林野事業</t>
    <rPh sb="0" eb="2">
      <t>コクユウ</t>
    </rPh>
    <rPh sb="2" eb="4">
      <t>リンヤ</t>
    </rPh>
    <rPh sb="4" eb="6">
      <t>ジギョウ</t>
    </rPh>
    <phoneticPr fontId="9"/>
  </si>
  <si>
    <t>漁船再保険及び
漁業共済保険</t>
    <rPh sb="0" eb="2">
      <t>ギョセン</t>
    </rPh>
    <rPh sb="2" eb="5">
      <t>サイホケン</t>
    </rPh>
    <rPh sb="5" eb="6">
      <t>オヨ</t>
    </rPh>
    <rPh sb="8" eb="10">
      <t>ギョギョウ</t>
    </rPh>
    <rPh sb="10" eb="12">
      <t>キョウサイ</t>
    </rPh>
    <rPh sb="12" eb="14">
      <t>ホケン</t>
    </rPh>
    <phoneticPr fontId="9"/>
  </si>
  <si>
    <t>漁船普通保険勘定</t>
    <rPh sb="0" eb="2">
      <t>ギョセン</t>
    </rPh>
    <rPh sb="2" eb="4">
      <t>フツウ</t>
    </rPh>
    <rPh sb="4" eb="6">
      <t>ホケン</t>
    </rPh>
    <rPh sb="6" eb="8">
      <t>カンジョウ</t>
    </rPh>
    <phoneticPr fontId="9"/>
  </si>
  <si>
    <t>漁船特殊保険勘定</t>
    <rPh sb="0" eb="2">
      <t>ギョセン</t>
    </rPh>
    <rPh sb="2" eb="4">
      <t>トクシュ</t>
    </rPh>
    <rPh sb="4" eb="6">
      <t>ホケン</t>
    </rPh>
    <rPh sb="6" eb="8">
      <t>カンジョウ</t>
    </rPh>
    <phoneticPr fontId="9"/>
  </si>
  <si>
    <t>漁船乗組員給与保険勘定</t>
    <rPh sb="0" eb="2">
      <t>ギョセン</t>
    </rPh>
    <rPh sb="2" eb="5">
      <t>ノリクミイン</t>
    </rPh>
    <rPh sb="5" eb="7">
      <t>キュウヨ</t>
    </rPh>
    <rPh sb="7" eb="9">
      <t>ホケン</t>
    </rPh>
    <rPh sb="9" eb="11">
      <t>カンジョウ</t>
    </rPh>
    <phoneticPr fontId="9"/>
  </si>
  <si>
    <t>漁業共済保険勘定</t>
    <rPh sb="0" eb="2">
      <t>ギョギョウ</t>
    </rPh>
    <rPh sb="2" eb="4">
      <t>キョウサイ</t>
    </rPh>
    <rPh sb="4" eb="6">
      <t>ホケン</t>
    </rPh>
    <rPh sb="6" eb="8">
      <t>カンジョウ</t>
    </rPh>
    <phoneticPr fontId="9"/>
  </si>
  <si>
    <t>貿易再保険</t>
    <rPh sb="0" eb="2">
      <t>ボウエキ</t>
    </rPh>
    <rPh sb="2" eb="5">
      <t>サイホケン</t>
    </rPh>
    <phoneticPr fontId="9"/>
  </si>
  <si>
    <t>治水勘定</t>
    <rPh sb="0" eb="2">
      <t>チスイ</t>
    </rPh>
    <rPh sb="2" eb="4">
      <t>カンジョウ</t>
    </rPh>
    <phoneticPr fontId="9"/>
  </si>
  <si>
    <t>保障勘定</t>
    <rPh sb="0" eb="2">
      <t>ホショウ</t>
    </rPh>
    <rPh sb="2" eb="4">
      <t>カンジョウ</t>
    </rPh>
    <phoneticPr fontId="9"/>
  </si>
  <si>
    <t>合　　　　　　　　計</t>
    <rPh sb="0" eb="1">
      <t>ゴウ</t>
    </rPh>
    <rPh sb="9" eb="10">
      <t>ケイ</t>
    </rPh>
    <phoneticPr fontId="9"/>
  </si>
  <si>
    <t>自動車事故対策勘定</t>
    <rPh sb="0" eb="3">
      <t>ジドウシャ</t>
    </rPh>
    <rPh sb="3" eb="5">
      <t>ジコ</t>
    </rPh>
    <rPh sb="5" eb="7">
      <t>タイサク</t>
    </rPh>
    <rPh sb="7" eb="9">
      <t>カンジョウ</t>
    </rPh>
    <phoneticPr fontId="9"/>
  </si>
  <si>
    <t>児童手当及び子ども手当勘定</t>
    <rPh sb="0" eb="2">
      <t>ジドウ</t>
    </rPh>
    <rPh sb="2" eb="4">
      <t>テアテ</t>
    </rPh>
    <rPh sb="4" eb="5">
      <t>オヨ</t>
    </rPh>
    <rPh sb="6" eb="7">
      <t>コ</t>
    </rPh>
    <rPh sb="9" eb="11">
      <t>テアテ</t>
    </rPh>
    <rPh sb="11" eb="13">
      <t>カンジョウ</t>
    </rPh>
    <phoneticPr fontId="9"/>
  </si>
  <si>
    <t>第　31　表　　平　成　19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</si>
  <si>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20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</si>
  <si>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21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</si>
  <si>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22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</si>
  <si>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-</t>
    <phoneticPr fontId="9"/>
  </si>
  <si>
    <t>第　31　表　　平　成　23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</si>
  <si>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-</t>
    <phoneticPr fontId="9"/>
  </si>
  <si>
    <t>-</t>
    <phoneticPr fontId="9"/>
  </si>
  <si>
    <t>-</t>
    <phoneticPr fontId="9"/>
  </si>
  <si>
    <t>--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</si>
  <si>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</si>
  <si>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</si>
  <si>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</si>
  <si>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</si>
  <si>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--</t>
    <phoneticPr fontId="9"/>
  </si>
  <si>
    <t>-</t>
    <phoneticPr fontId="9"/>
  </si>
  <si>
    <t>-</t>
    <phoneticPr fontId="9"/>
  </si>
  <si>
    <t>--</t>
    <phoneticPr fontId="9"/>
  </si>
  <si>
    <t>-</t>
    <phoneticPr fontId="9"/>
  </si>
  <si>
    <t>-</t>
    <phoneticPr fontId="9"/>
  </si>
  <si>
    <t>漁船再保険及び漁業共済保険</t>
    <rPh sb="0" eb="2">
      <t>ギョセン</t>
    </rPh>
    <rPh sb="2" eb="5">
      <t>サイホケン</t>
    </rPh>
    <rPh sb="5" eb="6">
      <t>オヨ</t>
    </rPh>
    <rPh sb="7" eb="9">
      <t>ギョギョウ</t>
    </rPh>
    <rPh sb="9" eb="11">
      <t>キョウサイ</t>
    </rPh>
    <rPh sb="11" eb="13">
      <t>ホケン</t>
    </rPh>
    <phoneticPr fontId="9"/>
  </si>
  <si>
    <t>第　31　表　　平　成　24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</si>
  <si>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原子力損害賠償支援勘定</t>
    <rPh sb="0" eb="3">
      <t>ゲンシリョク</t>
    </rPh>
    <rPh sb="3" eb="5">
      <t>ソンガイ</t>
    </rPh>
    <rPh sb="5" eb="7">
      <t>バイショウ</t>
    </rPh>
    <rPh sb="7" eb="9">
      <t>シエン</t>
    </rPh>
    <rPh sb="9" eb="11">
      <t>カンジョウ</t>
    </rPh>
    <phoneticPr fontId="9"/>
  </si>
  <si>
    <t>子どものための金銭の給付勘定</t>
    <rPh sb="0" eb="1">
      <t>コ</t>
    </rPh>
    <rPh sb="7" eb="9">
      <t>キンセン</t>
    </rPh>
    <rPh sb="10" eb="12">
      <t>キュウフ</t>
    </rPh>
    <rPh sb="12" eb="14">
      <t>カンジョウ</t>
    </rPh>
    <phoneticPr fontId="9"/>
  </si>
  <si>
    <t>東日本大震災復興</t>
    <rPh sb="0" eb="1">
      <t>ヒガシ</t>
    </rPh>
    <rPh sb="1" eb="3">
      <t>ニホン</t>
    </rPh>
    <rPh sb="3" eb="6">
      <t>ダイシンサイ</t>
    </rPh>
    <rPh sb="6" eb="8">
      <t>フッコウ</t>
    </rPh>
    <phoneticPr fontId="9"/>
  </si>
  <si>
    <t>-</t>
    <phoneticPr fontId="9"/>
  </si>
  <si>
    <t>--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</si>
  <si>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</si>
  <si>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</si>
  <si>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</si>
  <si>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</si>
  <si>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</si>
  <si>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</si>
  <si>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</si>
  <si>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第　31　表　　平　成　25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</si>
  <si>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-</t>
    <phoneticPr fontId="9"/>
  </si>
  <si>
    <t>-</t>
    <phoneticPr fontId="9"/>
  </si>
  <si>
    <t>--</t>
    <phoneticPr fontId="9"/>
  </si>
  <si>
    <t>-</t>
    <phoneticPr fontId="9"/>
  </si>
  <si>
    <t>国有林野事業債務管理</t>
    <rPh sb="0" eb="2">
      <t>コクユウ</t>
    </rPh>
    <rPh sb="2" eb="4">
      <t>リンヤ</t>
    </rPh>
    <rPh sb="4" eb="6">
      <t>ジギョウ</t>
    </rPh>
    <rPh sb="6" eb="8">
      <t>サイム</t>
    </rPh>
    <rPh sb="8" eb="10">
      <t>カンリ</t>
    </rPh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</si>
  <si>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</si>
  <si>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</si>
  <si>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</si>
  <si>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</si>
  <si>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</si>
  <si>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</si>
  <si>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</si>
  <si>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</si>
  <si>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--</t>
    <phoneticPr fontId="9"/>
  </si>
  <si>
    <t>-</t>
    <phoneticPr fontId="9"/>
  </si>
  <si>
    <t>-</t>
    <phoneticPr fontId="9"/>
  </si>
  <si>
    <t>-</t>
    <phoneticPr fontId="9"/>
  </si>
  <si>
    <t>--</t>
    <phoneticPr fontId="9"/>
  </si>
  <si>
    <t>　　　　　　　　　 目　別
会計別</t>
    <rPh sb="10" eb="11">
      <t>モク</t>
    </rPh>
    <rPh sb="12" eb="13">
      <t>ベツ</t>
    </rPh>
    <rPh sb="14" eb="16">
      <t>カイケイ</t>
    </rPh>
    <rPh sb="16" eb="17">
      <t>ベツ</t>
    </rPh>
    <phoneticPr fontId="9"/>
  </si>
  <si>
    <t>01　議員歳費</t>
    <rPh sb="3" eb="5">
      <t>ギイン</t>
    </rPh>
    <rPh sb="5" eb="7">
      <t>サイヒ</t>
    </rPh>
    <phoneticPr fontId="9"/>
  </si>
  <si>
    <t>02　職員基本給</t>
    <rPh sb="3" eb="5">
      <t>ショクイン</t>
    </rPh>
    <rPh sb="5" eb="7">
      <t>キホン</t>
    </rPh>
    <rPh sb="7" eb="8">
      <t>キュウ</t>
    </rPh>
    <phoneticPr fontId="9"/>
  </si>
  <si>
    <t>03　職員諸手当</t>
    <rPh sb="3" eb="5">
      <t>ショクイン</t>
    </rPh>
    <rPh sb="5" eb="6">
      <t>ショ</t>
    </rPh>
    <rPh sb="6" eb="7">
      <t>テ</t>
    </rPh>
    <rPh sb="7" eb="8">
      <t>トウ</t>
    </rPh>
    <phoneticPr fontId="9"/>
  </si>
  <si>
    <t>04　超過勤務手当</t>
    <rPh sb="3" eb="5">
      <t>チョウカ</t>
    </rPh>
    <rPh sb="5" eb="7">
      <t>キンム</t>
    </rPh>
    <rPh sb="7" eb="9">
      <t>テアテ</t>
    </rPh>
    <phoneticPr fontId="9"/>
  </si>
  <si>
    <t>-</t>
    <phoneticPr fontId="9"/>
  </si>
  <si>
    <t>-</t>
    <phoneticPr fontId="9"/>
  </si>
  <si>
    <t>-</t>
    <phoneticPr fontId="9"/>
  </si>
  <si>
    <t>食糧管理勘定</t>
    <rPh sb="0" eb="2">
      <t>ショクリョウ</t>
    </rPh>
    <rPh sb="2" eb="4">
      <t>カンリ</t>
    </rPh>
    <rPh sb="4" eb="6">
      <t>カンジョウ</t>
    </rPh>
    <phoneticPr fontId="9"/>
  </si>
  <si>
    <t>農業共済再保険勘定</t>
    <rPh sb="0" eb="2">
      <t>ノウギョウ</t>
    </rPh>
    <rPh sb="2" eb="4">
      <t>キョウサイ</t>
    </rPh>
    <rPh sb="4" eb="7">
      <t>サイホケン</t>
    </rPh>
    <rPh sb="7" eb="9">
      <t>カンジョウ</t>
    </rPh>
    <phoneticPr fontId="9"/>
  </si>
  <si>
    <t>漁船再保険勘定</t>
    <rPh sb="0" eb="2">
      <t>ギョセン</t>
    </rPh>
    <rPh sb="2" eb="5">
      <t>サイホケン</t>
    </rPh>
    <rPh sb="5" eb="7">
      <t>カンジョウ</t>
    </rPh>
    <phoneticPr fontId="9"/>
  </si>
  <si>
    <t>11　立法事務費</t>
    <rPh sb="3" eb="5">
      <t>リッポウ</t>
    </rPh>
    <rPh sb="5" eb="8">
      <t>ジムヒ</t>
    </rPh>
    <phoneticPr fontId="9"/>
  </si>
  <si>
    <t>16　援助金援助費</t>
    <rPh sb="3" eb="6">
      <t>エンジョキン</t>
    </rPh>
    <rPh sb="6" eb="9">
      <t>エンジョヒ</t>
    </rPh>
    <phoneticPr fontId="9"/>
  </si>
  <si>
    <t>21　年金及恩給</t>
    <rPh sb="3" eb="5">
      <t>ネンキン</t>
    </rPh>
    <rPh sb="5" eb="6">
      <t>オヨ</t>
    </rPh>
    <rPh sb="6" eb="8">
      <t>オンキュウ</t>
    </rPh>
    <phoneticPr fontId="9"/>
  </si>
  <si>
    <t>22　他会計へ繰入</t>
    <rPh sb="3" eb="6">
      <t>タカイケイ</t>
    </rPh>
    <rPh sb="7" eb="9">
      <t>クリイレ</t>
    </rPh>
    <phoneticPr fontId="9"/>
  </si>
  <si>
    <t>予備費</t>
    <rPh sb="0" eb="1">
      <t>ヨ</t>
    </rPh>
    <rPh sb="1" eb="2">
      <t>ビ</t>
    </rPh>
    <rPh sb="2" eb="3">
      <t>ヒ</t>
    </rPh>
    <phoneticPr fontId="9"/>
  </si>
  <si>
    <t>その他</t>
    <rPh sb="2" eb="3">
      <t>ホカ</t>
    </rPh>
    <phoneticPr fontId="9"/>
  </si>
  <si>
    <t>合計</t>
    <rPh sb="0" eb="1">
      <t>ゴウ</t>
    </rPh>
    <rPh sb="1" eb="2">
      <t>ケイ</t>
    </rPh>
    <phoneticPr fontId="9"/>
  </si>
  <si>
    <t>19　保証金</t>
    <rPh sb="3" eb="4">
      <t>タモツ</t>
    </rPh>
    <rPh sb="4" eb="5">
      <t>アカシ</t>
    </rPh>
    <rPh sb="5" eb="6">
      <t>キン</t>
    </rPh>
    <phoneticPr fontId="9"/>
  </si>
  <si>
    <t>20　補償金（費）</t>
    <rPh sb="3" eb="4">
      <t>ホ</t>
    </rPh>
    <rPh sb="4" eb="5">
      <t>ツグナ</t>
    </rPh>
    <rPh sb="5" eb="6">
      <t>キン</t>
    </rPh>
    <rPh sb="7" eb="8">
      <t>ヒ</t>
    </rPh>
    <phoneticPr fontId="9"/>
  </si>
  <si>
    <t>23　貸付金</t>
    <rPh sb="3" eb="4">
      <t>カシ</t>
    </rPh>
    <rPh sb="4" eb="5">
      <t>ヅケ</t>
    </rPh>
    <rPh sb="5" eb="6">
      <t>キン</t>
    </rPh>
    <phoneticPr fontId="9"/>
  </si>
  <si>
    <t>05　諸手当</t>
    <rPh sb="3" eb="4">
      <t>モロ</t>
    </rPh>
    <rPh sb="4" eb="5">
      <t>テ</t>
    </rPh>
    <rPh sb="5" eb="6">
      <t>トウ</t>
    </rPh>
    <phoneticPr fontId="9"/>
  </si>
  <si>
    <t>06　雑給与</t>
    <rPh sb="3" eb="4">
      <t>ザツ</t>
    </rPh>
    <rPh sb="4" eb="5">
      <t>キュウ</t>
    </rPh>
    <rPh sb="5" eb="6">
      <t>クミ</t>
    </rPh>
    <phoneticPr fontId="9"/>
  </si>
  <si>
    <t>07　報償費</t>
    <rPh sb="3" eb="4">
      <t>ホウ</t>
    </rPh>
    <rPh sb="4" eb="5">
      <t>ツグナ</t>
    </rPh>
    <rPh sb="5" eb="6">
      <t>ヒ</t>
    </rPh>
    <phoneticPr fontId="9"/>
  </si>
  <si>
    <t>08　旅費</t>
    <rPh sb="3" eb="4">
      <t>タビ</t>
    </rPh>
    <rPh sb="4" eb="5">
      <t>ヒ</t>
    </rPh>
    <phoneticPr fontId="9"/>
  </si>
  <si>
    <t>09　庁費</t>
    <rPh sb="3" eb="4">
      <t>チョウ</t>
    </rPh>
    <rPh sb="4" eb="5">
      <t>ヒ</t>
    </rPh>
    <phoneticPr fontId="9"/>
  </si>
  <si>
    <t>10　原材料費</t>
    <rPh sb="3" eb="4">
      <t>ハラ</t>
    </rPh>
    <rPh sb="4" eb="5">
      <t>ザイ</t>
    </rPh>
    <rPh sb="5" eb="6">
      <t>リョウ</t>
    </rPh>
    <rPh sb="6" eb="7">
      <t>ヒ</t>
    </rPh>
    <phoneticPr fontId="9"/>
  </si>
  <si>
    <t>13　渡切費</t>
    <rPh sb="3" eb="4">
      <t>ト</t>
    </rPh>
    <rPh sb="4" eb="5">
      <t>キ</t>
    </rPh>
    <rPh sb="5" eb="6">
      <t>ヒ</t>
    </rPh>
    <phoneticPr fontId="9"/>
  </si>
  <si>
    <t>14　委託費</t>
    <rPh sb="3" eb="4">
      <t>イ</t>
    </rPh>
    <rPh sb="4" eb="5">
      <t>コトヅケ</t>
    </rPh>
    <rPh sb="5" eb="6">
      <t>ヒ</t>
    </rPh>
    <phoneticPr fontId="9"/>
  </si>
  <si>
    <t>15　施設費</t>
    <rPh sb="3" eb="4">
      <t>ホドコ</t>
    </rPh>
    <rPh sb="4" eb="5">
      <t>セツ</t>
    </rPh>
    <rPh sb="5" eb="6">
      <t>ヒ</t>
    </rPh>
    <phoneticPr fontId="9"/>
  </si>
  <si>
    <t>16　補助金</t>
    <rPh sb="3" eb="4">
      <t>ホ</t>
    </rPh>
    <rPh sb="4" eb="5">
      <t>スケ</t>
    </rPh>
    <rPh sb="5" eb="6">
      <t>キン</t>
    </rPh>
    <phoneticPr fontId="9"/>
  </si>
  <si>
    <t>16　交付金</t>
    <rPh sb="3" eb="4">
      <t>コウ</t>
    </rPh>
    <rPh sb="4" eb="5">
      <t>ヅケ</t>
    </rPh>
    <rPh sb="5" eb="6">
      <t>キン</t>
    </rPh>
    <phoneticPr fontId="9"/>
  </si>
  <si>
    <t>16　補給金</t>
    <rPh sb="3" eb="4">
      <t>ホ</t>
    </rPh>
    <rPh sb="4" eb="5">
      <t>キュウ</t>
    </rPh>
    <rPh sb="5" eb="6">
      <t>キン</t>
    </rPh>
    <phoneticPr fontId="9"/>
  </si>
  <si>
    <t>16　分担金</t>
    <rPh sb="3" eb="4">
      <t>ブン</t>
    </rPh>
    <rPh sb="4" eb="5">
      <t>ニナ</t>
    </rPh>
    <rPh sb="5" eb="6">
      <t>キン</t>
    </rPh>
    <phoneticPr fontId="9"/>
  </si>
  <si>
    <t>16　負担金</t>
    <rPh sb="3" eb="4">
      <t>フ</t>
    </rPh>
    <rPh sb="4" eb="5">
      <t>ニナ</t>
    </rPh>
    <rPh sb="5" eb="6">
      <t>キン</t>
    </rPh>
    <phoneticPr fontId="9"/>
  </si>
  <si>
    <t>17　交際費</t>
    <rPh sb="3" eb="4">
      <t>コウ</t>
    </rPh>
    <rPh sb="4" eb="5">
      <t>サイ</t>
    </rPh>
    <rPh sb="5" eb="6">
      <t>ヒ</t>
    </rPh>
    <phoneticPr fontId="9"/>
  </si>
  <si>
    <t>18　賠償償還
　  及払戻金</t>
    <rPh sb="3" eb="5">
      <t>バイショウ</t>
    </rPh>
    <rPh sb="5" eb="7">
      <t>ショウカン</t>
    </rPh>
    <rPh sb="11" eb="12">
      <t>オヨ</t>
    </rPh>
    <rPh sb="12" eb="13">
      <t>バライ</t>
    </rPh>
    <rPh sb="13" eb="14">
      <t>モドリ</t>
    </rPh>
    <rPh sb="14" eb="15">
      <t>キン</t>
    </rPh>
    <phoneticPr fontId="9"/>
  </si>
  <si>
    <t>24　出資金</t>
    <rPh sb="3" eb="4">
      <t>デ</t>
    </rPh>
    <rPh sb="4" eb="5">
      <t>シ</t>
    </rPh>
    <rPh sb="5" eb="6">
      <t>キン</t>
    </rPh>
    <phoneticPr fontId="9"/>
  </si>
  <si>
    <t>25　供託金利子</t>
    <rPh sb="3" eb="4">
      <t>トモ</t>
    </rPh>
    <rPh sb="4" eb="5">
      <t>コトヅケ</t>
    </rPh>
    <rPh sb="5" eb="6">
      <t>カネ</t>
    </rPh>
    <rPh sb="6" eb="7">
      <t>リ</t>
    </rPh>
    <rPh sb="7" eb="8">
      <t>コ</t>
    </rPh>
    <phoneticPr fontId="9"/>
  </si>
  <si>
    <t>第　31　表　　平　成　26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</si>
  <si>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-</t>
    <phoneticPr fontId="9"/>
  </si>
  <si>
    <t>子ども・子育て支援勘定</t>
    <rPh sb="0" eb="1">
      <t>コ</t>
    </rPh>
    <rPh sb="4" eb="6">
      <t>コソダ</t>
    </rPh>
    <rPh sb="7" eb="9">
      <t>シエン</t>
    </rPh>
    <rPh sb="9" eb="11">
      <t>カンジョウ</t>
    </rPh>
    <phoneticPr fontId="9"/>
  </si>
  <si>
    <t>-</t>
    <phoneticPr fontId="9"/>
  </si>
  <si>
    <t>-</t>
    <phoneticPr fontId="9"/>
  </si>
  <si>
    <t>第　31　表　　平　成　27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</si>
  <si>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28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</si>
  <si>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29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</si>
  <si>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第　31　表　　平　成　30　年　度　特　別　会　計　別　歳　出　予　算　目　別　分　類</t>
    <rPh sb="0" eb="1">
      <t>ダイ</t>
    </rPh>
    <rPh sb="5" eb="6">
      <t>オモテ</t>
    </rPh>
    <rPh sb="8" eb="9">
      <t>タイラ</t>
    </rPh>
    <rPh sb="10" eb="11">
      <t>シゲル</t>
    </rPh>
    <rPh sb="15" eb="16">
      <t>トシ</t>
    </rPh>
    <rPh sb="17" eb="18">
      <t>ド</t>
    </rPh>
    <rPh sb="19" eb="20">
      <t>トク</t>
    </rPh>
    <rPh sb="21" eb="22">
      <t>ベツ</t>
    </rPh>
    <rPh sb="23" eb="24">
      <t>カイ</t>
    </rPh>
    <rPh sb="25" eb="26">
      <t>ケイ</t>
    </rPh>
    <rPh sb="27" eb="28">
      <t>ベツ</t>
    </rPh>
    <rPh sb="29" eb="30">
      <t>トシ</t>
    </rPh>
    <rPh sb="31" eb="32">
      <t>デ</t>
    </rPh>
    <rPh sb="33" eb="34">
      <t>ヨ</t>
    </rPh>
    <rPh sb="35" eb="36">
      <t>ザン</t>
    </rPh>
    <rPh sb="37" eb="38">
      <t>メ</t>
    </rPh>
    <rPh sb="39" eb="40">
      <t>ベツ</t>
    </rPh>
    <rPh sb="41" eb="42">
      <t>ブン</t>
    </rPh>
    <rPh sb="43" eb="44">
      <t>タグイ</t>
    </rPh>
    <phoneticPr fontId="9"/>
  </si>
  <si>
    <t>20　補償金(費)</t>
    <rPh sb="3" eb="4">
      <t>ホ</t>
    </rPh>
    <rPh sb="4" eb="5">
      <t>ツグナ</t>
    </rPh>
    <rPh sb="5" eb="6">
      <t>キン</t>
    </rPh>
    <rPh sb="7" eb="8">
      <t>ヒ</t>
    </rPh>
    <phoneticPr fontId="9"/>
  </si>
  <si>
    <t>農業再保険勘定</t>
    <rPh sb="0" eb="2">
      <t>ノウギョウ</t>
    </rPh>
    <rPh sb="2" eb="5">
      <t>サイホケン</t>
    </rPh>
    <rPh sb="5" eb="7">
      <t>カンジョウ</t>
    </rPh>
    <phoneticPr fontId="9"/>
  </si>
  <si>
    <t>05　目計</t>
    <rPh sb="3" eb="4">
      <t>モク</t>
    </rPh>
    <rPh sb="4" eb="5">
      <t>ケイ</t>
    </rPh>
    <phoneticPr fontId="9"/>
  </si>
  <si>
    <t>02-04 目計</t>
    <rPh sb="6" eb="7">
      <t>モク</t>
    </rPh>
    <rPh sb="7" eb="8">
      <t>ケイ</t>
    </rPh>
    <phoneticPr fontId="9"/>
  </si>
  <si>
    <t>05　常勤職員給与</t>
    <rPh sb="3" eb="5">
      <t>ジョウキン</t>
    </rPh>
    <rPh sb="5" eb="7">
      <t>ショクイン</t>
    </rPh>
    <rPh sb="7" eb="9">
      <t>キュウヨ</t>
    </rPh>
    <phoneticPr fontId="9"/>
  </si>
  <si>
    <t>12　議員調査研究費</t>
    <rPh sb="3" eb="5">
      <t>ギイン</t>
    </rPh>
    <rPh sb="5" eb="7">
      <t>チョウサ</t>
    </rPh>
    <rPh sb="7" eb="9">
      <t>ケンキュウ</t>
    </rPh>
    <rPh sb="9" eb="10">
      <t>ヒ</t>
    </rPh>
    <phoneticPr fontId="9"/>
  </si>
  <si>
    <t>16　目計</t>
    <rPh sb="3" eb="4">
      <t>モク</t>
    </rPh>
    <rPh sb="4" eb="5">
      <t>ケイ</t>
    </rPh>
    <phoneticPr fontId="9"/>
  </si>
  <si>
    <t>第　31　表　　令　和　元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2" eb="13">
      <t>ガン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</si>
  <si>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-</t>
    <phoneticPr fontId="9"/>
  </si>
  <si>
    <t>-</t>
    <phoneticPr fontId="9"/>
  </si>
  <si>
    <t>第　31　表　　令　和　２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</si>
  <si>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第　31　表　　令　和　３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</si>
  <si>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第　31　表　　令　和　４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</si>
  <si>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第　31　表　　令　和　５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</si>
  <si>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－</t>
    <phoneticPr fontId="9"/>
  </si>
  <si>
    <t>第　31　表　　令　和　６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</si>
  <si>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ー</t>
    <phoneticPr fontId="9"/>
  </si>
  <si>
    <t>第　31　表　　令　和　７　年　度　特　別　会　計　別　歳　出　予　算　目　別　分　類</t>
    <rPh sb="0" eb="1">
      <t>ダイ</t>
    </rPh>
    <rPh sb="5" eb="6">
      <t>オモテ</t>
    </rPh>
    <rPh sb="8" eb="9">
      <t>レイ</t>
    </rPh>
    <rPh sb="10" eb="11">
      <t>ワ</t>
    </rPh>
    <rPh sb="14" eb="15">
      <t>トシ</t>
    </rPh>
    <rPh sb="16" eb="17">
      <t>ド</t>
    </rPh>
    <rPh sb="18" eb="19">
      <t>トク</t>
    </rPh>
    <rPh sb="20" eb="21">
      <t>ベツ</t>
    </rPh>
    <rPh sb="22" eb="23">
      <t>カイ</t>
    </rPh>
    <rPh sb="24" eb="25">
      <t>ケイ</t>
    </rPh>
    <rPh sb="26" eb="27">
      <t>ベツ</t>
    </rPh>
    <rPh sb="28" eb="29">
      <t>トシ</t>
    </rPh>
    <rPh sb="30" eb="31">
      <t>デ</t>
    </rPh>
    <rPh sb="32" eb="33">
      <t>ヨ</t>
    </rPh>
    <rPh sb="34" eb="35">
      <t>ザン</t>
    </rPh>
    <rPh sb="36" eb="37">
      <t>メ</t>
    </rPh>
    <rPh sb="38" eb="39">
      <t>ベツ</t>
    </rPh>
    <rPh sb="40" eb="41">
      <t>ブン</t>
    </rPh>
    <rPh sb="42" eb="43">
      <t>タグイ</t>
    </rPh>
    <phoneticPr fontId="9"/>
  </si>
  <si>
    <t>子ども・子育て支援勘定</t>
  </si>
  <si>
    <t>子ども・子育て支援</t>
    <rPh sb="0" eb="1">
      <t>コ</t>
    </rPh>
    <rPh sb="4" eb="6">
      <t>コソダ</t>
    </rPh>
    <rPh sb="7" eb="9">
      <t>シエン</t>
    </rPh>
    <phoneticPr fontId="9"/>
  </si>
  <si>
    <t>育児休業等給付勘定</t>
  </si>
  <si>
    <t>先端半導体・
人工知能関連技術勘定</t>
    <phoneticPr fontId="9"/>
  </si>
  <si>
    <t>自動車事故対策勘定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</si>
</sst>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* #,##0;_ &quot;△&quot;* #,##0;* &quot;0&quot;;* &quot;－&quot;"/>
    <numFmt numFmtId="177" formatCode="#,##0_);[Red]\(#,##0\)"/>
  </numFmts>
  <fonts count="12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177" fontId="0" fillId="2" borderId="0" xfId="0" applyNumberForma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177" fontId="4" fillId="2" borderId="0" xfId="0" applyNumberFormat="1" applyFont="1" applyFill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7" fontId="0" fillId="2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49" fontId="3" fillId="2" borderId="0" xfId="0" applyNumberFormat="1" applyFont="1" applyFill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distributed" vertical="center"/>
    </xf>
    <xf numFmtId="177" fontId="2" fillId="2" borderId="0" xfId="0" applyNumberFormat="1" applyFont="1" applyFill="1">
      <alignment vertical="center"/>
    </xf>
    <xf numFmtId="49" fontId="2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distributed" vertical="center"/>
    </xf>
    <xf numFmtId="49" fontId="3" fillId="2" borderId="0" xfId="0" applyNumberFormat="1" applyFont="1" applyFill="1" applyAlignment="1">
      <alignment horizontal="distributed" vertical="center"/>
    </xf>
    <xf numFmtId="0" fontId="3" fillId="2" borderId="0" xfId="0" applyFont="1" applyFill="1" applyBorder="1">
      <alignment vertical="center"/>
    </xf>
    <xf numFmtId="177" fontId="0" fillId="2" borderId="0" xfId="0" applyNumberFormat="1" applyFill="1" applyBorder="1">
      <alignment vertical="center"/>
    </xf>
    <xf numFmtId="0" fontId="0" fillId="2" borderId="0" xfId="0" applyFill="1" applyBorder="1">
      <alignment vertical="center"/>
    </xf>
    <xf numFmtId="176" fontId="7" fillId="2" borderId="0" xfId="0" applyNumberFormat="1" applyFont="1" applyFill="1" applyBorder="1" applyAlignment="1">
      <alignment vertical="top"/>
    </xf>
    <xf numFmtId="176" fontId="7" fillId="2" borderId="0" xfId="0" applyNumberFormat="1" applyFont="1" applyFill="1" applyBorder="1">
      <alignment vertical="center"/>
    </xf>
    <xf numFmtId="0" fontId="3" fillId="2" borderId="0" xfId="0" applyFont="1" applyFill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wrapText="1"/>
    </xf>
    <xf numFmtId="49" fontId="3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0" fillId="2" borderId="5" xfId="0" applyFill="1" applyBorder="1">
      <alignment vertical="center"/>
    </xf>
    <xf numFmtId="0" fontId="9" fillId="2" borderId="5" xfId="0" applyNumberFormat="1" applyFont="1" applyFill="1" applyBorder="1" applyAlignment="1">
      <alignment wrapText="1"/>
    </xf>
    <xf numFmtId="0" fontId="9" fillId="2" borderId="5" xfId="0" applyNumberFormat="1" applyFont="1" applyFill="1" applyBorder="1" applyAlignment="1"/>
    <xf numFmtId="0" fontId="0" fillId="2" borderId="8" xfId="0" applyFill="1" applyBorder="1">
      <alignment vertical="center"/>
    </xf>
    <xf numFmtId="0" fontId="9" fillId="2" borderId="8" xfId="0" applyNumberFormat="1" applyFont="1" applyFill="1" applyBorder="1" applyAlignment="1"/>
    <xf numFmtId="0" fontId="9" fillId="2" borderId="8" xfId="0" applyFont="1" applyFill="1" applyBorder="1" applyAlignment="1">
      <alignment wrapText="1"/>
    </xf>
    <xf numFmtId="176" fontId="7" fillId="2" borderId="8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0" fillId="2" borderId="5" xfId="0" applyNumberFormat="1" applyFont="1" applyFill="1" applyBorder="1" applyAlignment="1" applyProtection="1">
      <alignment vertical="center"/>
    </xf>
    <xf numFmtId="0" fontId="10" fillId="2" borderId="8" xfId="0" applyFont="1" applyFill="1" applyBorder="1">
      <alignment vertical="center"/>
    </xf>
    <xf numFmtId="49" fontId="10" fillId="2" borderId="0" xfId="0" applyNumberFormat="1" applyFont="1" applyFill="1">
      <alignment vertical="center"/>
    </xf>
    <xf numFmtId="49" fontId="3" fillId="3" borderId="0" xfId="0" applyNumberFormat="1" applyFont="1" applyFill="1">
      <alignment vertical="center"/>
    </xf>
    <xf numFmtId="0" fontId="10" fillId="2" borderId="0" xfId="0" applyFont="1" applyFill="1" applyBorder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10" fillId="2" borderId="5" xfId="0" applyFont="1" applyFill="1" applyBorder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top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distributed" vertical="center"/>
    </xf>
    <xf numFmtId="49" fontId="3" fillId="3" borderId="0" xfId="0" applyNumberFormat="1" applyFont="1" applyFill="1" applyBorder="1" applyAlignment="1">
      <alignment horizontal="distributed" vertical="center"/>
    </xf>
    <xf numFmtId="49" fontId="3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distributed" vertical="center"/>
    </xf>
    <xf numFmtId="176" fontId="7" fillId="2" borderId="0" xfId="0" quotePrefix="1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wrapText="1"/>
    </xf>
    <xf numFmtId="176" fontId="7" fillId="0" borderId="3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7" fillId="0" borderId="0" xfId="1" quotePrefix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top"/>
    </xf>
    <xf numFmtId="176" fontId="7" fillId="0" borderId="0" xfId="1" applyNumberFormat="1" applyFont="1" applyBorder="1">
      <alignment vertical="center"/>
    </xf>
    <xf numFmtId="176" fontId="7" fillId="0" borderId="3" xfId="1" quotePrefix="1" applyNumberFormat="1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distributed" vertical="center"/>
    </xf>
    <xf numFmtId="176" fontId="7" fillId="0" borderId="3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3" xfId="0" quotePrefix="1" applyNumberFormat="1" applyFont="1" applyBorder="1" applyAlignment="1">
      <alignment vertical="center"/>
    </xf>
    <xf numFmtId="176" fontId="8" fillId="0" borderId="0" xfId="0" applyNumberFormat="1" applyFont="1" applyBorder="1" applyAlignment="1">
      <alignment wrapText="1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Border="1" applyAlignment="1">
      <alignment vertical="top"/>
    </xf>
    <xf numFmtId="176" fontId="7" fillId="0" borderId="0" xfId="0" applyNumberFormat="1" applyFont="1" applyBorder="1">
      <alignment vertical="center"/>
    </xf>
    <xf numFmtId="176" fontId="7" fillId="0" borderId="0" xfId="0" quotePrefix="1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shrinkToFit="1"/>
    </xf>
    <xf numFmtId="49" fontId="3" fillId="3" borderId="0" xfId="0" applyNumberFormat="1" applyFont="1" applyFill="1" applyBorder="1" applyAlignment="1">
      <alignment vertical="center" shrinkToFit="1"/>
    </xf>
    <xf numFmtId="176" fontId="7" fillId="2" borderId="0" xfId="0" applyNumberFormat="1" applyFont="1" applyFill="1" applyBorder="1" applyAlignment="1">
      <alignment horizontal="right" vertical="center" shrinkToFit="1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quotePrefix="1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Border="1">
      <alignment vertical="center"/>
    </xf>
    <xf numFmtId="176" fontId="7" fillId="0" borderId="0" xfId="0" quotePrefix="1" applyNumberFormat="1" applyFont="1" applyFill="1" applyBorder="1" applyAlignment="1">
      <alignment vertical="center"/>
    </xf>
    <xf numFmtId="0" fontId="9" fillId="2" borderId="8" xfId="0" applyNumberFormat="1" applyFont="1" applyFill="1" applyBorder="1" applyAlignment="1">
      <alignment vertical="top"/>
    </xf>
    <xf numFmtId="0" fontId="4" fillId="4" borderId="0" xfId="0" applyFont="1" applyFill="1" applyAlignment="1">
      <alignment vertical="top"/>
    </xf>
    <xf numFmtId="177" fontId="4" fillId="4" borderId="0" xfId="0" applyNumberFormat="1" applyFont="1" applyFill="1" applyAlignment="1">
      <alignment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Border="1" applyAlignment="1">
      <alignment vertical="top"/>
    </xf>
    <xf numFmtId="49" fontId="3" fillId="4" borderId="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0" fontId="3" fillId="4" borderId="0" xfId="0" applyFont="1" applyFill="1" applyBorder="1">
      <alignment vertical="center"/>
    </xf>
    <xf numFmtId="0" fontId="0" fillId="4" borderId="0" xfId="0" applyFont="1" applyFill="1" applyBorder="1">
      <alignment vertical="center"/>
    </xf>
    <xf numFmtId="177" fontId="0" fillId="4" borderId="0" xfId="0" applyNumberFormat="1" applyFont="1" applyFill="1">
      <alignment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6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5" xfId="0" applyNumberFormat="1" applyFont="1" applyFill="1" applyBorder="1" applyAlignment="1">
      <alignment vertical="center"/>
    </xf>
    <xf numFmtId="0" fontId="0" fillId="4" borderId="8" xfId="0" applyFont="1" applyFill="1" applyBorder="1">
      <alignment vertical="center"/>
    </xf>
    <xf numFmtId="0" fontId="9" fillId="4" borderId="8" xfId="0" applyNumberFormat="1" applyFont="1" applyFill="1" applyBorder="1" applyAlignment="1">
      <alignment vertical="top"/>
    </xf>
    <xf numFmtId="0" fontId="9" fillId="4" borderId="8" xfId="0" applyNumberFormat="1" applyFont="1" applyFill="1" applyBorder="1" applyAlignment="1"/>
    <xf numFmtId="0" fontId="9" fillId="4" borderId="8" xfId="0" applyFont="1" applyFill="1" applyBorder="1" applyAlignment="1">
      <alignment wrapText="1"/>
    </xf>
    <xf numFmtId="0" fontId="9" fillId="4" borderId="0" xfId="0" applyNumberFormat="1" applyFont="1" applyFill="1" applyBorder="1" applyAlignment="1">
      <alignment wrapText="1"/>
    </xf>
    <xf numFmtId="0" fontId="9" fillId="4" borderId="0" xfId="0" applyNumberFormat="1" applyFont="1" applyFill="1" applyBorder="1" applyAlignment="1"/>
    <xf numFmtId="0" fontId="0" fillId="4" borderId="0" xfId="0" applyNumberFormat="1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vertical="center"/>
    </xf>
    <xf numFmtId="176" fontId="7" fillId="4" borderId="0" xfId="0" applyNumberFormat="1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vertical="center"/>
    </xf>
    <xf numFmtId="176" fontId="7" fillId="4" borderId="0" xfId="0" quotePrefix="1" applyNumberFormat="1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vertical="center" wrapText="1"/>
    </xf>
    <xf numFmtId="176" fontId="7" fillId="4" borderId="3" xfId="0" quotePrefix="1" applyNumberFormat="1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wrapText="1"/>
    </xf>
    <xf numFmtId="0" fontId="5" fillId="4" borderId="0" xfId="0" applyFont="1" applyFill="1" applyBorder="1" applyAlignment="1">
      <alignment horizontal="center" vertical="top"/>
    </xf>
    <xf numFmtId="49" fontId="6" fillId="4" borderId="9" xfId="0" applyNumberFormat="1" applyFont="1" applyFill="1" applyBorder="1" applyAlignment="1">
      <alignment horizontal="center" vertical="center" shrinkToFit="1"/>
    </xf>
    <xf numFmtId="49" fontId="6" fillId="4" borderId="9" xfId="0" applyNumberFormat="1" applyFont="1" applyFill="1" applyBorder="1" applyAlignment="1">
      <alignment horizontal="center" vertical="center" wrapText="1" shrinkToFit="1"/>
    </xf>
    <xf numFmtId="49" fontId="11" fillId="4" borderId="9" xfId="0" applyNumberFormat="1" applyFont="1" applyFill="1" applyBorder="1" applyAlignment="1">
      <alignment horizontal="center" vertical="center" shrinkToFit="1"/>
    </xf>
    <xf numFmtId="49" fontId="6" fillId="4" borderId="10" xfId="0" applyNumberFormat="1" applyFont="1" applyFill="1" applyBorder="1" applyAlignment="1">
      <alignment horizontal="center" vertical="center" wrapText="1" shrinkToFit="1"/>
    </xf>
    <xf numFmtId="49" fontId="6" fillId="4" borderId="11" xfId="0" applyNumberFormat="1" applyFont="1" applyFill="1" applyBorder="1" applyAlignment="1">
      <alignment horizontal="center" vertical="center" shrinkToFit="1"/>
    </xf>
    <xf numFmtId="49" fontId="6" fillId="4" borderId="11" xfId="0" applyNumberFormat="1" applyFont="1" applyFill="1" applyBorder="1" applyAlignment="1">
      <alignment horizontal="center" vertical="center" wrapText="1" shrinkToFit="1"/>
    </xf>
    <xf numFmtId="49" fontId="6" fillId="4" borderId="10" xfId="0" applyNumberFormat="1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top"/>
    </xf>
    <xf numFmtId="176" fontId="0" fillId="4" borderId="0" xfId="0" applyNumberFormat="1" applyFont="1" applyFill="1" applyBorder="1" applyAlignment="1">
      <alignment vertical="center"/>
    </xf>
    <xf numFmtId="38" fontId="9" fillId="4" borderId="0" xfId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49" fontId="11" fillId="4" borderId="9" xfId="0" applyNumberFormat="1" applyFont="1" applyFill="1" applyBorder="1" applyAlignment="1">
      <alignment horizontal="center" vertical="center" wrapText="1" shrinkToFit="1"/>
    </xf>
    <xf numFmtId="49" fontId="11" fillId="4" borderId="10" xfId="0" applyNumberFormat="1" applyFont="1" applyFill="1" applyBorder="1" applyAlignment="1">
      <alignment horizontal="center" vertical="center" wrapText="1" shrinkToFit="1"/>
    </xf>
    <xf numFmtId="49" fontId="11" fillId="4" borderId="11" xfId="0" applyNumberFormat="1" applyFont="1" applyFill="1" applyBorder="1" applyAlignment="1">
      <alignment horizontal="center" vertical="center" shrinkToFit="1"/>
    </xf>
    <xf numFmtId="49" fontId="11" fillId="4" borderId="11" xfId="0" applyNumberFormat="1" applyFont="1" applyFill="1" applyBorder="1" applyAlignment="1">
      <alignment horizontal="center" vertical="center" wrapText="1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vertical="top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distributed" vertical="center"/>
    </xf>
    <xf numFmtId="49" fontId="3" fillId="4" borderId="0" xfId="0" applyNumberFormat="1" applyFont="1" applyFill="1" applyBorder="1">
      <alignment vertical="center"/>
    </xf>
    <xf numFmtId="0" fontId="3" fillId="4" borderId="5" xfId="0" applyFont="1" applyFill="1" applyBorder="1">
      <alignment vertical="center"/>
    </xf>
    <xf numFmtId="176" fontId="0" fillId="4" borderId="0" xfId="0" applyNumberFormat="1" applyFont="1" applyFill="1" applyAlignment="1">
      <alignment vertical="top"/>
    </xf>
    <xf numFmtId="49" fontId="11" fillId="0" borderId="10" xfId="0" applyNumberFormat="1" applyFont="1" applyFill="1" applyBorder="1" applyAlignment="1">
      <alignment horizontal="center" vertical="center" wrapText="1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49" fontId="11" fillId="0" borderId="11" xfId="0" applyNumberFormat="1" applyFont="1" applyFill="1" applyBorder="1" applyAlignment="1">
      <alignment horizontal="center" vertical="center" shrinkToFit="1"/>
    </xf>
    <xf numFmtId="49" fontId="11" fillId="0" borderId="9" xfId="0" applyNumberFormat="1" applyFont="1" applyFill="1" applyBorder="1" applyAlignment="1">
      <alignment horizontal="center" vertical="center" wrapText="1" shrinkToFit="1"/>
    </xf>
    <xf numFmtId="49" fontId="11" fillId="0" borderId="11" xfId="0" applyNumberFormat="1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vertical="center"/>
    </xf>
    <xf numFmtId="176" fontId="8" fillId="4" borderId="3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0" fontId="0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center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0" fontId="3" fillId="2" borderId="0" xfId="0" applyFont="1" applyFill="1" applyAlignment="1">
      <alignment horizontal="distributed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distributed" vertical="center"/>
    </xf>
    <xf numFmtId="49" fontId="3" fillId="2" borderId="0" xfId="0" applyNumberFormat="1" applyFont="1" applyFill="1" applyAlignment="1">
      <alignment horizontal="distributed" vertical="center" wrapText="1"/>
    </xf>
    <xf numFmtId="0" fontId="3" fillId="2" borderId="0" xfId="0" applyFont="1" applyFill="1" applyAlignment="1">
      <alignment horizontal="distributed" vertical="top"/>
    </xf>
    <xf numFmtId="49" fontId="3" fillId="4" borderId="0" xfId="0" applyNumberFormat="1" applyFont="1" applyFill="1" applyBorder="1" applyAlignment="1">
      <alignment horizontal="distributed" vertical="center"/>
    </xf>
    <xf numFmtId="0" fontId="5" fillId="4" borderId="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0" xfId="0" applyFont="1" applyFill="1" applyAlignment="1">
      <alignment horizontal="distributed" vertical="top"/>
    </xf>
    <xf numFmtId="49" fontId="3" fillId="3" borderId="0" xfId="0" applyNumberFormat="1" applyFont="1" applyFill="1" applyAlignment="1">
      <alignment horizontal="distributed" vertical="center"/>
    </xf>
    <xf numFmtId="49" fontId="3" fillId="3" borderId="0" xfId="0" applyNumberFormat="1" applyFont="1" applyFill="1" applyBorder="1" applyAlignment="1">
      <alignment horizontal="distributed" vertical="center"/>
    </xf>
    <xf numFmtId="0" fontId="2" fillId="3" borderId="0" xfId="0" applyFont="1" applyFill="1" applyAlignment="1">
      <alignment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distributed" vertical="center" wrapText="1"/>
    </xf>
    <xf numFmtId="0" fontId="9" fillId="4" borderId="8" xfId="0" applyNumberFormat="1" applyFont="1" applyFill="1" applyBorder="1" applyAlignment="1">
      <alignment horizontal="left" vertical="top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distributed" vertical="top"/>
    </xf>
    <xf numFmtId="0" fontId="3" fillId="4" borderId="0" xfId="0" applyFont="1" applyFill="1" applyBorder="1" applyAlignment="1">
      <alignment horizontal="distributed" vertical="center"/>
    </xf>
    <xf numFmtId="0" fontId="0" fillId="4" borderId="0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left" wrapText="1"/>
    </xf>
    <xf numFmtId="176" fontId="0" fillId="4" borderId="0" xfId="0" applyNumberFormat="1" applyFont="1" applyFill="1" applyBorder="1" applyAlignment="1">
      <alignment horizontal="left" vertical="center"/>
    </xf>
    <xf numFmtId="49" fontId="3" fillId="4" borderId="0" xfId="0" applyNumberFormat="1" applyFont="1" applyFill="1" applyBorder="1" applyAlignment="1">
      <alignment horizontal="distributed" vertical="center" wrapText="1"/>
    </xf>
    <xf numFmtId="176" fontId="8" fillId="4" borderId="0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8"/>
  <sheetViews>
    <sheetView view="pageBreakPreview" zoomScale="85" zoomScaleNormal="100" zoomScaleSheetLayoutView="85" workbookViewId="0">
      <pane xSplit="4" ySplit="4" topLeftCell="G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2.42578125" style="28" customWidth="1"/>
    <col min="4" max="4" width="1" style="28" customWidth="1"/>
    <col min="5" max="5" width="12" style="28" bestFit="1" customWidth="1"/>
    <col min="6" max="7" width="13.85546875" style="28" bestFit="1" customWidth="1"/>
    <col min="8" max="8" width="15.85546875" style="28" customWidth="1"/>
    <col min="9" max="9" width="10.42578125" style="28" bestFit="1" customWidth="1"/>
    <col min="10" max="10" width="14.140625" style="28" customWidth="1"/>
    <col min="11" max="11" width="13.85546875" style="28" bestFit="1" customWidth="1"/>
    <col min="12" max="12" width="10.42578125" style="28" bestFit="1" customWidth="1"/>
    <col min="13" max="14" width="13.85546875" style="28" bestFit="1" customWidth="1"/>
    <col min="15" max="17" width="12" style="28" bestFit="1" customWidth="1"/>
    <col min="18" max="18" width="13.85546875" style="28" bestFit="1" customWidth="1"/>
    <col min="19" max="19" width="14.140625" style="28" customWidth="1"/>
    <col min="20" max="25" width="13.85546875" style="28" bestFit="1" customWidth="1"/>
    <col min="26" max="26" width="14.140625" style="28" customWidth="1"/>
    <col min="27" max="28" width="13.85546875" style="28" bestFit="1" customWidth="1"/>
    <col min="29" max="29" width="12.85546875" style="28" bestFit="1" customWidth="1"/>
    <col min="30" max="32" width="13.85546875" style="28" bestFit="1" customWidth="1"/>
    <col min="33" max="33" width="14.140625" style="28" customWidth="1"/>
    <col min="34" max="34" width="13.85546875" style="28" bestFit="1" customWidth="1"/>
    <col min="35" max="35" width="14.140625" style="28" customWidth="1"/>
    <col min="36" max="38" width="13.85546875" style="28" bestFit="1" customWidth="1"/>
    <col min="39" max="39" width="10.42578125" style="28" bestFit="1" customWidth="1"/>
    <col min="40" max="40" width="11.42578125" style="28" bestFit="1" customWidth="1"/>
    <col min="41" max="41" width="13.85546875" style="28" bestFit="1" customWidth="1"/>
    <col min="42" max="16384" width="9.42578125" style="28"/>
  </cols>
  <sheetData>
    <row r="1" spans="1:41" s="5" customFormat="1" ht="14.55" customHeight="1" x14ac:dyDescent="0.15">
      <c r="A1" s="198" t="s">
        <v>153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</row>
    <row r="2" spans="1:41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</row>
    <row r="3" spans="1:41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</row>
    <row r="4" spans="1:41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1:41" s="20" customFormat="1" ht="14.85" customHeight="1" x14ac:dyDescent="0.15">
      <c r="A5" s="3"/>
      <c r="B5" s="196" t="s">
        <v>2</v>
      </c>
      <c r="C5" s="196"/>
      <c r="D5" s="15"/>
      <c r="E5" s="16" t="s">
        <v>3</v>
      </c>
      <c r="F5" s="17" t="s">
        <v>3</v>
      </c>
      <c r="G5" s="17" t="s">
        <v>3</v>
      </c>
      <c r="H5" s="17" t="s">
        <v>3</v>
      </c>
      <c r="I5" s="17" t="s">
        <v>3</v>
      </c>
      <c r="J5" s="17" t="s">
        <v>3</v>
      </c>
      <c r="K5" s="17" t="s">
        <v>3</v>
      </c>
      <c r="L5" s="17" t="s">
        <v>3</v>
      </c>
      <c r="M5" s="17" t="s">
        <v>3</v>
      </c>
      <c r="N5" s="17" t="s">
        <v>3</v>
      </c>
      <c r="O5" s="17">
        <v>5481</v>
      </c>
      <c r="P5" s="17">
        <v>129495</v>
      </c>
      <c r="Q5" s="17" t="s">
        <v>3</v>
      </c>
      <c r="R5" s="17" t="s">
        <v>3</v>
      </c>
      <c r="S5" s="17" t="s">
        <v>3</v>
      </c>
      <c r="T5" s="17" t="s">
        <v>3</v>
      </c>
      <c r="U5" s="17">
        <v>204667</v>
      </c>
      <c r="V5" s="17" t="s">
        <v>3</v>
      </c>
      <c r="W5" s="17" t="s">
        <v>3</v>
      </c>
      <c r="X5" s="17">
        <v>14787498408</v>
      </c>
      <c r="Y5" s="17" t="s">
        <v>3</v>
      </c>
      <c r="Z5" s="17" t="s">
        <v>3</v>
      </c>
      <c r="AA5" s="17">
        <v>588436</v>
      </c>
      <c r="AB5" s="17" t="s">
        <v>3</v>
      </c>
      <c r="AC5" s="17">
        <v>14788086844</v>
      </c>
      <c r="AD5" s="17" t="s">
        <v>3</v>
      </c>
      <c r="AE5" s="17">
        <v>35500</v>
      </c>
      <c r="AF5" s="17" t="s">
        <v>3</v>
      </c>
      <c r="AG5" s="17" t="s">
        <v>3</v>
      </c>
      <c r="AH5" s="17" t="s">
        <v>3</v>
      </c>
      <c r="AI5" s="17">
        <v>34183395408</v>
      </c>
      <c r="AJ5" s="17" t="s">
        <v>3</v>
      </c>
      <c r="AK5" s="17" t="s">
        <v>3</v>
      </c>
      <c r="AL5" s="17" t="s">
        <v>3</v>
      </c>
      <c r="AM5" s="17" t="s">
        <v>3</v>
      </c>
      <c r="AN5" s="17">
        <v>2700000</v>
      </c>
      <c r="AO5" s="18">
        <v>48974557395</v>
      </c>
    </row>
    <row r="6" spans="1:41" s="25" customFormat="1" ht="14.25" customHeight="1" x14ac:dyDescent="0.15">
      <c r="A6" s="21"/>
      <c r="B6" s="21"/>
      <c r="C6" s="95" t="s">
        <v>4</v>
      </c>
      <c r="D6" s="23"/>
      <c r="E6" s="16" t="s">
        <v>3</v>
      </c>
      <c r="F6" s="17" t="s">
        <v>3</v>
      </c>
      <c r="G6" s="17" t="s">
        <v>3</v>
      </c>
      <c r="H6" s="17" t="s">
        <v>3</v>
      </c>
      <c r="I6" s="17" t="s">
        <v>3</v>
      </c>
      <c r="J6" s="17" t="s">
        <v>3</v>
      </c>
      <c r="K6" s="17" t="s">
        <v>3</v>
      </c>
      <c r="L6" s="17" t="s">
        <v>3</v>
      </c>
      <c r="M6" s="17" t="s">
        <v>3</v>
      </c>
      <c r="N6" s="17" t="s">
        <v>3</v>
      </c>
      <c r="O6" s="17">
        <v>5481</v>
      </c>
      <c r="P6" s="17">
        <v>129495</v>
      </c>
      <c r="Q6" s="17" t="s">
        <v>3</v>
      </c>
      <c r="R6" s="17" t="s">
        <v>3</v>
      </c>
      <c r="S6" s="17" t="s">
        <v>3</v>
      </c>
      <c r="T6" s="17" t="s">
        <v>3</v>
      </c>
      <c r="U6" s="17">
        <v>204667</v>
      </c>
      <c r="V6" s="17" t="s">
        <v>3</v>
      </c>
      <c r="W6" s="17" t="s">
        <v>3</v>
      </c>
      <c r="X6" s="17">
        <v>14702986458</v>
      </c>
      <c r="Y6" s="17" t="s">
        <v>3</v>
      </c>
      <c r="Z6" s="17" t="s">
        <v>3</v>
      </c>
      <c r="AA6" s="17" t="s">
        <v>3</v>
      </c>
      <c r="AB6" s="17" t="s">
        <v>3</v>
      </c>
      <c r="AC6" s="17">
        <v>14702986458</v>
      </c>
      <c r="AD6" s="17" t="s">
        <v>3</v>
      </c>
      <c r="AE6" s="17">
        <v>500</v>
      </c>
      <c r="AF6" s="17" t="s">
        <v>3</v>
      </c>
      <c r="AG6" s="17" t="s">
        <v>3</v>
      </c>
      <c r="AH6" s="17" t="s">
        <v>3</v>
      </c>
      <c r="AI6" s="17">
        <v>34183395408</v>
      </c>
      <c r="AJ6" s="17" t="s">
        <v>3</v>
      </c>
      <c r="AK6" s="17" t="s">
        <v>3</v>
      </c>
      <c r="AL6" s="17" t="s">
        <v>3</v>
      </c>
      <c r="AM6" s="17" t="s">
        <v>3</v>
      </c>
      <c r="AN6" s="17">
        <v>2600000</v>
      </c>
      <c r="AO6" s="18">
        <v>48889322009</v>
      </c>
    </row>
    <row r="7" spans="1:41" ht="14.25" customHeight="1" x14ac:dyDescent="0.15">
      <c r="A7" s="26"/>
      <c r="B7" s="26"/>
      <c r="C7" s="95" t="s">
        <v>5</v>
      </c>
      <c r="D7" s="23"/>
      <c r="E7" s="16" t="s">
        <v>3</v>
      </c>
      <c r="F7" s="17" t="s">
        <v>3</v>
      </c>
      <c r="G7" s="17" t="s">
        <v>3</v>
      </c>
      <c r="H7" s="17" t="s">
        <v>3</v>
      </c>
      <c r="I7" s="17" t="s">
        <v>3</v>
      </c>
      <c r="J7" s="17" t="s">
        <v>3</v>
      </c>
      <c r="K7" s="17" t="s">
        <v>3</v>
      </c>
      <c r="L7" s="17" t="s">
        <v>3</v>
      </c>
      <c r="M7" s="17" t="s">
        <v>3</v>
      </c>
      <c r="N7" s="17" t="s">
        <v>3</v>
      </c>
      <c r="O7" s="17" t="s">
        <v>3</v>
      </c>
      <c r="P7" s="17" t="s">
        <v>3</v>
      </c>
      <c r="Q7" s="17" t="s">
        <v>3</v>
      </c>
      <c r="R7" s="17" t="s">
        <v>3</v>
      </c>
      <c r="S7" s="17" t="s">
        <v>3</v>
      </c>
      <c r="T7" s="17" t="s">
        <v>3</v>
      </c>
      <c r="U7" s="17" t="s">
        <v>3</v>
      </c>
      <c r="V7" s="17" t="s">
        <v>3</v>
      </c>
      <c r="W7" s="17" t="s">
        <v>3</v>
      </c>
      <c r="X7" s="17">
        <v>84511950</v>
      </c>
      <c r="Y7" s="17" t="s">
        <v>3</v>
      </c>
      <c r="Z7" s="17" t="s">
        <v>3</v>
      </c>
      <c r="AA7" s="17">
        <v>588436</v>
      </c>
      <c r="AB7" s="17" t="s">
        <v>3</v>
      </c>
      <c r="AC7" s="17">
        <v>85100386</v>
      </c>
      <c r="AD7" s="17" t="s">
        <v>3</v>
      </c>
      <c r="AE7" s="17">
        <v>35000</v>
      </c>
      <c r="AF7" s="17" t="s">
        <v>3</v>
      </c>
      <c r="AG7" s="17" t="s">
        <v>3</v>
      </c>
      <c r="AH7" s="17" t="s">
        <v>3</v>
      </c>
      <c r="AI7" s="17" t="s">
        <v>3</v>
      </c>
      <c r="AJ7" s="17" t="s">
        <v>3</v>
      </c>
      <c r="AK7" s="17" t="s">
        <v>3</v>
      </c>
      <c r="AL7" s="17" t="s">
        <v>3</v>
      </c>
      <c r="AM7" s="17" t="s">
        <v>3</v>
      </c>
      <c r="AN7" s="17">
        <v>100000</v>
      </c>
      <c r="AO7" s="18">
        <v>85235386</v>
      </c>
    </row>
    <row r="8" spans="1:41" ht="14.85" customHeight="1" x14ac:dyDescent="0.15">
      <c r="A8" s="26"/>
      <c r="B8" s="192" t="s">
        <v>6</v>
      </c>
      <c r="C8" s="192"/>
      <c r="D8" s="23"/>
      <c r="E8" s="16" t="s">
        <v>3</v>
      </c>
      <c r="F8" s="17">
        <v>40587770</v>
      </c>
      <c r="G8" s="17">
        <v>19763560</v>
      </c>
      <c r="H8" s="17">
        <v>3975617</v>
      </c>
      <c r="I8" s="17">
        <v>64326947</v>
      </c>
      <c r="J8" s="17" t="s">
        <v>3</v>
      </c>
      <c r="K8" s="17">
        <v>10374397</v>
      </c>
      <c r="L8" s="17">
        <v>10374397</v>
      </c>
      <c r="M8" s="17">
        <v>19026</v>
      </c>
      <c r="N8" s="17" t="s">
        <v>3</v>
      </c>
      <c r="O8" s="17">
        <v>1003650</v>
      </c>
      <c r="P8" s="17">
        <v>71869545</v>
      </c>
      <c r="Q8" s="17" t="s">
        <v>3</v>
      </c>
      <c r="R8" s="17" t="s">
        <v>3</v>
      </c>
      <c r="S8" s="17" t="s">
        <v>3</v>
      </c>
      <c r="T8" s="17" t="s">
        <v>3</v>
      </c>
      <c r="U8" s="17" t="s">
        <v>3</v>
      </c>
      <c r="V8" s="17">
        <v>5497470</v>
      </c>
      <c r="W8" s="17" t="s">
        <v>3</v>
      </c>
      <c r="X8" s="17">
        <v>526</v>
      </c>
      <c r="Y8" s="17" t="s">
        <v>3</v>
      </c>
      <c r="Z8" s="17" t="s">
        <v>3</v>
      </c>
      <c r="AA8" s="17" t="s">
        <v>3</v>
      </c>
      <c r="AB8" s="17">
        <v>12668986</v>
      </c>
      <c r="AC8" s="17">
        <v>12669512</v>
      </c>
      <c r="AD8" s="17" t="s">
        <v>3</v>
      </c>
      <c r="AE8" s="17">
        <v>54000</v>
      </c>
      <c r="AF8" s="17" t="s">
        <v>3</v>
      </c>
      <c r="AG8" s="17" t="s">
        <v>3</v>
      </c>
      <c r="AH8" s="17" t="s">
        <v>3</v>
      </c>
      <c r="AI8" s="17">
        <v>11413</v>
      </c>
      <c r="AJ8" s="17" t="s">
        <v>3</v>
      </c>
      <c r="AK8" s="17" t="s">
        <v>3</v>
      </c>
      <c r="AL8" s="17" t="s">
        <v>3</v>
      </c>
      <c r="AM8" s="17" t="s">
        <v>3</v>
      </c>
      <c r="AN8" s="17">
        <v>100000</v>
      </c>
      <c r="AO8" s="18">
        <v>165925960</v>
      </c>
    </row>
    <row r="9" spans="1:41" ht="14.85" customHeight="1" x14ac:dyDescent="0.15">
      <c r="A9" s="26"/>
      <c r="B9" s="192" t="s">
        <v>7</v>
      </c>
      <c r="C9" s="192"/>
      <c r="D9" s="23"/>
      <c r="E9" s="16" t="s">
        <v>3</v>
      </c>
      <c r="F9" s="17">
        <v>27598</v>
      </c>
      <c r="G9" s="17">
        <v>13165</v>
      </c>
      <c r="H9" s="17">
        <v>6567</v>
      </c>
      <c r="I9" s="17">
        <v>47330</v>
      </c>
      <c r="J9" s="17" t="s">
        <v>3</v>
      </c>
      <c r="K9" s="17">
        <v>1026</v>
      </c>
      <c r="L9" s="17">
        <v>1026</v>
      </c>
      <c r="M9" s="17">
        <v>460</v>
      </c>
      <c r="N9" s="17" t="s">
        <v>3</v>
      </c>
      <c r="O9" s="17">
        <v>3009</v>
      </c>
      <c r="P9" s="17">
        <v>48454</v>
      </c>
      <c r="Q9" s="17" t="s">
        <v>3</v>
      </c>
      <c r="R9" s="17" t="s">
        <v>3</v>
      </c>
      <c r="S9" s="17" t="s">
        <v>3</v>
      </c>
      <c r="T9" s="17" t="s">
        <v>3</v>
      </c>
      <c r="U9" s="17" t="s">
        <v>3</v>
      </c>
      <c r="V9" s="17" t="s">
        <v>3</v>
      </c>
      <c r="W9" s="17" t="s">
        <v>3</v>
      </c>
      <c r="X9" s="17" t="s">
        <v>3</v>
      </c>
      <c r="Y9" s="17" t="s">
        <v>3</v>
      </c>
      <c r="Z9" s="17" t="s">
        <v>3</v>
      </c>
      <c r="AA9" s="17" t="s">
        <v>3</v>
      </c>
      <c r="AB9" s="17">
        <v>9041</v>
      </c>
      <c r="AC9" s="17">
        <v>9041</v>
      </c>
      <c r="AD9" s="17" t="s">
        <v>3</v>
      </c>
      <c r="AE9" s="17" t="s">
        <v>9</v>
      </c>
      <c r="AF9" s="17" t="s">
        <v>3</v>
      </c>
      <c r="AG9" s="17" t="s">
        <v>3</v>
      </c>
      <c r="AH9" s="17">
        <v>74893186</v>
      </c>
      <c r="AI9" s="17" t="s">
        <v>9</v>
      </c>
      <c r="AJ9" s="17" t="s">
        <v>3</v>
      </c>
      <c r="AK9" s="17" t="s">
        <v>3</v>
      </c>
      <c r="AL9" s="17" t="s">
        <v>3</v>
      </c>
      <c r="AM9" s="17" t="s">
        <v>3</v>
      </c>
      <c r="AN9" s="17">
        <v>500</v>
      </c>
      <c r="AO9" s="18">
        <v>75003006</v>
      </c>
    </row>
    <row r="10" spans="1:41" ht="14.85" customHeight="1" x14ac:dyDescent="0.15">
      <c r="A10" s="26"/>
      <c r="B10" s="192" t="s">
        <v>8</v>
      </c>
      <c r="C10" s="192"/>
      <c r="D10" s="23"/>
      <c r="E10" s="16" t="s">
        <v>3</v>
      </c>
      <c r="F10" s="17" t="s">
        <v>3</v>
      </c>
      <c r="G10" s="17" t="s">
        <v>3</v>
      </c>
      <c r="H10" s="17" t="s">
        <v>3</v>
      </c>
      <c r="I10" s="17" t="s">
        <v>3</v>
      </c>
      <c r="J10" s="17" t="s">
        <v>3</v>
      </c>
      <c r="K10" s="17" t="s">
        <v>3</v>
      </c>
      <c r="L10" s="17" t="s">
        <v>3</v>
      </c>
      <c r="M10" s="17">
        <v>39826</v>
      </c>
      <c r="N10" s="17" t="s">
        <v>9</v>
      </c>
      <c r="O10" s="17">
        <v>27736</v>
      </c>
      <c r="P10" s="17">
        <v>138681934</v>
      </c>
      <c r="Q10" s="17" t="s">
        <v>3</v>
      </c>
      <c r="R10" s="17" t="s">
        <v>3</v>
      </c>
      <c r="S10" s="17" t="s">
        <v>3</v>
      </c>
      <c r="T10" s="17" t="s">
        <v>3</v>
      </c>
      <c r="U10" s="17" t="s">
        <v>3</v>
      </c>
      <c r="V10" s="17" t="s">
        <v>3</v>
      </c>
      <c r="W10" s="17" t="s">
        <v>3</v>
      </c>
      <c r="X10" s="17" t="s">
        <v>3</v>
      </c>
      <c r="Y10" s="17" t="s">
        <v>3</v>
      </c>
      <c r="Z10" s="17" t="s">
        <v>3</v>
      </c>
      <c r="AA10" s="17" t="s">
        <v>3</v>
      </c>
      <c r="AB10" s="17"/>
      <c r="AC10" s="17"/>
      <c r="AD10" s="17" t="s">
        <v>3</v>
      </c>
      <c r="AE10" s="17">
        <v>178864572557</v>
      </c>
      <c r="AF10" s="17" t="s">
        <v>3</v>
      </c>
      <c r="AG10" s="17" t="s">
        <v>3</v>
      </c>
      <c r="AH10" s="17" t="s">
        <v>3</v>
      </c>
      <c r="AI10" s="17">
        <v>20286000</v>
      </c>
      <c r="AJ10" s="17" t="s">
        <v>3</v>
      </c>
      <c r="AK10" s="17" t="s">
        <v>3</v>
      </c>
      <c r="AL10" s="17" t="s">
        <v>3</v>
      </c>
      <c r="AM10" s="17" t="s">
        <v>3</v>
      </c>
      <c r="AN10" s="17" t="s">
        <v>3</v>
      </c>
      <c r="AO10" s="18">
        <v>179023608053</v>
      </c>
    </row>
    <row r="11" spans="1:41" ht="14.85" customHeight="1" x14ac:dyDescent="0.15">
      <c r="A11" s="26"/>
      <c r="B11" s="192" t="s">
        <v>10</v>
      </c>
      <c r="C11" s="192"/>
      <c r="D11" s="23"/>
      <c r="E11" s="16" t="s">
        <v>3</v>
      </c>
      <c r="F11" s="17">
        <v>1599802</v>
      </c>
      <c r="G11" s="17">
        <v>799162</v>
      </c>
      <c r="H11" s="17">
        <v>183185</v>
      </c>
      <c r="I11" s="17">
        <v>2582149</v>
      </c>
      <c r="J11" s="17" t="s">
        <v>3</v>
      </c>
      <c r="K11" s="17">
        <v>315848</v>
      </c>
      <c r="L11" s="17">
        <v>315848</v>
      </c>
      <c r="M11" s="17">
        <v>38831</v>
      </c>
      <c r="N11" s="17" t="s">
        <v>3</v>
      </c>
      <c r="O11" s="17">
        <v>88826</v>
      </c>
      <c r="P11" s="17">
        <v>4479316</v>
      </c>
      <c r="Q11" s="17" t="s">
        <v>3</v>
      </c>
      <c r="R11" s="17" t="s">
        <v>3</v>
      </c>
      <c r="S11" s="17" t="s">
        <v>3</v>
      </c>
      <c r="T11" s="17" t="s">
        <v>3</v>
      </c>
      <c r="U11" s="17" t="s">
        <v>3</v>
      </c>
      <c r="V11" s="17" t="s">
        <v>3</v>
      </c>
      <c r="W11" s="17" t="s">
        <v>3</v>
      </c>
      <c r="X11" s="17" t="s">
        <v>3</v>
      </c>
      <c r="Y11" s="17" t="s">
        <v>3</v>
      </c>
      <c r="Z11" s="17" t="s">
        <v>3</v>
      </c>
      <c r="AA11" s="17" t="s">
        <v>3</v>
      </c>
      <c r="AB11" s="17">
        <v>513591</v>
      </c>
      <c r="AC11" s="17">
        <v>513591</v>
      </c>
      <c r="AD11" s="17" t="s">
        <v>3</v>
      </c>
      <c r="AE11" s="17">
        <v>2297037798</v>
      </c>
      <c r="AF11" s="17" t="s">
        <v>3</v>
      </c>
      <c r="AG11" s="17" t="s">
        <v>3</v>
      </c>
      <c r="AH11" s="17" t="s">
        <v>3</v>
      </c>
      <c r="AI11" s="17">
        <v>36733203761</v>
      </c>
      <c r="AJ11" s="17" t="s">
        <v>3</v>
      </c>
      <c r="AK11" s="17" t="s">
        <v>3</v>
      </c>
      <c r="AL11" s="17" t="s">
        <v>3</v>
      </c>
      <c r="AM11" s="17" t="s">
        <v>3</v>
      </c>
      <c r="AN11" s="17">
        <v>60000</v>
      </c>
      <c r="AO11" s="18">
        <v>39038320120</v>
      </c>
    </row>
    <row r="12" spans="1:41" ht="14.85" customHeight="1" x14ac:dyDescent="0.15">
      <c r="A12" s="26"/>
      <c r="B12" s="192" t="s">
        <v>11</v>
      </c>
      <c r="C12" s="192"/>
      <c r="D12" s="23"/>
      <c r="E12" s="16" t="s">
        <v>3</v>
      </c>
      <c r="F12" s="17">
        <v>39724</v>
      </c>
      <c r="G12" s="17">
        <v>19525</v>
      </c>
      <c r="H12" s="17">
        <v>11784</v>
      </c>
      <c r="I12" s="17">
        <v>71033</v>
      </c>
      <c r="J12" s="17" t="s">
        <v>3</v>
      </c>
      <c r="K12" s="17">
        <v>630</v>
      </c>
      <c r="L12" s="17">
        <v>630</v>
      </c>
      <c r="M12" s="17">
        <v>4116</v>
      </c>
      <c r="N12" s="17" t="s">
        <v>9</v>
      </c>
      <c r="O12" s="17">
        <v>3015</v>
      </c>
      <c r="P12" s="17">
        <v>25758</v>
      </c>
      <c r="Q12" s="17" t="s">
        <v>3</v>
      </c>
      <c r="R12" s="17" t="s">
        <v>3</v>
      </c>
      <c r="S12" s="17" t="s">
        <v>3</v>
      </c>
      <c r="T12" s="17" t="s">
        <v>3</v>
      </c>
      <c r="U12" s="17" t="s">
        <v>3</v>
      </c>
      <c r="V12" s="17" t="s">
        <v>3</v>
      </c>
      <c r="W12" s="17" t="s">
        <v>3</v>
      </c>
      <c r="X12" s="17" t="s">
        <v>3</v>
      </c>
      <c r="Y12" s="17" t="s">
        <v>3</v>
      </c>
      <c r="Z12" s="17" t="s">
        <v>3</v>
      </c>
      <c r="AA12" s="17" t="s">
        <v>3</v>
      </c>
      <c r="AB12" s="17">
        <v>12572</v>
      </c>
      <c r="AC12" s="17">
        <v>12572</v>
      </c>
      <c r="AD12" s="17" t="s">
        <v>3</v>
      </c>
      <c r="AE12" s="17">
        <v>167</v>
      </c>
      <c r="AF12" s="17" t="s">
        <v>3</v>
      </c>
      <c r="AG12" s="17" t="s">
        <v>3</v>
      </c>
      <c r="AH12" s="17" t="s">
        <v>3</v>
      </c>
      <c r="AI12" s="17">
        <v>235545113</v>
      </c>
      <c r="AJ12" s="17">
        <v>17400000</v>
      </c>
      <c r="AK12" s="17">
        <v>14700000</v>
      </c>
      <c r="AL12" s="17" t="s">
        <v>3</v>
      </c>
      <c r="AM12" s="17" t="s">
        <v>3</v>
      </c>
      <c r="AN12" s="17">
        <v>400500</v>
      </c>
      <c r="AO12" s="18">
        <v>268162904</v>
      </c>
    </row>
    <row r="13" spans="1:41" ht="14.85" customHeight="1" x14ac:dyDescent="0.15">
      <c r="A13" s="26"/>
      <c r="B13" s="26"/>
      <c r="C13" s="23" t="s">
        <v>12</v>
      </c>
      <c r="D13" s="23"/>
      <c r="E13" s="16" t="s">
        <v>3</v>
      </c>
      <c r="F13" s="17">
        <v>32294</v>
      </c>
      <c r="G13" s="17">
        <v>15863</v>
      </c>
      <c r="H13" s="17">
        <v>9635</v>
      </c>
      <c r="I13" s="17">
        <v>57792</v>
      </c>
      <c r="J13" s="17" t="s">
        <v>3</v>
      </c>
      <c r="K13" s="17">
        <v>560</v>
      </c>
      <c r="L13" s="17">
        <v>560</v>
      </c>
      <c r="M13" s="17">
        <v>4116</v>
      </c>
      <c r="N13" s="17" t="s">
        <v>9</v>
      </c>
      <c r="O13" s="17">
        <v>2440</v>
      </c>
      <c r="P13" s="17">
        <v>17159</v>
      </c>
      <c r="Q13" s="17" t="s">
        <v>3</v>
      </c>
      <c r="R13" s="17" t="s">
        <v>3</v>
      </c>
      <c r="S13" s="17" t="s">
        <v>3</v>
      </c>
      <c r="T13" s="17" t="s">
        <v>3</v>
      </c>
      <c r="U13" s="17" t="s">
        <v>3</v>
      </c>
      <c r="V13" s="17" t="s">
        <v>3</v>
      </c>
      <c r="W13" s="17" t="s">
        <v>3</v>
      </c>
      <c r="X13" s="17" t="s">
        <v>3</v>
      </c>
      <c r="Y13" s="17" t="s">
        <v>3</v>
      </c>
      <c r="Z13" s="17" t="s">
        <v>3</v>
      </c>
      <c r="AA13" s="17" t="s">
        <v>3</v>
      </c>
      <c r="AB13" s="17">
        <v>10475</v>
      </c>
      <c r="AC13" s="17">
        <v>10475</v>
      </c>
      <c r="AD13" s="17" t="s">
        <v>3</v>
      </c>
      <c r="AE13" s="17">
        <v>167</v>
      </c>
      <c r="AF13" s="17" t="s">
        <v>3</v>
      </c>
      <c r="AG13" s="17" t="s">
        <v>3</v>
      </c>
      <c r="AH13" s="17" t="s">
        <v>3</v>
      </c>
      <c r="AI13" s="17">
        <v>79400125</v>
      </c>
      <c r="AJ13" s="17">
        <v>17400000</v>
      </c>
      <c r="AK13" s="17">
        <v>14700000</v>
      </c>
      <c r="AL13" s="17" t="s">
        <v>3</v>
      </c>
      <c r="AM13" s="17" t="s">
        <v>3</v>
      </c>
      <c r="AN13" s="17">
        <v>400000</v>
      </c>
      <c r="AO13" s="18">
        <v>111992834</v>
      </c>
    </row>
    <row r="14" spans="1:41" ht="14.85" customHeight="1" x14ac:dyDescent="0.15">
      <c r="A14" s="26"/>
      <c r="B14" s="26"/>
      <c r="C14" s="23" t="s">
        <v>13</v>
      </c>
      <c r="D14" s="23"/>
      <c r="E14" s="16" t="s">
        <v>3</v>
      </c>
      <c r="F14" s="17">
        <v>7430</v>
      </c>
      <c r="G14" s="17">
        <v>3662</v>
      </c>
      <c r="H14" s="17">
        <v>2149</v>
      </c>
      <c r="I14" s="17">
        <v>13241</v>
      </c>
      <c r="J14" s="17" t="s">
        <v>3</v>
      </c>
      <c r="K14" s="17">
        <v>70</v>
      </c>
      <c r="L14" s="17">
        <v>70</v>
      </c>
      <c r="M14" s="17" t="s">
        <v>9</v>
      </c>
      <c r="N14" s="17" t="s">
        <v>9</v>
      </c>
      <c r="O14" s="17">
        <v>575</v>
      </c>
      <c r="P14" s="17">
        <v>8599</v>
      </c>
      <c r="Q14" s="17" t="s">
        <v>3</v>
      </c>
      <c r="R14" s="17" t="s">
        <v>3</v>
      </c>
      <c r="S14" s="17" t="s">
        <v>3</v>
      </c>
      <c r="T14" s="17" t="s">
        <v>3</v>
      </c>
      <c r="U14" s="17" t="s">
        <v>3</v>
      </c>
      <c r="V14" s="17" t="s">
        <v>3</v>
      </c>
      <c r="W14" s="17" t="s">
        <v>3</v>
      </c>
      <c r="X14" s="17" t="s">
        <v>3</v>
      </c>
      <c r="Y14" s="17" t="s">
        <v>3</v>
      </c>
      <c r="Z14" s="17" t="s">
        <v>3</v>
      </c>
      <c r="AA14" s="17" t="s">
        <v>3</v>
      </c>
      <c r="AB14" s="17">
        <v>2097</v>
      </c>
      <c r="AC14" s="17">
        <v>2097</v>
      </c>
      <c r="AD14" s="17" t="s">
        <v>3</v>
      </c>
      <c r="AE14" s="17" t="s">
        <v>3</v>
      </c>
      <c r="AF14" s="17" t="s">
        <v>3</v>
      </c>
      <c r="AG14" s="17" t="s">
        <v>3</v>
      </c>
      <c r="AH14" s="17" t="s">
        <v>3</v>
      </c>
      <c r="AI14" s="17">
        <v>156144988</v>
      </c>
      <c r="AJ14" s="17" t="s">
        <v>9</v>
      </c>
      <c r="AK14" s="17" t="s">
        <v>3</v>
      </c>
      <c r="AL14" s="17" t="s">
        <v>3</v>
      </c>
      <c r="AM14" s="17" t="s">
        <v>3</v>
      </c>
      <c r="AN14" s="17">
        <v>500</v>
      </c>
      <c r="AO14" s="18">
        <v>156170070</v>
      </c>
    </row>
    <row r="15" spans="1:41" ht="14.85" customHeight="1" x14ac:dyDescent="0.15">
      <c r="A15" s="26"/>
      <c r="B15" s="197" t="s">
        <v>14</v>
      </c>
      <c r="C15" s="197"/>
      <c r="D15" s="23"/>
      <c r="E15" s="16" t="s">
        <v>3</v>
      </c>
      <c r="F15" s="17">
        <v>163258</v>
      </c>
      <c r="G15" s="17">
        <v>82443</v>
      </c>
      <c r="H15" s="17">
        <v>40896</v>
      </c>
      <c r="I15" s="17">
        <v>286597</v>
      </c>
      <c r="J15" s="17" t="s">
        <v>3</v>
      </c>
      <c r="K15" s="17">
        <v>1810</v>
      </c>
      <c r="L15" s="17">
        <v>1810</v>
      </c>
      <c r="M15" s="17">
        <v>70867</v>
      </c>
      <c r="N15" s="17" t="s">
        <v>3</v>
      </c>
      <c r="O15" s="17">
        <v>155711</v>
      </c>
      <c r="P15" s="17">
        <v>3777213</v>
      </c>
      <c r="Q15" s="17" t="s">
        <v>3</v>
      </c>
      <c r="R15" s="17" t="s">
        <v>3</v>
      </c>
      <c r="S15" s="17" t="s">
        <v>3</v>
      </c>
      <c r="T15" s="17" t="s">
        <v>3</v>
      </c>
      <c r="U15" s="17" t="s">
        <v>3</v>
      </c>
      <c r="V15" s="17" t="s">
        <v>3</v>
      </c>
      <c r="W15" s="17" t="s">
        <v>3</v>
      </c>
      <c r="X15" s="17" t="s">
        <v>3</v>
      </c>
      <c r="Y15" s="17" t="s">
        <v>3</v>
      </c>
      <c r="Z15" s="17" t="s">
        <v>3</v>
      </c>
      <c r="AA15" s="17" t="s">
        <v>3</v>
      </c>
      <c r="AB15" s="17">
        <v>47909</v>
      </c>
      <c r="AC15" s="17">
        <v>47909</v>
      </c>
      <c r="AD15" s="17" t="s">
        <v>3</v>
      </c>
      <c r="AE15" s="17">
        <v>35509348</v>
      </c>
      <c r="AF15" s="17" t="s">
        <v>3</v>
      </c>
      <c r="AG15" s="17" t="s">
        <v>3</v>
      </c>
      <c r="AH15" s="17" t="s">
        <v>9</v>
      </c>
      <c r="AI15" s="17">
        <v>1161259996</v>
      </c>
      <c r="AJ15" s="17" t="s">
        <v>3</v>
      </c>
      <c r="AK15" s="17" t="s">
        <v>3</v>
      </c>
      <c r="AL15" s="17" t="s">
        <v>3</v>
      </c>
      <c r="AM15" s="17" t="s">
        <v>3</v>
      </c>
      <c r="AN15" s="17">
        <v>300000000</v>
      </c>
      <c r="AO15" s="18">
        <v>1501109451</v>
      </c>
    </row>
    <row r="16" spans="1:41" s="25" customFormat="1" ht="14.85" customHeight="1" x14ac:dyDescent="0.15">
      <c r="A16" s="21"/>
      <c r="B16" s="194" t="s">
        <v>15</v>
      </c>
      <c r="C16" s="194"/>
      <c r="D16" s="23"/>
      <c r="E16" s="16" t="s">
        <v>3</v>
      </c>
      <c r="F16" s="17" t="s">
        <v>9</v>
      </c>
      <c r="G16" s="17" t="s">
        <v>9</v>
      </c>
      <c r="H16" s="17" t="s">
        <v>9</v>
      </c>
      <c r="I16" s="17" t="s">
        <v>9</v>
      </c>
      <c r="J16" s="17" t="s">
        <v>3</v>
      </c>
      <c r="K16" s="17" t="s">
        <v>9</v>
      </c>
      <c r="L16" s="17" t="s">
        <v>9</v>
      </c>
      <c r="M16" s="17">
        <v>943</v>
      </c>
      <c r="N16" s="17" t="s">
        <v>3</v>
      </c>
      <c r="O16" s="17">
        <v>22240</v>
      </c>
      <c r="P16" s="17">
        <v>1870858</v>
      </c>
      <c r="Q16" s="17" t="s">
        <v>3</v>
      </c>
      <c r="R16" s="17" t="s">
        <v>3</v>
      </c>
      <c r="S16" s="17" t="s">
        <v>3</v>
      </c>
      <c r="T16" s="17" t="s">
        <v>3</v>
      </c>
      <c r="U16" s="17" t="s">
        <v>9</v>
      </c>
      <c r="V16" s="17">
        <v>9809356</v>
      </c>
      <c r="W16" s="17" t="s">
        <v>9</v>
      </c>
      <c r="X16" s="17" t="s">
        <v>9</v>
      </c>
      <c r="Y16" s="17" t="s">
        <v>9</v>
      </c>
      <c r="Z16" s="17" t="s">
        <v>3</v>
      </c>
      <c r="AA16" s="17" t="s">
        <v>9</v>
      </c>
      <c r="AB16" s="17" t="s">
        <v>9</v>
      </c>
      <c r="AC16" s="17" t="s">
        <v>9</v>
      </c>
      <c r="AD16" s="17" t="s">
        <v>3</v>
      </c>
      <c r="AE16" s="17">
        <v>132269</v>
      </c>
      <c r="AF16" s="17" t="s">
        <v>3</v>
      </c>
      <c r="AG16" s="17" t="s">
        <v>3</v>
      </c>
      <c r="AH16" s="17" t="s">
        <v>3</v>
      </c>
      <c r="AI16" s="17">
        <v>20782290</v>
      </c>
      <c r="AJ16" s="17" t="s">
        <v>3</v>
      </c>
      <c r="AK16" s="17" t="s">
        <v>3</v>
      </c>
      <c r="AL16" s="17" t="s">
        <v>3</v>
      </c>
      <c r="AM16" s="17" t="s">
        <v>3</v>
      </c>
      <c r="AN16" s="17">
        <v>10000</v>
      </c>
      <c r="AO16" s="18">
        <v>32627956</v>
      </c>
    </row>
    <row r="17" spans="1:41" s="25" customFormat="1" ht="14.85" customHeight="1" x14ac:dyDescent="0.15">
      <c r="A17" s="21"/>
      <c r="B17" s="194" t="s">
        <v>16</v>
      </c>
      <c r="C17" s="194"/>
      <c r="D17" s="23"/>
      <c r="E17" s="16" t="s">
        <v>3</v>
      </c>
      <c r="F17" s="17">
        <v>3347613</v>
      </c>
      <c r="G17" s="17">
        <v>1739289</v>
      </c>
      <c r="H17" s="17">
        <v>499928</v>
      </c>
      <c r="I17" s="17">
        <v>5586830</v>
      </c>
      <c r="J17" s="17" t="s">
        <v>3</v>
      </c>
      <c r="K17" s="17">
        <v>621547</v>
      </c>
      <c r="L17" s="17">
        <v>621547</v>
      </c>
      <c r="M17" s="17">
        <v>93241</v>
      </c>
      <c r="N17" s="17" t="s">
        <v>3</v>
      </c>
      <c r="O17" s="17">
        <v>571658</v>
      </c>
      <c r="P17" s="17">
        <v>163867987</v>
      </c>
      <c r="Q17" s="17" t="s">
        <v>3</v>
      </c>
      <c r="R17" s="17" t="s">
        <v>3</v>
      </c>
      <c r="S17" s="17" t="s">
        <v>3</v>
      </c>
      <c r="T17" s="17" t="s">
        <v>3</v>
      </c>
      <c r="U17" s="17">
        <v>202990791</v>
      </c>
      <c r="V17" s="17">
        <v>10729000</v>
      </c>
      <c r="W17" s="17">
        <v>211486405</v>
      </c>
      <c r="X17" s="17">
        <v>422236907</v>
      </c>
      <c r="Y17" s="17">
        <v>35848780</v>
      </c>
      <c r="Z17" s="17" t="s">
        <v>3</v>
      </c>
      <c r="AA17" s="17">
        <v>1105945</v>
      </c>
      <c r="AB17" s="17">
        <v>805351</v>
      </c>
      <c r="AC17" s="17">
        <v>671483388</v>
      </c>
      <c r="AD17" s="17" t="s">
        <v>3</v>
      </c>
      <c r="AE17" s="17">
        <v>38505</v>
      </c>
      <c r="AF17" s="17" t="s">
        <v>3</v>
      </c>
      <c r="AG17" s="17" t="s">
        <v>3</v>
      </c>
      <c r="AH17" s="17" t="s">
        <v>3</v>
      </c>
      <c r="AI17" s="17">
        <v>1577016812</v>
      </c>
      <c r="AJ17" s="17" t="s">
        <v>3</v>
      </c>
      <c r="AK17" s="17">
        <v>13407540</v>
      </c>
      <c r="AL17" s="17" t="s">
        <v>3</v>
      </c>
      <c r="AM17" s="17" t="s">
        <v>3</v>
      </c>
      <c r="AN17" s="17">
        <v>2800000</v>
      </c>
      <c r="AO17" s="18">
        <v>2649207299</v>
      </c>
    </row>
    <row r="18" spans="1:41" s="25" customFormat="1" ht="14.85" customHeight="1" x14ac:dyDescent="0.15">
      <c r="A18" s="21"/>
      <c r="B18" s="21"/>
      <c r="C18" s="23" t="s">
        <v>17</v>
      </c>
      <c r="D18" s="23"/>
      <c r="E18" s="16" t="s">
        <v>3</v>
      </c>
      <c r="F18" s="17">
        <v>1249378</v>
      </c>
      <c r="G18" s="17">
        <v>606810</v>
      </c>
      <c r="H18" s="17">
        <v>142580</v>
      </c>
      <c r="I18" s="17">
        <v>1998768</v>
      </c>
      <c r="J18" s="17" t="s">
        <v>3</v>
      </c>
      <c r="K18" s="17">
        <v>201833</v>
      </c>
      <c r="L18" s="17">
        <v>201833</v>
      </c>
      <c r="M18" s="17">
        <v>58381</v>
      </c>
      <c r="N18" s="17" t="s">
        <v>3</v>
      </c>
      <c r="O18" s="17">
        <v>188999</v>
      </c>
      <c r="P18" s="17">
        <v>162474380</v>
      </c>
      <c r="Q18" s="17" t="s">
        <v>3</v>
      </c>
      <c r="R18" s="17" t="s">
        <v>3</v>
      </c>
      <c r="S18" s="17" t="s">
        <v>3</v>
      </c>
      <c r="T18" s="17" t="s">
        <v>3</v>
      </c>
      <c r="U18" s="17">
        <v>168210838</v>
      </c>
      <c r="V18" s="17">
        <v>10729000</v>
      </c>
      <c r="W18" s="17">
        <v>169980979</v>
      </c>
      <c r="X18" s="17">
        <v>142910114</v>
      </c>
      <c r="Y18" s="17">
        <v>35835774</v>
      </c>
      <c r="Z18" s="17" t="s">
        <v>3</v>
      </c>
      <c r="AA18" s="17">
        <v>180014</v>
      </c>
      <c r="AB18" s="17">
        <v>306850</v>
      </c>
      <c r="AC18" s="17">
        <v>349213731</v>
      </c>
      <c r="AD18" s="17" t="s">
        <v>3</v>
      </c>
      <c r="AE18" s="17">
        <v>5881</v>
      </c>
      <c r="AF18" s="17" t="s">
        <v>3</v>
      </c>
      <c r="AG18" s="17" t="s">
        <v>3</v>
      </c>
      <c r="AH18" s="17" t="s">
        <v>3</v>
      </c>
      <c r="AI18" s="17">
        <v>1566016121</v>
      </c>
      <c r="AJ18" s="17" t="s">
        <v>3</v>
      </c>
      <c r="AK18" s="17">
        <v>13407540</v>
      </c>
      <c r="AL18" s="17" t="s">
        <v>3</v>
      </c>
      <c r="AM18" s="17" t="s">
        <v>3</v>
      </c>
      <c r="AN18" s="17">
        <v>1600000</v>
      </c>
      <c r="AO18" s="18">
        <v>2274105472</v>
      </c>
    </row>
    <row r="19" spans="1:41" s="33" customFormat="1" ht="14.85" customHeight="1" x14ac:dyDescent="0.15">
      <c r="A19" s="31"/>
      <c r="B19" s="21"/>
      <c r="C19" s="23" t="s">
        <v>18</v>
      </c>
      <c r="D19" s="23"/>
      <c r="E19" s="16" t="s">
        <v>3</v>
      </c>
      <c r="F19" s="17">
        <v>2098235</v>
      </c>
      <c r="G19" s="17">
        <v>1132479</v>
      </c>
      <c r="H19" s="17">
        <v>357348</v>
      </c>
      <c r="I19" s="17">
        <v>3588062</v>
      </c>
      <c r="J19" s="17" t="s">
        <v>3</v>
      </c>
      <c r="K19" s="17">
        <v>419714</v>
      </c>
      <c r="L19" s="17">
        <v>419714</v>
      </c>
      <c r="M19" s="17">
        <v>34860</v>
      </c>
      <c r="N19" s="17" t="s">
        <v>3</v>
      </c>
      <c r="O19" s="17">
        <v>382659</v>
      </c>
      <c r="P19" s="17">
        <v>1393607</v>
      </c>
      <c r="Q19" s="17" t="s">
        <v>3</v>
      </c>
      <c r="R19" s="17" t="s">
        <v>3</v>
      </c>
      <c r="S19" s="17" t="s">
        <v>3</v>
      </c>
      <c r="T19" s="17" t="s">
        <v>3</v>
      </c>
      <c r="U19" s="17">
        <v>34779953</v>
      </c>
      <c r="V19" s="17" t="s">
        <v>9</v>
      </c>
      <c r="W19" s="17">
        <v>41505426</v>
      </c>
      <c r="X19" s="17">
        <v>279326793</v>
      </c>
      <c r="Y19" s="17">
        <v>13006</v>
      </c>
      <c r="Z19" s="17" t="s">
        <v>9</v>
      </c>
      <c r="AA19" s="17">
        <v>925931</v>
      </c>
      <c r="AB19" s="17">
        <v>498501</v>
      </c>
      <c r="AC19" s="17">
        <v>322269657</v>
      </c>
      <c r="AD19" s="17" t="s">
        <v>9</v>
      </c>
      <c r="AE19" s="17">
        <v>32624</v>
      </c>
      <c r="AF19" s="17" t="s">
        <v>3</v>
      </c>
      <c r="AG19" s="17" t="s">
        <v>3</v>
      </c>
      <c r="AH19" s="17" t="s">
        <v>3</v>
      </c>
      <c r="AI19" s="17">
        <v>11000691</v>
      </c>
      <c r="AJ19" s="17" t="s">
        <v>3</v>
      </c>
      <c r="AK19" s="17" t="s">
        <v>9</v>
      </c>
      <c r="AL19" s="17" t="s">
        <v>3</v>
      </c>
      <c r="AM19" s="17" t="s">
        <v>3</v>
      </c>
      <c r="AN19" s="17">
        <v>1200000</v>
      </c>
      <c r="AO19" s="18">
        <v>375101827</v>
      </c>
    </row>
    <row r="20" spans="1:41" ht="14.85" customHeight="1" x14ac:dyDescent="0.15">
      <c r="A20" s="26"/>
      <c r="B20" s="192" t="s">
        <v>19</v>
      </c>
      <c r="C20" s="192"/>
      <c r="D20" s="23"/>
      <c r="E20" s="16" t="s">
        <v>3</v>
      </c>
      <c r="F20" s="17">
        <v>23592400</v>
      </c>
      <c r="G20" s="17">
        <v>13095911</v>
      </c>
      <c r="H20" s="17">
        <v>3093140</v>
      </c>
      <c r="I20" s="17">
        <v>39781451</v>
      </c>
      <c r="J20" s="17" t="s">
        <v>3</v>
      </c>
      <c r="K20" s="17">
        <v>6955140</v>
      </c>
      <c r="L20" s="17">
        <v>6955140</v>
      </c>
      <c r="M20" s="17">
        <v>119352</v>
      </c>
      <c r="N20" s="17" t="s">
        <v>3</v>
      </c>
      <c r="O20" s="17">
        <v>160741</v>
      </c>
      <c r="P20" s="17">
        <v>54108418</v>
      </c>
      <c r="Q20" s="17" t="s">
        <v>3</v>
      </c>
      <c r="R20" s="17" t="s">
        <v>3</v>
      </c>
      <c r="S20" s="17" t="s">
        <v>3</v>
      </c>
      <c r="T20" s="17" t="s">
        <v>3</v>
      </c>
      <c r="U20" s="17">
        <v>2220000</v>
      </c>
      <c r="V20" s="17">
        <v>12186662</v>
      </c>
      <c r="W20" s="17">
        <v>1803750</v>
      </c>
      <c r="X20" s="17">
        <v>27322</v>
      </c>
      <c r="Y20" s="17" t="s">
        <v>9</v>
      </c>
      <c r="Z20" s="17" t="s">
        <v>3</v>
      </c>
      <c r="AA20" s="17" t="s">
        <v>9</v>
      </c>
      <c r="AB20" s="17">
        <v>7005883</v>
      </c>
      <c r="AC20" s="17">
        <v>8836955</v>
      </c>
      <c r="AD20" s="17" t="s">
        <v>3</v>
      </c>
      <c r="AE20" s="17">
        <v>160000</v>
      </c>
      <c r="AF20" s="17" t="s">
        <v>3</v>
      </c>
      <c r="AG20" s="17">
        <v>1774</v>
      </c>
      <c r="AH20" s="17" t="s">
        <v>3</v>
      </c>
      <c r="AI20" s="17">
        <v>17856637</v>
      </c>
      <c r="AJ20" s="17" t="s">
        <v>3</v>
      </c>
      <c r="AK20" s="17" t="s">
        <v>9</v>
      </c>
      <c r="AL20" s="17" t="s">
        <v>3</v>
      </c>
      <c r="AM20" s="17">
        <v>6927656</v>
      </c>
      <c r="AN20" s="17" t="s">
        <v>9</v>
      </c>
      <c r="AO20" s="18">
        <v>149314786</v>
      </c>
    </row>
    <row r="21" spans="1:41" ht="14.85" customHeight="1" x14ac:dyDescent="0.15">
      <c r="A21" s="26"/>
      <c r="B21" s="192" t="s">
        <v>20</v>
      </c>
      <c r="C21" s="192"/>
      <c r="D21" s="23"/>
      <c r="E21" s="16" t="s">
        <v>3</v>
      </c>
      <c r="F21" s="17">
        <v>42553688</v>
      </c>
      <c r="G21" s="17">
        <v>19959296</v>
      </c>
      <c r="H21" s="17">
        <v>2954430</v>
      </c>
      <c r="I21" s="17">
        <v>65467414</v>
      </c>
      <c r="J21" s="17" t="s">
        <v>3</v>
      </c>
      <c r="K21" s="17">
        <v>8291439</v>
      </c>
      <c r="L21" s="17">
        <v>8291439</v>
      </c>
      <c r="M21" s="17">
        <v>225481466</v>
      </c>
      <c r="N21" s="17">
        <v>2899</v>
      </c>
      <c r="O21" s="17">
        <v>2583891</v>
      </c>
      <c r="P21" s="17">
        <v>116557032</v>
      </c>
      <c r="Q21" s="17" t="s">
        <v>3</v>
      </c>
      <c r="R21" s="17" t="s">
        <v>3</v>
      </c>
      <c r="S21" s="17" t="s">
        <v>3</v>
      </c>
      <c r="T21" s="17" t="s">
        <v>3</v>
      </c>
      <c r="U21" s="17">
        <v>52977165</v>
      </c>
      <c r="V21" s="17">
        <v>8292332</v>
      </c>
      <c r="W21" s="17">
        <v>137632882</v>
      </c>
      <c r="X21" s="17">
        <v>138890381</v>
      </c>
      <c r="Y21" s="17" t="s">
        <v>3</v>
      </c>
      <c r="Z21" s="17" t="s">
        <v>3</v>
      </c>
      <c r="AA21" s="17">
        <v>113036</v>
      </c>
      <c r="AB21" s="17">
        <v>12679717</v>
      </c>
      <c r="AC21" s="17">
        <v>289316016</v>
      </c>
      <c r="AD21" s="17" t="s">
        <v>3</v>
      </c>
      <c r="AE21" s="17">
        <v>62149237</v>
      </c>
      <c r="AF21" s="17" t="s">
        <v>3</v>
      </c>
      <c r="AG21" s="17" t="s">
        <v>3</v>
      </c>
      <c r="AH21" s="17">
        <v>2477335314</v>
      </c>
      <c r="AI21" s="17">
        <v>3767274888</v>
      </c>
      <c r="AJ21" s="17" t="s">
        <v>3</v>
      </c>
      <c r="AK21" s="17" t="s">
        <v>3</v>
      </c>
      <c r="AL21" s="17" t="s">
        <v>3</v>
      </c>
      <c r="AM21" s="17" t="s">
        <v>3</v>
      </c>
      <c r="AN21" s="17">
        <v>96900000</v>
      </c>
      <c r="AO21" s="18">
        <v>7172629093</v>
      </c>
    </row>
    <row r="22" spans="1:41" ht="14.85" customHeight="1" x14ac:dyDescent="0.15">
      <c r="A22" s="26"/>
      <c r="B22" s="26"/>
      <c r="C22" s="23" t="s">
        <v>21</v>
      </c>
      <c r="D22" s="23"/>
      <c r="E22" s="16" t="s">
        <v>3</v>
      </c>
      <c r="F22" s="17">
        <v>14391040</v>
      </c>
      <c r="G22" s="17">
        <v>6738626</v>
      </c>
      <c r="H22" s="17">
        <v>1022091</v>
      </c>
      <c r="I22" s="17">
        <v>22151757</v>
      </c>
      <c r="J22" s="17" t="s">
        <v>9</v>
      </c>
      <c r="K22" s="17">
        <v>3283920</v>
      </c>
      <c r="L22" s="17">
        <v>3283920</v>
      </c>
      <c r="M22" s="17">
        <v>130932736</v>
      </c>
      <c r="N22" s="17">
        <v>2073</v>
      </c>
      <c r="O22" s="17">
        <v>1046108</v>
      </c>
      <c r="P22" s="17">
        <v>27078324</v>
      </c>
      <c r="Q22" s="17" t="s">
        <v>3</v>
      </c>
      <c r="R22" s="17" t="s">
        <v>3</v>
      </c>
      <c r="S22" s="17" t="s">
        <v>3</v>
      </c>
      <c r="T22" s="17" t="s">
        <v>3</v>
      </c>
      <c r="U22" s="17">
        <v>22253156</v>
      </c>
      <c r="V22" s="17">
        <v>3638813</v>
      </c>
      <c r="W22" s="17">
        <v>47952887</v>
      </c>
      <c r="X22" s="17">
        <v>13845144</v>
      </c>
      <c r="Y22" s="17" t="s">
        <v>3</v>
      </c>
      <c r="Z22" s="17" t="s">
        <v>3</v>
      </c>
      <c r="AA22" s="17">
        <v>10714</v>
      </c>
      <c r="AB22" s="17">
        <v>4318096</v>
      </c>
      <c r="AC22" s="17">
        <v>66126841</v>
      </c>
      <c r="AD22" s="17" t="s">
        <v>9</v>
      </c>
      <c r="AE22" s="17">
        <v>11668</v>
      </c>
      <c r="AF22" s="17" t="s">
        <v>9</v>
      </c>
      <c r="AG22" s="17" t="s">
        <v>9</v>
      </c>
      <c r="AH22" s="17">
        <v>798987808</v>
      </c>
      <c r="AI22" s="17">
        <v>67857550</v>
      </c>
      <c r="AJ22" s="17" t="s">
        <v>3</v>
      </c>
      <c r="AK22" s="17" t="s">
        <v>3</v>
      </c>
      <c r="AL22" s="17" t="s">
        <v>3</v>
      </c>
      <c r="AM22" s="17" t="s">
        <v>3</v>
      </c>
      <c r="AN22" s="17">
        <v>7800000</v>
      </c>
      <c r="AO22" s="18">
        <v>1151170754</v>
      </c>
    </row>
    <row r="23" spans="1:41" ht="14.85" customHeight="1" x14ac:dyDescent="0.15">
      <c r="A23" s="26"/>
      <c r="B23" s="26"/>
      <c r="C23" s="23" t="s">
        <v>22</v>
      </c>
      <c r="D23" s="23"/>
      <c r="E23" s="16" t="s">
        <v>3</v>
      </c>
      <c r="F23" s="17">
        <v>22554045</v>
      </c>
      <c r="G23" s="17">
        <v>10579901</v>
      </c>
      <c r="H23" s="17">
        <v>1541173</v>
      </c>
      <c r="I23" s="17">
        <v>34675119</v>
      </c>
      <c r="J23" s="17" t="s">
        <v>9</v>
      </c>
      <c r="K23" s="17">
        <v>3633891</v>
      </c>
      <c r="L23" s="17">
        <v>3633891</v>
      </c>
      <c r="M23" s="17">
        <v>81742177</v>
      </c>
      <c r="N23" s="17">
        <v>826</v>
      </c>
      <c r="O23" s="17">
        <v>1199702</v>
      </c>
      <c r="P23" s="17">
        <v>73869271</v>
      </c>
      <c r="Q23" s="17" t="s">
        <v>3</v>
      </c>
      <c r="R23" s="17" t="s">
        <v>3</v>
      </c>
      <c r="S23" s="17" t="s">
        <v>3</v>
      </c>
      <c r="T23" s="17" t="s">
        <v>3</v>
      </c>
      <c r="U23" s="17">
        <v>29799499</v>
      </c>
      <c r="V23" s="17">
        <v>4653519</v>
      </c>
      <c r="W23" s="17">
        <v>89679995</v>
      </c>
      <c r="X23" s="17">
        <v>117891459</v>
      </c>
      <c r="Y23" s="17" t="s">
        <v>3</v>
      </c>
      <c r="Z23" s="17" t="s">
        <v>3</v>
      </c>
      <c r="AA23" s="17">
        <v>102322</v>
      </c>
      <c r="AB23" s="17">
        <v>6560439</v>
      </c>
      <c r="AC23" s="17">
        <v>214234215</v>
      </c>
      <c r="AD23" s="17" t="s">
        <v>9</v>
      </c>
      <c r="AE23" s="17">
        <v>6839</v>
      </c>
      <c r="AF23" s="17" t="s">
        <v>9</v>
      </c>
      <c r="AG23" s="17" t="s">
        <v>9</v>
      </c>
      <c r="AH23" s="17">
        <v>1678347506</v>
      </c>
      <c r="AI23" s="17">
        <v>163086918</v>
      </c>
      <c r="AJ23" s="17" t="s">
        <v>3</v>
      </c>
      <c r="AK23" s="17" t="s">
        <v>3</v>
      </c>
      <c r="AL23" s="17" t="s">
        <v>3</v>
      </c>
      <c r="AM23" s="17" t="s">
        <v>3</v>
      </c>
      <c r="AN23" s="17">
        <v>89000000</v>
      </c>
      <c r="AO23" s="18">
        <v>2374249482</v>
      </c>
    </row>
    <row r="24" spans="1:41" ht="14.85" customHeight="1" x14ac:dyDescent="0.15">
      <c r="A24" s="26"/>
      <c r="B24" s="26"/>
      <c r="C24" s="23" t="s">
        <v>23</v>
      </c>
      <c r="D24" s="23"/>
      <c r="E24" s="16" t="s">
        <v>3</v>
      </c>
      <c r="F24" s="17">
        <v>5608603</v>
      </c>
      <c r="G24" s="17">
        <v>2640769</v>
      </c>
      <c r="H24" s="17">
        <v>391166</v>
      </c>
      <c r="I24" s="17">
        <v>8640538</v>
      </c>
      <c r="J24" s="17" t="s">
        <v>9</v>
      </c>
      <c r="K24" s="17">
        <v>1373628</v>
      </c>
      <c r="L24" s="17">
        <v>1373628</v>
      </c>
      <c r="M24" s="17">
        <v>12806553</v>
      </c>
      <c r="N24" s="17" t="s">
        <v>3</v>
      </c>
      <c r="O24" s="17">
        <v>338081</v>
      </c>
      <c r="P24" s="17">
        <v>15609437</v>
      </c>
      <c r="Q24" s="17" t="s">
        <v>3</v>
      </c>
      <c r="R24" s="17" t="s">
        <v>3</v>
      </c>
      <c r="S24" s="17" t="s">
        <v>3</v>
      </c>
      <c r="T24" s="17" t="s">
        <v>3</v>
      </c>
      <c r="U24" s="17">
        <v>924510</v>
      </c>
      <c r="V24" s="17" t="s">
        <v>9</v>
      </c>
      <c r="W24" s="17" t="s">
        <v>9</v>
      </c>
      <c r="X24" s="17">
        <v>7153778</v>
      </c>
      <c r="Y24" s="17" t="s">
        <v>3</v>
      </c>
      <c r="Z24" s="17" t="s">
        <v>3</v>
      </c>
      <c r="AA24" s="17" t="s">
        <v>9</v>
      </c>
      <c r="AB24" s="17">
        <v>1801182</v>
      </c>
      <c r="AC24" s="17">
        <v>8954960</v>
      </c>
      <c r="AD24" s="17" t="s">
        <v>9</v>
      </c>
      <c r="AE24" s="17">
        <v>62130730</v>
      </c>
      <c r="AF24" s="17" t="s">
        <v>9</v>
      </c>
      <c r="AG24" s="17" t="s">
        <v>9</v>
      </c>
      <c r="AH24" s="17" t="s">
        <v>9</v>
      </c>
      <c r="AI24" s="17">
        <v>3536330420</v>
      </c>
      <c r="AJ24" s="17" t="s">
        <v>3</v>
      </c>
      <c r="AK24" s="17" t="s">
        <v>3</v>
      </c>
      <c r="AL24" s="17" t="s">
        <v>3</v>
      </c>
      <c r="AM24" s="17" t="s">
        <v>3</v>
      </c>
      <c r="AN24" s="17">
        <v>100000</v>
      </c>
      <c r="AO24" s="18">
        <v>3647208857</v>
      </c>
    </row>
    <row r="25" spans="1:41" ht="14.85" customHeight="1" x14ac:dyDescent="0.15">
      <c r="A25" s="26"/>
      <c r="B25" s="192" t="s">
        <v>24</v>
      </c>
      <c r="C25" s="192"/>
      <c r="D25" s="23"/>
      <c r="E25" s="16" t="s">
        <v>3</v>
      </c>
      <c r="F25" s="17">
        <v>564849</v>
      </c>
      <c r="G25" s="17">
        <v>260278</v>
      </c>
      <c r="H25" s="17">
        <v>64897</v>
      </c>
      <c r="I25" s="17">
        <v>890024</v>
      </c>
      <c r="J25" s="17" t="s">
        <v>3</v>
      </c>
      <c r="K25" s="17">
        <v>5560</v>
      </c>
      <c r="L25" s="17">
        <v>5560</v>
      </c>
      <c r="M25" s="17">
        <v>2326342</v>
      </c>
      <c r="N25" s="17" t="s">
        <v>3</v>
      </c>
      <c r="O25" s="17">
        <v>33166</v>
      </c>
      <c r="P25" s="17">
        <v>472051</v>
      </c>
      <c r="Q25" s="17" t="s">
        <v>3</v>
      </c>
      <c r="R25" s="17" t="s">
        <v>3</v>
      </c>
      <c r="S25" s="17" t="s">
        <v>3</v>
      </c>
      <c r="T25" s="17" t="s">
        <v>3</v>
      </c>
      <c r="U25" s="17">
        <v>475262</v>
      </c>
      <c r="V25" s="17">
        <v>287760</v>
      </c>
      <c r="W25" s="17">
        <v>303437</v>
      </c>
      <c r="X25" s="17">
        <v>9832</v>
      </c>
      <c r="Y25" s="17" t="s">
        <v>3</v>
      </c>
      <c r="Z25" s="17" t="s">
        <v>3</v>
      </c>
      <c r="AA25" s="17">
        <v>14969772</v>
      </c>
      <c r="AB25" s="17">
        <v>209503</v>
      </c>
      <c r="AC25" s="17">
        <v>15492544</v>
      </c>
      <c r="AD25" s="17" t="s">
        <v>3</v>
      </c>
      <c r="AE25" s="17">
        <v>105431</v>
      </c>
      <c r="AF25" s="17" t="s">
        <v>9</v>
      </c>
      <c r="AG25" s="17" t="s">
        <v>9</v>
      </c>
      <c r="AH25" s="17">
        <v>32567027</v>
      </c>
      <c r="AI25" s="17">
        <v>12063855</v>
      </c>
      <c r="AJ25" s="17" t="s">
        <v>3</v>
      </c>
      <c r="AK25" s="17" t="s">
        <v>3</v>
      </c>
      <c r="AL25" s="17" t="s">
        <v>3</v>
      </c>
      <c r="AM25" s="17" t="s">
        <v>3</v>
      </c>
      <c r="AN25" s="17">
        <v>340000</v>
      </c>
      <c r="AO25" s="18">
        <v>65059022</v>
      </c>
    </row>
    <row r="26" spans="1:41" ht="14.85" customHeight="1" x14ac:dyDescent="0.15">
      <c r="A26" s="26"/>
      <c r="B26" s="192" t="s">
        <v>25</v>
      </c>
      <c r="C26" s="192"/>
      <c r="D26" s="23"/>
      <c r="E26" s="16" t="s">
        <v>3</v>
      </c>
      <c r="F26" s="17">
        <v>65380091</v>
      </c>
      <c r="G26" s="17">
        <v>31837785</v>
      </c>
      <c r="H26" s="17">
        <v>4590252</v>
      </c>
      <c r="I26" s="17">
        <v>101808128</v>
      </c>
      <c r="J26" s="17" t="s">
        <v>3</v>
      </c>
      <c r="K26" s="17">
        <v>20283413</v>
      </c>
      <c r="L26" s="17">
        <v>20283413</v>
      </c>
      <c r="M26" s="17">
        <v>11380774</v>
      </c>
      <c r="N26" s="17" t="s">
        <v>3</v>
      </c>
      <c r="O26" s="17">
        <v>3606876</v>
      </c>
      <c r="P26" s="17">
        <v>227861113</v>
      </c>
      <c r="Q26" s="17" t="s">
        <v>3</v>
      </c>
      <c r="R26" s="17" t="s">
        <v>3</v>
      </c>
      <c r="S26" s="17" t="s">
        <v>3</v>
      </c>
      <c r="T26" s="17" t="s">
        <v>3</v>
      </c>
      <c r="U26" s="17">
        <v>56258334</v>
      </c>
      <c r="V26" s="17">
        <v>5510084</v>
      </c>
      <c r="W26" s="17">
        <v>48942184</v>
      </c>
      <c r="X26" s="17">
        <v>942778774</v>
      </c>
      <c r="Y26" s="17" t="s">
        <v>3</v>
      </c>
      <c r="Z26" s="17" t="s">
        <v>3</v>
      </c>
      <c r="AA26" s="17">
        <v>3522299264</v>
      </c>
      <c r="AB26" s="17">
        <v>126633818</v>
      </c>
      <c r="AC26" s="17">
        <v>4640654040</v>
      </c>
      <c r="AD26" s="17">
        <v>480</v>
      </c>
      <c r="AE26" s="17">
        <v>42198373</v>
      </c>
      <c r="AF26" s="17" t="s">
        <v>9</v>
      </c>
      <c r="AG26" s="17" t="s">
        <v>9</v>
      </c>
      <c r="AH26" s="17">
        <v>44334124330</v>
      </c>
      <c r="AI26" s="17">
        <v>22010837335</v>
      </c>
      <c r="AJ26" s="17" t="s">
        <v>9</v>
      </c>
      <c r="AK26" s="17" t="s">
        <v>9</v>
      </c>
      <c r="AL26" s="17" t="s">
        <v>9</v>
      </c>
      <c r="AM26" s="17" t="s">
        <v>9</v>
      </c>
      <c r="AN26" s="17">
        <v>778964000</v>
      </c>
      <c r="AO26" s="18">
        <v>72233487280</v>
      </c>
    </row>
    <row r="27" spans="1:41" ht="14.85" customHeight="1" x14ac:dyDescent="0.15">
      <c r="A27" s="26"/>
      <c r="B27" s="26"/>
      <c r="C27" s="23" t="s">
        <v>26</v>
      </c>
      <c r="D27" s="23"/>
      <c r="E27" s="16" t="s">
        <v>3</v>
      </c>
      <c r="F27" s="17" t="s">
        <v>3</v>
      </c>
      <c r="G27" s="17" t="s">
        <v>3</v>
      </c>
      <c r="H27" s="17" t="s">
        <v>3</v>
      </c>
      <c r="I27" s="17" t="s">
        <v>3</v>
      </c>
      <c r="J27" s="17" t="s">
        <v>3</v>
      </c>
      <c r="K27" s="17" t="s">
        <v>9</v>
      </c>
      <c r="L27" s="17" t="s">
        <v>9</v>
      </c>
      <c r="M27" s="17" t="s">
        <v>9</v>
      </c>
      <c r="N27" s="17" t="s">
        <v>9</v>
      </c>
      <c r="O27" s="17" t="s">
        <v>9</v>
      </c>
      <c r="P27" s="17" t="s">
        <v>9</v>
      </c>
      <c r="Q27" s="17" t="s">
        <v>9</v>
      </c>
      <c r="R27" s="17" t="s">
        <v>9</v>
      </c>
      <c r="S27" s="17" t="s">
        <v>9</v>
      </c>
      <c r="T27" s="17" t="s">
        <v>9</v>
      </c>
      <c r="U27" s="17" t="s">
        <v>9</v>
      </c>
      <c r="V27" s="17" t="s">
        <v>9</v>
      </c>
      <c r="W27" s="17" t="s">
        <v>9</v>
      </c>
      <c r="X27" s="17">
        <v>471169022</v>
      </c>
      <c r="Y27" s="17" t="s">
        <v>3</v>
      </c>
      <c r="Z27" s="17" t="s">
        <v>3</v>
      </c>
      <c r="AA27" s="17" t="s">
        <v>9</v>
      </c>
      <c r="AB27" s="17" t="s">
        <v>9</v>
      </c>
      <c r="AC27" s="17">
        <v>471169022</v>
      </c>
      <c r="AD27" s="17" t="s">
        <v>9</v>
      </c>
      <c r="AE27" s="17">
        <v>18381</v>
      </c>
      <c r="AF27" s="17" t="s">
        <v>3</v>
      </c>
      <c r="AG27" s="17" t="s">
        <v>3</v>
      </c>
      <c r="AH27" s="17">
        <v>14724012764</v>
      </c>
      <c r="AI27" s="17">
        <v>3460629886</v>
      </c>
      <c r="AJ27" s="17" t="s">
        <v>9</v>
      </c>
      <c r="AK27" s="17" t="s">
        <v>9</v>
      </c>
      <c r="AL27" s="17" t="s">
        <v>9</v>
      </c>
      <c r="AM27" s="17" t="s">
        <v>3</v>
      </c>
      <c r="AN27" s="17">
        <v>480400000</v>
      </c>
      <c r="AO27" s="18">
        <v>19136230053</v>
      </c>
    </row>
    <row r="28" spans="1:41" ht="14.85" customHeight="1" x14ac:dyDescent="0.15">
      <c r="A28" s="26"/>
      <c r="B28" s="26"/>
      <c r="C28" s="23" t="s">
        <v>27</v>
      </c>
      <c r="D28" s="23"/>
      <c r="E28" s="16" t="s">
        <v>3</v>
      </c>
      <c r="F28" s="17" t="s">
        <v>3</v>
      </c>
      <c r="G28" s="17" t="s">
        <v>3</v>
      </c>
      <c r="H28" s="17" t="s">
        <v>3</v>
      </c>
      <c r="I28" s="17" t="s">
        <v>3</v>
      </c>
      <c r="J28" s="17" t="s">
        <v>3</v>
      </c>
      <c r="K28" s="17" t="s">
        <v>9</v>
      </c>
      <c r="L28" s="17" t="s">
        <v>9</v>
      </c>
      <c r="M28" s="17" t="s">
        <v>9</v>
      </c>
      <c r="N28" s="17" t="s">
        <v>9</v>
      </c>
      <c r="O28" s="17" t="s">
        <v>9</v>
      </c>
      <c r="P28" s="17" t="s">
        <v>9</v>
      </c>
      <c r="Q28" s="17" t="s">
        <v>9</v>
      </c>
      <c r="R28" s="17" t="s">
        <v>3</v>
      </c>
      <c r="S28" s="17" t="s">
        <v>9</v>
      </c>
      <c r="T28" s="17" t="s">
        <v>9</v>
      </c>
      <c r="U28" s="17" t="s">
        <v>9</v>
      </c>
      <c r="V28" s="17" t="s">
        <v>9</v>
      </c>
      <c r="W28" s="17" t="s">
        <v>9</v>
      </c>
      <c r="X28" s="17" t="s">
        <v>9</v>
      </c>
      <c r="Y28" s="17" t="s">
        <v>3</v>
      </c>
      <c r="Z28" s="17" t="s">
        <v>3</v>
      </c>
      <c r="AA28" s="17" t="s">
        <v>9</v>
      </c>
      <c r="AB28" s="17" t="s">
        <v>9</v>
      </c>
      <c r="AC28" s="17" t="s">
        <v>9</v>
      </c>
      <c r="AD28" s="17" t="s">
        <v>9</v>
      </c>
      <c r="AE28" s="17">
        <v>34784751</v>
      </c>
      <c r="AF28" s="17" t="s">
        <v>3</v>
      </c>
      <c r="AG28" s="17" t="s">
        <v>3</v>
      </c>
      <c r="AH28" s="17">
        <v>1761279480</v>
      </c>
      <c r="AI28" s="17">
        <v>4206692307</v>
      </c>
      <c r="AJ28" s="17" t="s">
        <v>9</v>
      </c>
      <c r="AK28" s="17" t="s">
        <v>9</v>
      </c>
      <c r="AL28" s="17" t="s">
        <v>9</v>
      </c>
      <c r="AM28" s="17" t="s">
        <v>3</v>
      </c>
      <c r="AN28" s="17">
        <v>18000000</v>
      </c>
      <c r="AO28" s="18">
        <v>6020756538</v>
      </c>
    </row>
    <row r="29" spans="1:41" ht="14.85" customHeight="1" x14ac:dyDescent="0.15">
      <c r="A29" s="26"/>
      <c r="B29" s="26"/>
      <c r="C29" s="23" t="s">
        <v>28</v>
      </c>
      <c r="D29" s="23"/>
      <c r="E29" s="16" t="s">
        <v>3</v>
      </c>
      <c r="F29" s="17" t="s">
        <v>3</v>
      </c>
      <c r="G29" s="17" t="s">
        <v>3</v>
      </c>
      <c r="H29" s="17" t="s">
        <v>3</v>
      </c>
      <c r="I29" s="17" t="s">
        <v>3</v>
      </c>
      <c r="J29" s="17" t="s">
        <v>3</v>
      </c>
      <c r="K29" s="17" t="s">
        <v>9</v>
      </c>
      <c r="L29" s="17" t="s">
        <v>9</v>
      </c>
      <c r="M29" s="17" t="s">
        <v>9</v>
      </c>
      <c r="N29" s="17" t="s">
        <v>9</v>
      </c>
      <c r="O29" s="17" t="s">
        <v>9</v>
      </c>
      <c r="P29" s="17" t="s">
        <v>9</v>
      </c>
      <c r="Q29" s="17" t="s">
        <v>9</v>
      </c>
      <c r="R29" s="17" t="s">
        <v>3</v>
      </c>
      <c r="S29" s="17" t="s">
        <v>9</v>
      </c>
      <c r="T29" s="17" t="s">
        <v>9</v>
      </c>
      <c r="U29" s="17" t="s">
        <v>9</v>
      </c>
      <c r="V29" s="17" t="s">
        <v>9</v>
      </c>
      <c r="W29" s="17" t="s">
        <v>9</v>
      </c>
      <c r="X29" s="17" t="s">
        <v>9</v>
      </c>
      <c r="Y29" s="17" t="s">
        <v>3</v>
      </c>
      <c r="Z29" s="17" t="s">
        <v>3</v>
      </c>
      <c r="AA29" s="17" t="s">
        <v>9</v>
      </c>
      <c r="AB29" s="17">
        <v>108373796</v>
      </c>
      <c r="AC29" s="17">
        <v>108373796</v>
      </c>
      <c r="AD29" s="17" t="s">
        <v>9</v>
      </c>
      <c r="AE29" s="17">
        <v>2577439</v>
      </c>
      <c r="AF29" s="17" t="s">
        <v>3</v>
      </c>
      <c r="AG29" s="17" t="s">
        <v>3</v>
      </c>
      <c r="AH29" s="17">
        <v>23568390613</v>
      </c>
      <c r="AI29" s="17">
        <v>12738304564</v>
      </c>
      <c r="AJ29" s="17" t="s">
        <v>9</v>
      </c>
      <c r="AK29" s="17" t="s">
        <v>9</v>
      </c>
      <c r="AL29" s="17" t="s">
        <v>9</v>
      </c>
      <c r="AM29" s="17" t="s">
        <v>3</v>
      </c>
      <c r="AN29" s="17">
        <v>236000000</v>
      </c>
      <c r="AO29" s="18">
        <v>36653646412</v>
      </c>
    </row>
    <row r="30" spans="1:41" ht="14.85" customHeight="1" x14ac:dyDescent="0.15">
      <c r="A30" s="26"/>
      <c r="B30" s="26"/>
      <c r="C30" s="23" t="s">
        <v>29</v>
      </c>
      <c r="D30" s="23"/>
      <c r="E30" s="16" t="s">
        <v>3</v>
      </c>
      <c r="F30" s="17" t="s">
        <v>3</v>
      </c>
      <c r="G30" s="17" t="s">
        <v>3</v>
      </c>
      <c r="H30" s="17" t="s">
        <v>3</v>
      </c>
      <c r="I30" s="17" t="s">
        <v>3</v>
      </c>
      <c r="J30" s="17" t="s">
        <v>3</v>
      </c>
      <c r="K30" s="17" t="s">
        <v>9</v>
      </c>
      <c r="L30" s="17" t="s">
        <v>9</v>
      </c>
      <c r="M30" s="17" t="s">
        <v>9</v>
      </c>
      <c r="N30" s="17" t="s">
        <v>9</v>
      </c>
      <c r="O30" s="17" t="s">
        <v>9</v>
      </c>
      <c r="P30" s="17" t="s">
        <v>9</v>
      </c>
      <c r="Q30" s="17" t="s">
        <v>9</v>
      </c>
      <c r="R30" s="17" t="s">
        <v>3</v>
      </c>
      <c r="S30" s="17" t="s">
        <v>9</v>
      </c>
      <c r="T30" s="17" t="s">
        <v>9</v>
      </c>
      <c r="U30" s="17" t="s">
        <v>9</v>
      </c>
      <c r="V30" s="17" t="s">
        <v>9</v>
      </c>
      <c r="W30" s="17" t="s">
        <v>9</v>
      </c>
      <c r="X30" s="17" t="s">
        <v>9</v>
      </c>
      <c r="Y30" s="17" t="s">
        <v>3</v>
      </c>
      <c r="Z30" s="17" t="s">
        <v>3</v>
      </c>
      <c r="AA30" s="17" t="s">
        <v>9</v>
      </c>
      <c r="AB30" s="17" t="s">
        <v>9</v>
      </c>
      <c r="AC30" s="17" t="s">
        <v>9</v>
      </c>
      <c r="AD30" s="17" t="s">
        <v>9</v>
      </c>
      <c r="AE30" s="17">
        <v>1500</v>
      </c>
      <c r="AF30" s="17" t="s">
        <v>3</v>
      </c>
      <c r="AG30" s="17" t="s">
        <v>3</v>
      </c>
      <c r="AH30" s="17">
        <v>20934106</v>
      </c>
      <c r="AI30" s="17">
        <v>4500</v>
      </c>
      <c r="AJ30" s="17" t="s">
        <v>9</v>
      </c>
      <c r="AK30" s="17" t="s">
        <v>9</v>
      </c>
      <c r="AL30" s="17" t="s">
        <v>9</v>
      </c>
      <c r="AM30" s="17" t="s">
        <v>3</v>
      </c>
      <c r="AN30" s="17">
        <v>164000</v>
      </c>
      <c r="AO30" s="18">
        <v>21104106</v>
      </c>
    </row>
    <row r="31" spans="1:41" ht="14.85" customHeight="1" x14ac:dyDescent="0.15">
      <c r="A31" s="26"/>
      <c r="B31" s="26"/>
      <c r="C31" s="23" t="s">
        <v>30</v>
      </c>
      <c r="D31" s="15"/>
      <c r="E31" s="16" t="s">
        <v>3</v>
      </c>
      <c r="F31" s="17" t="s">
        <v>3</v>
      </c>
      <c r="G31" s="17" t="s">
        <v>3</v>
      </c>
      <c r="H31" s="17" t="s">
        <v>3</v>
      </c>
      <c r="I31" s="17" t="s">
        <v>3</v>
      </c>
      <c r="J31" s="17" t="s">
        <v>3</v>
      </c>
      <c r="K31" s="17" t="s">
        <v>9</v>
      </c>
      <c r="L31" s="17" t="s">
        <v>9</v>
      </c>
      <c r="M31" s="17" t="s">
        <v>9</v>
      </c>
      <c r="N31" s="17" t="s">
        <v>9</v>
      </c>
      <c r="O31" s="17" t="s">
        <v>9</v>
      </c>
      <c r="P31" s="17" t="s">
        <v>9</v>
      </c>
      <c r="Q31" s="17" t="s">
        <v>9</v>
      </c>
      <c r="R31" s="17" t="s">
        <v>3</v>
      </c>
      <c r="S31" s="17" t="s">
        <v>9</v>
      </c>
      <c r="T31" s="17" t="s">
        <v>9</v>
      </c>
      <c r="U31" s="17" t="s">
        <v>9</v>
      </c>
      <c r="V31" s="17" t="s">
        <v>9</v>
      </c>
      <c r="W31" s="17" t="s">
        <v>9</v>
      </c>
      <c r="X31" s="17" t="s">
        <v>9</v>
      </c>
      <c r="Y31" s="17" t="s">
        <v>3</v>
      </c>
      <c r="Z31" s="17" t="s">
        <v>3</v>
      </c>
      <c r="AA31" s="17">
        <v>3522277015</v>
      </c>
      <c r="AB31" s="17" t="s">
        <v>9</v>
      </c>
      <c r="AC31" s="17">
        <v>3522277015</v>
      </c>
      <c r="AD31" s="17" t="s">
        <v>9</v>
      </c>
      <c r="AE31" s="17">
        <v>4786364</v>
      </c>
      <c r="AF31" s="17" t="s">
        <v>3</v>
      </c>
      <c r="AG31" s="17" t="s">
        <v>3</v>
      </c>
      <c r="AH31" s="17">
        <v>4259507367</v>
      </c>
      <c r="AI31" s="17">
        <v>1602337183</v>
      </c>
      <c r="AJ31" s="17" t="s">
        <v>9</v>
      </c>
      <c r="AK31" s="17" t="s">
        <v>9</v>
      </c>
      <c r="AL31" s="17" t="s">
        <v>9</v>
      </c>
      <c r="AM31" s="17" t="s">
        <v>3</v>
      </c>
      <c r="AN31" s="17">
        <v>40000000</v>
      </c>
      <c r="AO31" s="18">
        <v>9428907929</v>
      </c>
    </row>
    <row r="32" spans="1:41" ht="14.85" customHeight="1" x14ac:dyDescent="0.15">
      <c r="A32" s="26"/>
      <c r="B32" s="26"/>
      <c r="C32" s="23" t="s">
        <v>31</v>
      </c>
      <c r="D32" s="15"/>
      <c r="E32" s="16" t="s">
        <v>3</v>
      </c>
      <c r="F32" s="17">
        <v>94992</v>
      </c>
      <c r="G32" s="17">
        <v>49556</v>
      </c>
      <c r="H32" s="17">
        <v>14706</v>
      </c>
      <c r="I32" s="17">
        <v>159254</v>
      </c>
      <c r="J32" s="17" t="s">
        <v>3</v>
      </c>
      <c r="K32" s="17">
        <v>1135</v>
      </c>
      <c r="L32" s="17">
        <v>1135</v>
      </c>
      <c r="M32" s="17">
        <v>1081</v>
      </c>
      <c r="N32" s="17" t="s">
        <v>9</v>
      </c>
      <c r="O32" s="17">
        <v>5478</v>
      </c>
      <c r="P32" s="17">
        <v>254089</v>
      </c>
      <c r="Q32" s="17" t="s">
        <v>9</v>
      </c>
      <c r="R32" s="17" t="s">
        <v>3</v>
      </c>
      <c r="S32" s="17" t="s">
        <v>9</v>
      </c>
      <c r="T32" s="17" t="s">
        <v>9</v>
      </c>
      <c r="U32" s="17" t="s">
        <v>9</v>
      </c>
      <c r="V32" s="17">
        <v>464352</v>
      </c>
      <c r="W32" s="17">
        <v>38603999</v>
      </c>
      <c r="X32" s="17">
        <v>431960769</v>
      </c>
      <c r="Y32" s="17" t="s">
        <v>3</v>
      </c>
      <c r="Z32" s="17" t="s">
        <v>3</v>
      </c>
      <c r="AA32" s="17" t="s">
        <v>9</v>
      </c>
      <c r="AB32" s="17">
        <v>27538</v>
      </c>
      <c r="AC32" s="17">
        <v>470592306</v>
      </c>
      <c r="AD32" s="17" t="s">
        <v>9</v>
      </c>
      <c r="AE32" s="17">
        <v>17340</v>
      </c>
      <c r="AF32" s="17" t="s">
        <v>3</v>
      </c>
      <c r="AG32" s="17" t="s">
        <v>3</v>
      </c>
      <c r="AH32" s="17" t="s">
        <v>9</v>
      </c>
      <c r="AI32" s="17">
        <v>1676966</v>
      </c>
      <c r="AJ32" s="17" t="s">
        <v>9</v>
      </c>
      <c r="AK32" s="17" t="s">
        <v>9</v>
      </c>
      <c r="AL32" s="17" t="s">
        <v>9</v>
      </c>
      <c r="AM32" s="17" t="s">
        <v>3</v>
      </c>
      <c r="AN32" s="17">
        <v>4000000</v>
      </c>
      <c r="AO32" s="18">
        <v>477172001</v>
      </c>
    </row>
    <row r="33" spans="1:41" ht="14.85" customHeight="1" x14ac:dyDescent="0.15">
      <c r="A33" s="26"/>
      <c r="B33" s="26"/>
      <c r="C33" s="23" t="s">
        <v>32</v>
      </c>
      <c r="D33" s="15"/>
      <c r="E33" s="16" t="s">
        <v>3</v>
      </c>
      <c r="F33" s="17">
        <v>65285099</v>
      </c>
      <c r="G33" s="17">
        <v>31788229</v>
      </c>
      <c r="H33" s="17">
        <v>4575546</v>
      </c>
      <c r="I33" s="17">
        <v>101648874</v>
      </c>
      <c r="J33" s="17" t="s">
        <v>3</v>
      </c>
      <c r="K33" s="17">
        <v>20282278</v>
      </c>
      <c r="L33" s="17">
        <v>20282278</v>
      </c>
      <c r="M33" s="17">
        <v>11379693</v>
      </c>
      <c r="N33" s="17" t="s">
        <v>9</v>
      </c>
      <c r="O33" s="17">
        <v>3601398</v>
      </c>
      <c r="P33" s="17">
        <v>227607024</v>
      </c>
      <c r="Q33" s="17" t="s">
        <v>9</v>
      </c>
      <c r="R33" s="17" t="s">
        <v>3</v>
      </c>
      <c r="S33" s="17" t="s">
        <v>9</v>
      </c>
      <c r="T33" s="17" t="s">
        <v>9</v>
      </c>
      <c r="U33" s="17">
        <v>56258334</v>
      </c>
      <c r="V33" s="17">
        <v>5045732</v>
      </c>
      <c r="W33" s="17">
        <v>10338185</v>
      </c>
      <c r="X33" s="17">
        <v>39648983</v>
      </c>
      <c r="Y33" s="17" t="s">
        <v>3</v>
      </c>
      <c r="Z33" s="17" t="s">
        <v>3</v>
      </c>
      <c r="AA33" s="17">
        <v>22249</v>
      </c>
      <c r="AB33" s="17">
        <v>18232484</v>
      </c>
      <c r="AC33" s="17">
        <v>68241901</v>
      </c>
      <c r="AD33" s="17">
        <v>480</v>
      </c>
      <c r="AE33" s="17">
        <v>12598</v>
      </c>
      <c r="AF33" s="17" t="s">
        <v>3</v>
      </c>
      <c r="AG33" s="17" t="s">
        <v>3</v>
      </c>
      <c r="AH33" s="17" t="s">
        <v>9</v>
      </c>
      <c r="AI33" s="17">
        <v>1191929</v>
      </c>
      <c r="AJ33" s="17" t="s">
        <v>9</v>
      </c>
      <c r="AK33" s="17" t="s">
        <v>9</v>
      </c>
      <c r="AL33" s="17" t="s">
        <v>9</v>
      </c>
      <c r="AM33" s="17" t="s">
        <v>9</v>
      </c>
      <c r="AN33" s="17">
        <v>400000</v>
      </c>
      <c r="AO33" s="18">
        <v>495670241</v>
      </c>
    </row>
    <row r="34" spans="1:41" ht="14.85" customHeight="1" x14ac:dyDescent="0.15">
      <c r="A34" s="26"/>
      <c r="B34" s="192" t="s">
        <v>33</v>
      </c>
      <c r="C34" s="192"/>
      <c r="D34" s="15"/>
      <c r="E34" s="16" t="s">
        <v>3</v>
      </c>
      <c r="F34" s="17">
        <v>4273711</v>
      </c>
      <c r="G34" s="17">
        <v>1925683</v>
      </c>
      <c r="H34" s="17">
        <v>256429</v>
      </c>
      <c r="I34" s="17">
        <v>6455823</v>
      </c>
      <c r="J34" s="17" t="s">
        <v>3</v>
      </c>
      <c r="K34" s="17">
        <v>1056356</v>
      </c>
      <c r="L34" s="17">
        <v>1056356</v>
      </c>
      <c r="M34" s="17">
        <v>2315</v>
      </c>
      <c r="N34" s="17" t="s">
        <v>9</v>
      </c>
      <c r="O34" s="17">
        <v>361723</v>
      </c>
      <c r="P34" s="17">
        <v>481983891</v>
      </c>
      <c r="Q34" s="17" t="s">
        <v>9</v>
      </c>
      <c r="R34" s="17" t="s">
        <v>3</v>
      </c>
      <c r="S34" s="17" t="s">
        <v>9</v>
      </c>
      <c r="T34" s="17" t="s">
        <v>9</v>
      </c>
      <c r="U34" s="17">
        <v>71662</v>
      </c>
      <c r="V34" s="17">
        <v>545143</v>
      </c>
      <c r="W34" s="17">
        <v>18085599</v>
      </c>
      <c r="X34" s="17">
        <v>183719471</v>
      </c>
      <c r="Y34" s="17" t="s">
        <v>3</v>
      </c>
      <c r="Z34" s="17" t="s">
        <v>3</v>
      </c>
      <c r="AA34" s="17" t="s">
        <v>9</v>
      </c>
      <c r="AB34" s="17">
        <v>6499645</v>
      </c>
      <c r="AC34" s="17">
        <v>208304715</v>
      </c>
      <c r="AD34" s="17" t="s">
        <v>9</v>
      </c>
      <c r="AE34" s="17">
        <v>83109</v>
      </c>
      <c r="AF34" s="17" t="s">
        <v>3</v>
      </c>
      <c r="AG34" s="17">
        <v>68549</v>
      </c>
      <c r="AH34" s="17" t="s">
        <v>9</v>
      </c>
      <c r="AI34" s="17">
        <v>2477339377</v>
      </c>
      <c r="AJ34" s="17">
        <v>13140482</v>
      </c>
      <c r="AK34" s="17" t="s">
        <v>9</v>
      </c>
      <c r="AL34" s="17" t="s">
        <v>9</v>
      </c>
      <c r="AM34" s="17" t="s">
        <v>3</v>
      </c>
      <c r="AN34" s="17">
        <v>96480000</v>
      </c>
      <c r="AO34" s="18">
        <v>3285893145</v>
      </c>
    </row>
    <row r="35" spans="1:41" ht="14.85" customHeight="1" x14ac:dyDescent="0.15">
      <c r="A35" s="26"/>
      <c r="B35" s="26"/>
      <c r="C35" s="23" t="s">
        <v>34</v>
      </c>
      <c r="D35" s="15"/>
      <c r="E35" s="16" t="s">
        <v>3</v>
      </c>
      <c r="F35" s="17" t="s">
        <v>3</v>
      </c>
      <c r="G35" s="17" t="s">
        <v>3</v>
      </c>
      <c r="H35" s="17" t="s">
        <v>3</v>
      </c>
      <c r="I35" s="17" t="s">
        <v>3</v>
      </c>
      <c r="J35" s="17" t="s">
        <v>3</v>
      </c>
      <c r="K35" s="17" t="s">
        <v>9</v>
      </c>
      <c r="L35" s="17" t="s">
        <v>9</v>
      </c>
      <c r="M35" s="17" t="s">
        <v>9</v>
      </c>
      <c r="N35" s="17" t="s">
        <v>9</v>
      </c>
      <c r="O35" s="17" t="s">
        <v>9</v>
      </c>
      <c r="P35" s="17">
        <v>73275</v>
      </c>
      <c r="Q35" s="17" t="s">
        <v>9</v>
      </c>
      <c r="R35" s="17" t="s">
        <v>3</v>
      </c>
      <c r="S35" s="17" t="s">
        <v>9</v>
      </c>
      <c r="T35" s="17" t="s">
        <v>9</v>
      </c>
      <c r="U35" s="17">
        <v>61884</v>
      </c>
      <c r="V35" s="17">
        <v>286783</v>
      </c>
      <c r="W35" s="17">
        <v>17557076</v>
      </c>
      <c r="X35" s="17">
        <v>1798302</v>
      </c>
      <c r="Y35" s="17" t="s">
        <v>3</v>
      </c>
      <c r="Z35" s="17" t="s">
        <v>3</v>
      </c>
      <c r="AA35" s="17" t="s">
        <v>9</v>
      </c>
      <c r="AB35" s="17" t="s">
        <v>9</v>
      </c>
      <c r="AC35" s="17">
        <v>19355378</v>
      </c>
      <c r="AD35" s="17" t="s">
        <v>9</v>
      </c>
      <c r="AE35" s="17">
        <v>68109</v>
      </c>
      <c r="AF35" s="17" t="s">
        <v>3</v>
      </c>
      <c r="AG35" s="17">
        <v>68549</v>
      </c>
      <c r="AH35" s="17" t="s">
        <v>9</v>
      </c>
      <c r="AI35" s="17">
        <v>216046</v>
      </c>
      <c r="AJ35" s="17">
        <v>13140482</v>
      </c>
      <c r="AK35" s="17" t="s">
        <v>9</v>
      </c>
      <c r="AL35" s="17" t="s">
        <v>9</v>
      </c>
      <c r="AM35" s="17" t="s">
        <v>3</v>
      </c>
      <c r="AN35" s="17">
        <v>80000</v>
      </c>
      <c r="AO35" s="18">
        <v>33350506</v>
      </c>
    </row>
    <row r="36" spans="1:41" ht="14.85" customHeight="1" x14ac:dyDescent="0.15">
      <c r="A36" s="26"/>
      <c r="B36" s="26"/>
      <c r="C36" s="23" t="s">
        <v>35</v>
      </c>
      <c r="D36" s="15"/>
      <c r="E36" s="16" t="s">
        <v>3</v>
      </c>
      <c r="F36" s="17" t="s">
        <v>3</v>
      </c>
      <c r="G36" s="17" t="s">
        <v>3</v>
      </c>
      <c r="H36" s="17" t="s">
        <v>3</v>
      </c>
      <c r="I36" s="17" t="s">
        <v>3</v>
      </c>
      <c r="J36" s="17" t="s">
        <v>3</v>
      </c>
      <c r="K36" s="17" t="s">
        <v>9</v>
      </c>
      <c r="L36" s="17" t="s">
        <v>9</v>
      </c>
      <c r="M36" s="17" t="s">
        <v>9</v>
      </c>
      <c r="N36" s="17" t="s">
        <v>9</v>
      </c>
      <c r="O36" s="17" t="s">
        <v>9</v>
      </c>
      <c r="P36" s="17" t="s">
        <v>9</v>
      </c>
      <c r="Q36" s="17" t="s">
        <v>9</v>
      </c>
      <c r="R36" s="17" t="s">
        <v>3</v>
      </c>
      <c r="S36" s="17" t="s">
        <v>9</v>
      </c>
      <c r="T36" s="17" t="s">
        <v>9</v>
      </c>
      <c r="U36" s="17">
        <v>9778</v>
      </c>
      <c r="V36" s="17" t="s">
        <v>9</v>
      </c>
      <c r="W36" s="17">
        <v>301407</v>
      </c>
      <c r="X36" s="17">
        <v>139549403</v>
      </c>
      <c r="Y36" s="17" t="s">
        <v>3</v>
      </c>
      <c r="Z36" s="17" t="s">
        <v>3</v>
      </c>
      <c r="AA36" s="17" t="s">
        <v>9</v>
      </c>
      <c r="AB36" s="17" t="s">
        <v>9</v>
      </c>
      <c r="AC36" s="17">
        <v>139850810</v>
      </c>
      <c r="AD36" s="17" t="s">
        <v>9</v>
      </c>
      <c r="AE36" s="17" t="s">
        <v>9</v>
      </c>
      <c r="AF36" s="17" t="s">
        <v>3</v>
      </c>
      <c r="AG36" s="17" t="s">
        <v>3</v>
      </c>
      <c r="AH36" s="17" t="s">
        <v>9</v>
      </c>
      <c r="AI36" s="17">
        <v>457202</v>
      </c>
      <c r="AJ36" s="17" t="s">
        <v>9</v>
      </c>
      <c r="AK36" s="17" t="s">
        <v>9</v>
      </c>
      <c r="AL36" s="17" t="s">
        <v>9</v>
      </c>
      <c r="AM36" s="17" t="s">
        <v>3</v>
      </c>
      <c r="AN36" s="17">
        <v>1000000</v>
      </c>
      <c r="AO36" s="18">
        <v>141317790</v>
      </c>
    </row>
    <row r="37" spans="1:41" ht="14.85" customHeight="1" x14ac:dyDescent="0.15">
      <c r="A37" s="26"/>
      <c r="B37" s="26"/>
      <c r="C37" s="23" t="s">
        <v>36</v>
      </c>
      <c r="D37" s="15"/>
      <c r="E37" s="16" t="s">
        <v>3</v>
      </c>
      <c r="F37" s="17" t="s">
        <v>3</v>
      </c>
      <c r="G37" s="17" t="s">
        <v>3</v>
      </c>
      <c r="H37" s="17" t="s">
        <v>3</v>
      </c>
      <c r="I37" s="17" t="s">
        <v>3</v>
      </c>
      <c r="J37" s="17" t="s">
        <v>3</v>
      </c>
      <c r="K37" s="17" t="s">
        <v>9</v>
      </c>
      <c r="L37" s="17" t="s">
        <v>9</v>
      </c>
      <c r="M37" s="17" t="s">
        <v>9</v>
      </c>
      <c r="N37" s="17" t="s">
        <v>9</v>
      </c>
      <c r="O37" s="17">
        <v>138</v>
      </c>
      <c r="P37" s="17">
        <v>220482600</v>
      </c>
      <c r="Q37" s="17" t="s">
        <v>9</v>
      </c>
      <c r="R37" s="17" t="s">
        <v>3</v>
      </c>
      <c r="S37" s="17" t="s">
        <v>9</v>
      </c>
      <c r="T37" s="17" t="s">
        <v>9</v>
      </c>
      <c r="U37" s="17" t="s">
        <v>9</v>
      </c>
      <c r="V37" s="17">
        <v>258360</v>
      </c>
      <c r="W37" s="17">
        <v>227116</v>
      </c>
      <c r="X37" s="17">
        <v>42363150</v>
      </c>
      <c r="Y37" s="17" t="s">
        <v>3</v>
      </c>
      <c r="Z37" s="17" t="s">
        <v>3</v>
      </c>
      <c r="AA37" s="17" t="s">
        <v>9</v>
      </c>
      <c r="AB37" s="17" t="s">
        <v>9</v>
      </c>
      <c r="AC37" s="17">
        <v>42590266</v>
      </c>
      <c r="AD37" s="17" t="s">
        <v>9</v>
      </c>
      <c r="AE37" s="17" t="s">
        <v>9</v>
      </c>
      <c r="AF37" s="17" t="s">
        <v>3</v>
      </c>
      <c r="AG37" s="17" t="s">
        <v>3</v>
      </c>
      <c r="AH37" s="17" t="s">
        <v>9</v>
      </c>
      <c r="AI37" s="17">
        <v>598928212</v>
      </c>
      <c r="AJ37" s="17" t="s">
        <v>9</v>
      </c>
      <c r="AK37" s="17" t="s">
        <v>9</v>
      </c>
      <c r="AL37" s="17" t="s">
        <v>9</v>
      </c>
      <c r="AM37" s="17" t="s">
        <v>3</v>
      </c>
      <c r="AN37" s="17">
        <v>40000000</v>
      </c>
      <c r="AO37" s="18">
        <v>902259576</v>
      </c>
    </row>
    <row r="38" spans="1:41" ht="14.85" customHeight="1" x14ac:dyDescent="0.15">
      <c r="A38" s="26"/>
      <c r="B38" s="26"/>
      <c r="C38" s="23" t="s">
        <v>37</v>
      </c>
      <c r="D38" s="15"/>
      <c r="E38" s="16" t="s">
        <v>3</v>
      </c>
      <c r="F38" s="17" t="s">
        <v>3</v>
      </c>
      <c r="G38" s="17" t="s">
        <v>3</v>
      </c>
      <c r="H38" s="17" t="s">
        <v>3</v>
      </c>
      <c r="I38" s="17" t="s">
        <v>3</v>
      </c>
      <c r="J38" s="17" t="s">
        <v>3</v>
      </c>
      <c r="K38" s="17" t="s">
        <v>9</v>
      </c>
      <c r="L38" s="17" t="s">
        <v>9</v>
      </c>
      <c r="M38" s="17" t="s">
        <v>9</v>
      </c>
      <c r="N38" s="17" t="s">
        <v>9</v>
      </c>
      <c r="O38" s="17" t="s">
        <v>9</v>
      </c>
      <c r="P38" s="17">
        <v>250919490</v>
      </c>
      <c r="Q38" s="17" t="s">
        <v>9</v>
      </c>
      <c r="R38" s="17" t="s">
        <v>3</v>
      </c>
      <c r="S38" s="17" t="s">
        <v>9</v>
      </c>
      <c r="T38" s="17" t="s">
        <v>9</v>
      </c>
      <c r="U38" s="17" t="s">
        <v>9</v>
      </c>
      <c r="V38" s="17" t="s">
        <v>9</v>
      </c>
      <c r="W38" s="17" t="s">
        <v>9</v>
      </c>
      <c r="X38" s="17" t="s">
        <v>9</v>
      </c>
      <c r="Y38" s="17" t="s">
        <v>3</v>
      </c>
      <c r="Z38" s="17" t="s">
        <v>3</v>
      </c>
      <c r="AA38" s="17" t="s">
        <v>9</v>
      </c>
      <c r="AB38" s="17" t="s">
        <v>9</v>
      </c>
      <c r="AC38" s="17" t="s">
        <v>9</v>
      </c>
      <c r="AD38" s="17" t="s">
        <v>9</v>
      </c>
      <c r="AE38" s="17" t="s">
        <v>9</v>
      </c>
      <c r="AF38" s="17" t="s">
        <v>3</v>
      </c>
      <c r="AG38" s="17" t="s">
        <v>3</v>
      </c>
      <c r="AH38" s="17" t="s">
        <v>9</v>
      </c>
      <c r="AI38" s="17">
        <v>169833951</v>
      </c>
      <c r="AJ38" s="17" t="s">
        <v>9</v>
      </c>
      <c r="AK38" s="17" t="s">
        <v>9</v>
      </c>
      <c r="AL38" s="17" t="s">
        <v>9</v>
      </c>
      <c r="AM38" s="17" t="s">
        <v>3</v>
      </c>
      <c r="AN38" s="17">
        <v>55000000</v>
      </c>
      <c r="AO38" s="18">
        <v>475753441</v>
      </c>
    </row>
    <row r="39" spans="1:41" ht="14.85" customHeight="1" x14ac:dyDescent="0.15">
      <c r="A39" s="26"/>
      <c r="B39" s="26"/>
      <c r="C39" s="23" t="s">
        <v>32</v>
      </c>
      <c r="D39" s="15"/>
      <c r="E39" s="16" t="s">
        <v>3</v>
      </c>
      <c r="F39" s="17">
        <v>4273711</v>
      </c>
      <c r="G39" s="17">
        <v>1925683</v>
      </c>
      <c r="H39" s="17">
        <v>256429</v>
      </c>
      <c r="I39" s="17">
        <v>6455823</v>
      </c>
      <c r="J39" s="17" t="s">
        <v>3</v>
      </c>
      <c r="K39" s="17">
        <v>1056356</v>
      </c>
      <c r="L39" s="17">
        <v>1056356</v>
      </c>
      <c r="M39" s="17">
        <v>2315</v>
      </c>
      <c r="N39" s="17" t="s">
        <v>9</v>
      </c>
      <c r="O39" s="17">
        <v>361585</v>
      </c>
      <c r="P39" s="17">
        <v>10508526</v>
      </c>
      <c r="Q39" s="17" t="s">
        <v>9</v>
      </c>
      <c r="R39" s="17" t="s">
        <v>3</v>
      </c>
      <c r="S39" s="17" t="s">
        <v>9</v>
      </c>
      <c r="T39" s="17" t="s">
        <v>9</v>
      </c>
      <c r="U39" s="17" t="s">
        <v>9</v>
      </c>
      <c r="V39" s="17" t="s">
        <v>9</v>
      </c>
      <c r="W39" s="17" t="s">
        <v>9</v>
      </c>
      <c r="X39" s="17">
        <v>8616</v>
      </c>
      <c r="Y39" s="17" t="s">
        <v>3</v>
      </c>
      <c r="Z39" s="17" t="s">
        <v>3</v>
      </c>
      <c r="AA39" s="17" t="s">
        <v>9</v>
      </c>
      <c r="AB39" s="17">
        <v>6499645</v>
      </c>
      <c r="AC39" s="17">
        <v>6508261</v>
      </c>
      <c r="AD39" s="17" t="s">
        <v>9</v>
      </c>
      <c r="AE39" s="17">
        <v>15000</v>
      </c>
      <c r="AF39" s="17" t="s">
        <v>3</v>
      </c>
      <c r="AG39" s="17" t="s">
        <v>3</v>
      </c>
      <c r="AH39" s="17" t="s">
        <v>9</v>
      </c>
      <c r="AI39" s="17">
        <v>154766</v>
      </c>
      <c r="AJ39" s="17" t="s">
        <v>9</v>
      </c>
      <c r="AK39" s="17" t="s">
        <v>9</v>
      </c>
      <c r="AL39" s="17" t="s">
        <v>9</v>
      </c>
      <c r="AM39" s="17" t="s">
        <v>3</v>
      </c>
      <c r="AN39" s="17">
        <v>400000</v>
      </c>
      <c r="AO39" s="18">
        <v>25462632</v>
      </c>
    </row>
    <row r="40" spans="1:41" ht="14.85" customHeight="1" x14ac:dyDescent="0.15">
      <c r="A40" s="26"/>
      <c r="B40" s="26"/>
      <c r="C40" s="23" t="s">
        <v>38</v>
      </c>
      <c r="D40" s="15"/>
      <c r="E40" s="16" t="s">
        <v>3</v>
      </c>
      <c r="F40" s="17" t="s">
        <v>3</v>
      </c>
      <c r="G40" s="17" t="s">
        <v>3</v>
      </c>
      <c r="H40" s="17" t="s">
        <v>3</v>
      </c>
      <c r="I40" s="17" t="s">
        <v>3</v>
      </c>
      <c r="J40" s="17" t="s">
        <v>3</v>
      </c>
      <c r="K40" s="17" t="s">
        <v>9</v>
      </c>
      <c r="L40" s="17" t="s">
        <v>9</v>
      </c>
      <c r="M40" s="17" t="s">
        <v>9</v>
      </c>
      <c r="N40" s="17" t="s">
        <v>9</v>
      </c>
      <c r="O40" s="17" t="s">
        <v>9</v>
      </c>
      <c r="P40" s="17" t="s">
        <v>9</v>
      </c>
      <c r="Q40" s="17" t="s">
        <v>9</v>
      </c>
      <c r="R40" s="17" t="s">
        <v>3</v>
      </c>
      <c r="S40" s="17" t="s">
        <v>9</v>
      </c>
      <c r="T40" s="17" t="s">
        <v>9</v>
      </c>
      <c r="U40" s="17" t="s">
        <v>9</v>
      </c>
      <c r="V40" s="17" t="s">
        <v>9</v>
      </c>
      <c r="W40" s="17" t="s">
        <v>9</v>
      </c>
      <c r="X40" s="17" t="s">
        <v>9</v>
      </c>
      <c r="Y40" s="17" t="s">
        <v>3</v>
      </c>
      <c r="Z40" s="17" t="s">
        <v>3</v>
      </c>
      <c r="AA40" s="17" t="s">
        <v>9</v>
      </c>
      <c r="AB40" s="17" t="s">
        <v>9</v>
      </c>
      <c r="AC40" s="17" t="s">
        <v>9</v>
      </c>
      <c r="AD40" s="17" t="s">
        <v>9</v>
      </c>
      <c r="AE40" s="17" t="s">
        <v>9</v>
      </c>
      <c r="AF40" s="17" t="s">
        <v>3</v>
      </c>
      <c r="AG40" s="17" t="s">
        <v>3</v>
      </c>
      <c r="AH40" s="17" t="s">
        <v>9</v>
      </c>
      <c r="AI40" s="17">
        <v>1707749200</v>
      </c>
      <c r="AJ40" s="17" t="s">
        <v>9</v>
      </c>
      <c r="AK40" s="17" t="s">
        <v>9</v>
      </c>
      <c r="AL40" s="17" t="s">
        <v>9</v>
      </c>
      <c r="AM40" s="17" t="s">
        <v>3</v>
      </c>
      <c r="AN40" s="17" t="s">
        <v>9</v>
      </c>
      <c r="AO40" s="18">
        <v>1707749200</v>
      </c>
    </row>
    <row r="41" spans="1:41" s="20" customFormat="1" ht="16.05" customHeight="1" x14ac:dyDescent="0.15">
      <c r="A41" s="3"/>
      <c r="B41" s="196" t="s">
        <v>39</v>
      </c>
      <c r="C41" s="196"/>
      <c r="D41" s="15"/>
      <c r="E41" s="16" t="s">
        <v>3</v>
      </c>
      <c r="F41" s="17">
        <v>441973</v>
      </c>
      <c r="G41" s="17">
        <v>218421</v>
      </c>
      <c r="H41" s="17">
        <v>85778</v>
      </c>
      <c r="I41" s="17">
        <v>746172</v>
      </c>
      <c r="J41" s="17" t="s">
        <v>3</v>
      </c>
      <c r="K41" s="17">
        <v>66256</v>
      </c>
      <c r="L41" s="17">
        <v>66256</v>
      </c>
      <c r="M41" s="17">
        <v>2353</v>
      </c>
      <c r="N41" s="17">
        <v>391</v>
      </c>
      <c r="O41" s="34">
        <v>15668</v>
      </c>
      <c r="P41" s="34">
        <v>95776</v>
      </c>
      <c r="Q41" s="17" t="s">
        <v>3</v>
      </c>
      <c r="R41" s="17" t="s">
        <v>9</v>
      </c>
      <c r="S41" s="17" t="s">
        <v>9</v>
      </c>
      <c r="T41" s="17" t="s">
        <v>9</v>
      </c>
      <c r="U41" s="17">
        <v>34335</v>
      </c>
      <c r="V41" s="34" t="s">
        <v>9</v>
      </c>
      <c r="W41" s="34" t="s">
        <v>9</v>
      </c>
      <c r="X41" s="34">
        <v>19372413</v>
      </c>
      <c r="Y41" s="17" t="s">
        <v>3</v>
      </c>
      <c r="Z41" s="17" t="s">
        <v>9</v>
      </c>
      <c r="AA41" s="17" t="s">
        <v>9</v>
      </c>
      <c r="AB41" s="17">
        <v>148766</v>
      </c>
      <c r="AC41" s="17">
        <v>19521179</v>
      </c>
      <c r="AD41" s="17" t="s">
        <v>9</v>
      </c>
      <c r="AE41" s="34">
        <v>7763</v>
      </c>
      <c r="AF41" s="17" t="s">
        <v>9</v>
      </c>
      <c r="AG41" s="17" t="s">
        <v>3</v>
      </c>
      <c r="AH41" s="17">
        <v>50869126</v>
      </c>
      <c r="AI41" s="17">
        <v>18990815</v>
      </c>
      <c r="AJ41" s="17" t="s">
        <v>3</v>
      </c>
      <c r="AK41" s="17" t="s">
        <v>3</v>
      </c>
      <c r="AL41" s="17" t="s">
        <v>3</v>
      </c>
      <c r="AM41" s="17" t="s">
        <v>3</v>
      </c>
      <c r="AN41" s="34">
        <v>23901000</v>
      </c>
      <c r="AO41" s="18">
        <v>114250834</v>
      </c>
    </row>
    <row r="42" spans="1:41" s="25" customFormat="1" ht="16.05" customHeight="1" x14ac:dyDescent="0.15">
      <c r="A42" s="21"/>
      <c r="B42" s="29"/>
      <c r="C42" s="29" t="s">
        <v>40</v>
      </c>
      <c r="D42" s="23"/>
      <c r="E42" s="16" t="s">
        <v>3</v>
      </c>
      <c r="F42" s="17" t="s">
        <v>3</v>
      </c>
      <c r="G42" s="17" t="s">
        <v>3</v>
      </c>
      <c r="H42" s="17" t="s">
        <v>3</v>
      </c>
      <c r="I42" s="17" t="s">
        <v>3</v>
      </c>
      <c r="J42" s="17" t="s">
        <v>3</v>
      </c>
      <c r="K42" s="17" t="s">
        <v>3</v>
      </c>
      <c r="L42" s="17" t="s">
        <v>3</v>
      </c>
      <c r="M42" s="17" t="s">
        <v>3</v>
      </c>
      <c r="N42" s="17" t="s">
        <v>3</v>
      </c>
      <c r="O42" s="17" t="s">
        <v>3</v>
      </c>
      <c r="P42" s="17" t="s">
        <v>9</v>
      </c>
      <c r="Q42" s="17" t="s">
        <v>3</v>
      </c>
      <c r="R42" s="17" t="s">
        <v>3</v>
      </c>
      <c r="S42" s="17" t="s">
        <v>3</v>
      </c>
      <c r="T42" s="17" t="s">
        <v>3</v>
      </c>
      <c r="U42" s="35" t="s">
        <v>9</v>
      </c>
      <c r="V42" s="35" t="s">
        <v>9</v>
      </c>
      <c r="W42" s="35" t="s">
        <v>9</v>
      </c>
      <c r="X42" s="17" t="s">
        <v>82</v>
      </c>
      <c r="Y42" s="17" t="s">
        <v>3</v>
      </c>
      <c r="Z42" s="17" t="s">
        <v>9</v>
      </c>
      <c r="AA42" s="17" t="s">
        <v>9</v>
      </c>
      <c r="AB42" s="17" t="s">
        <v>9</v>
      </c>
      <c r="AC42" s="17" t="s">
        <v>9</v>
      </c>
      <c r="AD42" s="17" t="s">
        <v>9</v>
      </c>
      <c r="AE42" s="17" t="s">
        <v>9</v>
      </c>
      <c r="AF42" s="17" t="s">
        <v>9</v>
      </c>
      <c r="AG42" s="17" t="s">
        <v>3</v>
      </c>
      <c r="AH42" s="17" t="s">
        <v>9</v>
      </c>
      <c r="AI42" s="17">
        <v>18985871</v>
      </c>
      <c r="AJ42" s="17" t="s">
        <v>3</v>
      </c>
      <c r="AK42" s="17" t="s">
        <v>3</v>
      </c>
      <c r="AL42" s="17" t="s">
        <v>3</v>
      </c>
      <c r="AM42" s="17" t="s">
        <v>3</v>
      </c>
      <c r="AN42" s="35" t="s">
        <v>9</v>
      </c>
      <c r="AO42" s="18">
        <v>18985871</v>
      </c>
    </row>
    <row r="43" spans="1:41" ht="16.05" customHeight="1" x14ac:dyDescent="0.15">
      <c r="A43" s="26"/>
      <c r="B43" s="29"/>
      <c r="C43" s="29" t="s">
        <v>41</v>
      </c>
      <c r="D43" s="23"/>
      <c r="E43" s="16" t="s">
        <v>3</v>
      </c>
      <c r="F43" s="17" t="s">
        <v>3</v>
      </c>
      <c r="G43" s="17" t="s">
        <v>3</v>
      </c>
      <c r="H43" s="17" t="s">
        <v>3</v>
      </c>
      <c r="I43" s="17" t="s">
        <v>3</v>
      </c>
      <c r="J43" s="17" t="s">
        <v>3</v>
      </c>
      <c r="K43" s="17" t="s">
        <v>3</v>
      </c>
      <c r="L43" s="17" t="s">
        <v>3</v>
      </c>
      <c r="M43" s="17" t="s">
        <v>3</v>
      </c>
      <c r="N43" s="17" t="s">
        <v>3</v>
      </c>
      <c r="O43" s="17" t="s">
        <v>3</v>
      </c>
      <c r="P43" s="17" t="s">
        <v>9</v>
      </c>
      <c r="Q43" s="17" t="s">
        <v>3</v>
      </c>
      <c r="R43" s="17" t="s">
        <v>3</v>
      </c>
      <c r="S43" s="17" t="s">
        <v>3</v>
      </c>
      <c r="T43" s="17" t="s">
        <v>3</v>
      </c>
      <c r="U43" s="35" t="s">
        <v>9</v>
      </c>
      <c r="V43" s="35" t="s">
        <v>9</v>
      </c>
      <c r="W43" s="35" t="s">
        <v>9</v>
      </c>
      <c r="X43" s="17">
        <v>6052259</v>
      </c>
      <c r="Y43" s="17" t="s">
        <v>3</v>
      </c>
      <c r="Z43" s="17" t="s">
        <v>9</v>
      </c>
      <c r="AA43" s="17" t="s">
        <v>9</v>
      </c>
      <c r="AB43" s="17" t="s">
        <v>9</v>
      </c>
      <c r="AC43" s="17">
        <v>6052259</v>
      </c>
      <c r="AD43" s="17" t="s">
        <v>9</v>
      </c>
      <c r="AE43" s="17">
        <v>5057</v>
      </c>
      <c r="AF43" s="17" t="s">
        <v>9</v>
      </c>
      <c r="AG43" s="17" t="s">
        <v>3</v>
      </c>
      <c r="AH43" s="17">
        <v>23383968</v>
      </c>
      <c r="AI43" s="17" t="s">
        <v>9</v>
      </c>
      <c r="AJ43" s="17" t="s">
        <v>3</v>
      </c>
      <c r="AK43" s="17" t="s">
        <v>3</v>
      </c>
      <c r="AL43" s="17" t="s">
        <v>3</v>
      </c>
      <c r="AM43" s="17" t="s">
        <v>3</v>
      </c>
      <c r="AN43" s="35">
        <v>11500000</v>
      </c>
      <c r="AO43" s="18">
        <v>40941284</v>
      </c>
    </row>
    <row r="44" spans="1:41" ht="16.05" customHeight="1" x14ac:dyDescent="0.15">
      <c r="A44" s="26"/>
      <c r="B44" s="29"/>
      <c r="C44" s="29" t="s">
        <v>42</v>
      </c>
      <c r="D44" s="23"/>
      <c r="E44" s="16" t="s">
        <v>3</v>
      </c>
      <c r="F44" s="17" t="s">
        <v>3</v>
      </c>
      <c r="G44" s="17" t="s">
        <v>3</v>
      </c>
      <c r="H44" s="17" t="s">
        <v>3</v>
      </c>
      <c r="I44" s="17" t="s">
        <v>3</v>
      </c>
      <c r="J44" s="17" t="s">
        <v>3</v>
      </c>
      <c r="K44" s="17" t="s">
        <v>3</v>
      </c>
      <c r="L44" s="17" t="s">
        <v>3</v>
      </c>
      <c r="M44" s="17" t="s">
        <v>3</v>
      </c>
      <c r="N44" s="17" t="s">
        <v>3</v>
      </c>
      <c r="O44" s="17" t="s">
        <v>3</v>
      </c>
      <c r="P44" s="17" t="s">
        <v>9</v>
      </c>
      <c r="Q44" s="17" t="s">
        <v>3</v>
      </c>
      <c r="R44" s="17" t="s">
        <v>3</v>
      </c>
      <c r="S44" s="17" t="s">
        <v>3</v>
      </c>
      <c r="T44" s="17" t="s">
        <v>3</v>
      </c>
      <c r="U44" s="17" t="s">
        <v>9</v>
      </c>
      <c r="V44" s="17" t="s">
        <v>9</v>
      </c>
      <c r="W44" s="17" t="s">
        <v>9</v>
      </c>
      <c r="X44" s="17">
        <v>10402386</v>
      </c>
      <c r="Y44" s="17" t="s">
        <v>3</v>
      </c>
      <c r="Z44" s="17" t="s">
        <v>9</v>
      </c>
      <c r="AA44" s="17" t="s">
        <v>9</v>
      </c>
      <c r="AB44" s="17" t="s">
        <v>9</v>
      </c>
      <c r="AC44" s="17">
        <v>10402386</v>
      </c>
      <c r="AD44" s="17" t="s">
        <v>9</v>
      </c>
      <c r="AE44" s="17">
        <v>439</v>
      </c>
      <c r="AF44" s="17" t="s">
        <v>9</v>
      </c>
      <c r="AG44" s="17" t="s">
        <v>3</v>
      </c>
      <c r="AH44" s="17">
        <v>23663120</v>
      </c>
      <c r="AI44" s="17" t="s">
        <v>9</v>
      </c>
      <c r="AJ44" s="17" t="s">
        <v>3</v>
      </c>
      <c r="AK44" s="17" t="s">
        <v>3</v>
      </c>
      <c r="AL44" s="17" t="s">
        <v>3</v>
      </c>
      <c r="AM44" s="17" t="s">
        <v>3</v>
      </c>
      <c r="AN44" s="35">
        <v>3900000</v>
      </c>
      <c r="AO44" s="18">
        <v>37965945</v>
      </c>
    </row>
    <row r="45" spans="1:41" ht="16.05" customHeight="1" x14ac:dyDescent="0.15">
      <c r="A45" s="26"/>
      <c r="B45" s="29"/>
      <c r="C45" s="29" t="s">
        <v>43</v>
      </c>
      <c r="D45" s="23"/>
      <c r="E45" s="16" t="s">
        <v>3</v>
      </c>
      <c r="F45" s="17" t="s">
        <v>3</v>
      </c>
      <c r="G45" s="17" t="s">
        <v>3</v>
      </c>
      <c r="H45" s="17" t="s">
        <v>3</v>
      </c>
      <c r="I45" s="17" t="s">
        <v>3</v>
      </c>
      <c r="J45" s="17" t="s">
        <v>3</v>
      </c>
      <c r="K45" s="17" t="s">
        <v>3</v>
      </c>
      <c r="L45" s="17" t="s">
        <v>3</v>
      </c>
      <c r="M45" s="17" t="s">
        <v>3</v>
      </c>
      <c r="N45" s="17" t="s">
        <v>3</v>
      </c>
      <c r="O45" s="17" t="s">
        <v>3</v>
      </c>
      <c r="P45" s="17" t="s">
        <v>9</v>
      </c>
      <c r="Q45" s="17" t="s">
        <v>3</v>
      </c>
      <c r="R45" s="17" t="s">
        <v>3</v>
      </c>
      <c r="S45" s="17" t="s">
        <v>3</v>
      </c>
      <c r="T45" s="17" t="s">
        <v>3</v>
      </c>
      <c r="U45" s="17" t="s">
        <v>9</v>
      </c>
      <c r="V45" s="17" t="s">
        <v>9</v>
      </c>
      <c r="W45" s="17" t="s">
        <v>9</v>
      </c>
      <c r="X45" s="17">
        <v>623927</v>
      </c>
      <c r="Y45" s="17" t="s">
        <v>3</v>
      </c>
      <c r="Z45" s="17" t="s">
        <v>9</v>
      </c>
      <c r="AA45" s="17" t="s">
        <v>9</v>
      </c>
      <c r="AB45" s="17" t="s">
        <v>9</v>
      </c>
      <c r="AC45" s="17">
        <v>623927</v>
      </c>
      <c r="AD45" s="17" t="s">
        <v>9</v>
      </c>
      <c r="AE45" s="17">
        <v>2257</v>
      </c>
      <c r="AF45" s="17" t="s">
        <v>9</v>
      </c>
      <c r="AG45" s="17" t="s">
        <v>3</v>
      </c>
      <c r="AH45" s="17">
        <v>2856103</v>
      </c>
      <c r="AI45" s="17" t="s">
        <v>9</v>
      </c>
      <c r="AJ45" s="17" t="s">
        <v>3</v>
      </c>
      <c r="AK45" s="17" t="s">
        <v>3</v>
      </c>
      <c r="AL45" s="17" t="s">
        <v>3</v>
      </c>
      <c r="AM45" s="17" t="s">
        <v>3</v>
      </c>
      <c r="AN45" s="35">
        <v>6500000</v>
      </c>
      <c r="AO45" s="18">
        <v>9982287</v>
      </c>
    </row>
    <row r="46" spans="1:41" ht="16.05" customHeight="1" x14ac:dyDescent="0.15">
      <c r="A46" s="26"/>
      <c r="B46" s="29"/>
      <c r="C46" s="29" t="s">
        <v>44</v>
      </c>
      <c r="D46" s="23"/>
      <c r="E46" s="16" t="s">
        <v>3</v>
      </c>
      <c r="F46" s="17" t="s">
        <v>3</v>
      </c>
      <c r="G46" s="17" t="s">
        <v>3</v>
      </c>
      <c r="H46" s="17" t="s">
        <v>3</v>
      </c>
      <c r="I46" s="17" t="s">
        <v>3</v>
      </c>
      <c r="J46" s="17" t="s">
        <v>3</v>
      </c>
      <c r="K46" s="17" t="s">
        <v>3</v>
      </c>
      <c r="L46" s="17" t="s">
        <v>3</v>
      </c>
      <c r="M46" s="17" t="s">
        <v>3</v>
      </c>
      <c r="N46" s="17" t="s">
        <v>3</v>
      </c>
      <c r="O46" s="17" t="s">
        <v>3</v>
      </c>
      <c r="P46" s="17" t="s">
        <v>9</v>
      </c>
      <c r="Q46" s="17" t="s">
        <v>3</v>
      </c>
      <c r="R46" s="17" t="s">
        <v>3</v>
      </c>
      <c r="S46" s="17" t="s">
        <v>3</v>
      </c>
      <c r="T46" s="17" t="s">
        <v>3</v>
      </c>
      <c r="U46" s="17" t="s">
        <v>9</v>
      </c>
      <c r="V46" s="17" t="s">
        <v>9</v>
      </c>
      <c r="W46" s="17" t="s">
        <v>9</v>
      </c>
      <c r="X46" s="17">
        <v>2293841</v>
      </c>
      <c r="Y46" s="17" t="s">
        <v>3</v>
      </c>
      <c r="Z46" s="17" t="s">
        <v>9</v>
      </c>
      <c r="AA46" s="17" t="s">
        <v>9</v>
      </c>
      <c r="AB46" s="17" t="s">
        <v>9</v>
      </c>
      <c r="AC46" s="17">
        <v>2293841</v>
      </c>
      <c r="AD46" s="17" t="s">
        <v>9</v>
      </c>
      <c r="AE46" s="17" t="s">
        <v>9</v>
      </c>
      <c r="AF46" s="17" t="s">
        <v>9</v>
      </c>
      <c r="AG46" s="17" t="s">
        <v>3</v>
      </c>
      <c r="AH46" s="17">
        <v>965935</v>
      </c>
      <c r="AI46" s="17" t="s">
        <v>9</v>
      </c>
      <c r="AJ46" s="17" t="s">
        <v>3</v>
      </c>
      <c r="AK46" s="17" t="s">
        <v>3</v>
      </c>
      <c r="AL46" s="17" t="s">
        <v>3</v>
      </c>
      <c r="AM46" s="17" t="s">
        <v>3</v>
      </c>
      <c r="AN46" s="35">
        <v>2000000</v>
      </c>
      <c r="AO46" s="18">
        <v>5259776</v>
      </c>
    </row>
    <row r="47" spans="1:41" ht="16.05" customHeight="1" x14ac:dyDescent="0.15">
      <c r="A47" s="26"/>
      <c r="B47" s="29"/>
      <c r="C47" s="29" t="s">
        <v>32</v>
      </c>
      <c r="D47" s="23"/>
      <c r="E47" s="16" t="s">
        <v>3</v>
      </c>
      <c r="F47" s="17">
        <v>441973</v>
      </c>
      <c r="G47" s="17">
        <v>218421</v>
      </c>
      <c r="H47" s="17">
        <v>85778</v>
      </c>
      <c r="I47" s="17">
        <v>746172</v>
      </c>
      <c r="J47" s="17" t="s">
        <v>3</v>
      </c>
      <c r="K47" s="17">
        <v>66256</v>
      </c>
      <c r="L47" s="17">
        <v>66256</v>
      </c>
      <c r="M47" s="17">
        <v>2353</v>
      </c>
      <c r="N47" s="17">
        <v>391</v>
      </c>
      <c r="O47" s="35">
        <v>15668</v>
      </c>
      <c r="P47" s="35">
        <v>95776</v>
      </c>
      <c r="Q47" s="17" t="s">
        <v>3</v>
      </c>
      <c r="R47" s="17" t="s">
        <v>3</v>
      </c>
      <c r="S47" s="17" t="s">
        <v>3</v>
      </c>
      <c r="T47" s="17" t="s">
        <v>3</v>
      </c>
      <c r="U47" s="17">
        <v>34335</v>
      </c>
      <c r="V47" s="17" t="s">
        <v>9</v>
      </c>
      <c r="W47" s="17" t="s">
        <v>9</v>
      </c>
      <c r="X47" s="17" t="s">
        <v>82</v>
      </c>
      <c r="Y47" s="17" t="s">
        <v>3</v>
      </c>
      <c r="Z47" s="17" t="s">
        <v>9</v>
      </c>
      <c r="AA47" s="17" t="s">
        <v>9</v>
      </c>
      <c r="AB47" s="17">
        <v>148766</v>
      </c>
      <c r="AC47" s="17">
        <v>148766</v>
      </c>
      <c r="AD47" s="17" t="s">
        <v>9</v>
      </c>
      <c r="AE47" s="35">
        <v>10</v>
      </c>
      <c r="AF47" s="17" t="s">
        <v>9</v>
      </c>
      <c r="AG47" s="17" t="s">
        <v>3</v>
      </c>
      <c r="AH47" s="17" t="s">
        <v>9</v>
      </c>
      <c r="AI47" s="17">
        <v>4944</v>
      </c>
      <c r="AJ47" s="17" t="s">
        <v>3</v>
      </c>
      <c r="AK47" s="17" t="s">
        <v>3</v>
      </c>
      <c r="AL47" s="17" t="s">
        <v>3</v>
      </c>
      <c r="AM47" s="17" t="s">
        <v>3</v>
      </c>
      <c r="AN47" s="35">
        <v>1000</v>
      </c>
      <c r="AO47" s="18">
        <v>1115671</v>
      </c>
    </row>
    <row r="48" spans="1:41" ht="16.05" customHeight="1" x14ac:dyDescent="0.15">
      <c r="A48" s="26"/>
      <c r="B48" s="192" t="s">
        <v>45</v>
      </c>
      <c r="C48" s="192"/>
      <c r="D48" s="23"/>
      <c r="E48" s="16" t="s">
        <v>3</v>
      </c>
      <c r="F48" s="17">
        <v>11360089</v>
      </c>
      <c r="G48" s="17">
        <v>5896052</v>
      </c>
      <c r="H48" s="17">
        <v>1041421</v>
      </c>
      <c r="I48" s="17">
        <v>18297562</v>
      </c>
      <c r="J48" s="17" t="s">
        <v>3</v>
      </c>
      <c r="K48" s="17">
        <v>154856</v>
      </c>
      <c r="L48" s="17">
        <v>154856</v>
      </c>
      <c r="M48" s="17">
        <v>11254</v>
      </c>
      <c r="N48" s="17" t="s">
        <v>3</v>
      </c>
      <c r="O48" s="17">
        <v>555359</v>
      </c>
      <c r="P48" s="17">
        <v>925868</v>
      </c>
      <c r="Q48" s="17" t="s">
        <v>3</v>
      </c>
      <c r="R48" s="17" t="s">
        <v>3</v>
      </c>
      <c r="S48" s="17" t="s">
        <v>3</v>
      </c>
      <c r="T48" s="17" t="s">
        <v>3</v>
      </c>
      <c r="U48" s="17" t="s">
        <v>9</v>
      </c>
      <c r="V48" s="17">
        <v>286517703</v>
      </c>
      <c r="W48" s="17" t="s">
        <v>9</v>
      </c>
      <c r="X48" s="17">
        <v>10188</v>
      </c>
      <c r="Y48" s="17" t="s">
        <v>3</v>
      </c>
      <c r="Z48" s="17" t="s">
        <v>9</v>
      </c>
      <c r="AA48" s="17" t="s">
        <v>9</v>
      </c>
      <c r="AB48" s="17">
        <v>3901267</v>
      </c>
      <c r="AC48" s="17">
        <v>3911455</v>
      </c>
      <c r="AD48" s="17" t="s">
        <v>9</v>
      </c>
      <c r="AE48" s="17">
        <v>15677</v>
      </c>
      <c r="AF48" s="17" t="s">
        <v>9</v>
      </c>
      <c r="AG48" s="17" t="s">
        <v>3</v>
      </c>
      <c r="AH48" s="17" t="s">
        <v>9</v>
      </c>
      <c r="AI48" s="17">
        <v>192636481</v>
      </c>
      <c r="AJ48" s="17" t="s">
        <v>3</v>
      </c>
      <c r="AK48" s="17" t="s">
        <v>3</v>
      </c>
      <c r="AL48" s="17" t="s">
        <v>3</v>
      </c>
      <c r="AM48" s="17" t="s">
        <v>3</v>
      </c>
      <c r="AN48" s="17">
        <v>700000</v>
      </c>
      <c r="AO48" s="18">
        <v>503726215</v>
      </c>
    </row>
    <row r="49" spans="1:41" ht="16.05" customHeight="1" x14ac:dyDescent="0.15">
      <c r="A49" s="26"/>
      <c r="B49" s="192" t="s">
        <v>46</v>
      </c>
      <c r="C49" s="192"/>
      <c r="D49" s="23"/>
      <c r="E49" s="16" t="s">
        <v>3</v>
      </c>
      <c r="F49" s="17">
        <v>30297</v>
      </c>
      <c r="G49" s="17">
        <v>14678</v>
      </c>
      <c r="H49" s="17">
        <v>6661</v>
      </c>
      <c r="I49" s="17">
        <v>51636</v>
      </c>
      <c r="J49" s="17" t="s">
        <v>3</v>
      </c>
      <c r="K49" s="17">
        <v>687</v>
      </c>
      <c r="L49" s="17">
        <v>687</v>
      </c>
      <c r="M49" s="17">
        <v>12</v>
      </c>
      <c r="N49" s="17">
        <v>599</v>
      </c>
      <c r="O49" s="35">
        <v>4647</v>
      </c>
      <c r="P49" s="35">
        <v>376755</v>
      </c>
      <c r="Q49" s="17" t="s">
        <v>3</v>
      </c>
      <c r="R49" s="17" t="s">
        <v>3</v>
      </c>
      <c r="S49" s="17" t="s">
        <v>3</v>
      </c>
      <c r="T49" s="17" t="s">
        <v>3</v>
      </c>
      <c r="U49" s="17">
        <v>42241</v>
      </c>
      <c r="V49" s="17" t="s">
        <v>9</v>
      </c>
      <c r="W49" s="17" t="s">
        <v>9</v>
      </c>
      <c r="X49" s="35">
        <v>910975</v>
      </c>
      <c r="Y49" s="17" t="s">
        <v>3</v>
      </c>
      <c r="Z49" s="17" t="s">
        <v>9</v>
      </c>
      <c r="AA49" s="17" t="s">
        <v>9</v>
      </c>
      <c r="AB49" s="17">
        <v>9794</v>
      </c>
      <c r="AC49" s="17">
        <v>920769</v>
      </c>
      <c r="AD49" s="17" t="s">
        <v>9</v>
      </c>
      <c r="AE49" s="35">
        <v>34642</v>
      </c>
      <c r="AF49" s="17" t="s">
        <v>9</v>
      </c>
      <c r="AG49" s="17" t="s">
        <v>3</v>
      </c>
      <c r="AH49" s="17">
        <v>2384651</v>
      </c>
      <c r="AI49" s="17" t="s">
        <v>9</v>
      </c>
      <c r="AJ49" s="17" t="s">
        <v>3</v>
      </c>
      <c r="AK49" s="17" t="s">
        <v>3</v>
      </c>
      <c r="AL49" s="17" t="s">
        <v>3</v>
      </c>
      <c r="AM49" s="17" t="s">
        <v>3</v>
      </c>
      <c r="AN49" s="35">
        <v>1500000</v>
      </c>
      <c r="AO49" s="18">
        <v>5316639</v>
      </c>
    </row>
    <row r="50" spans="1:41" ht="16.05" customHeight="1" x14ac:dyDescent="0.15">
      <c r="A50" s="26"/>
      <c r="B50" s="192" t="s">
        <v>47</v>
      </c>
      <c r="C50" s="192"/>
      <c r="D50" s="23"/>
      <c r="E50" s="16" t="s">
        <v>3</v>
      </c>
      <c r="F50" s="17">
        <v>21589881</v>
      </c>
      <c r="G50" s="17">
        <v>10168120</v>
      </c>
      <c r="H50" s="17">
        <v>1245639</v>
      </c>
      <c r="I50" s="17">
        <v>33003640</v>
      </c>
      <c r="J50" s="17" t="s">
        <v>3</v>
      </c>
      <c r="K50" s="17">
        <v>21457285</v>
      </c>
      <c r="L50" s="17">
        <v>21457285</v>
      </c>
      <c r="M50" s="17">
        <v>15783</v>
      </c>
      <c r="N50" s="17" t="s">
        <v>3</v>
      </c>
      <c r="O50" s="17">
        <v>1069499</v>
      </c>
      <c r="P50" s="17">
        <v>17425931</v>
      </c>
      <c r="Q50" s="17" t="s">
        <v>3</v>
      </c>
      <c r="R50" s="17" t="s">
        <v>3</v>
      </c>
      <c r="S50" s="17" t="s">
        <v>3</v>
      </c>
      <c r="T50" s="17" t="s">
        <v>3</v>
      </c>
      <c r="U50" s="17" t="s">
        <v>9</v>
      </c>
      <c r="V50" s="17">
        <v>99609449</v>
      </c>
      <c r="W50" s="17" t="s">
        <v>9</v>
      </c>
      <c r="X50" s="17">
        <v>4769000</v>
      </c>
      <c r="Y50" s="17" t="s">
        <v>3</v>
      </c>
      <c r="Z50" s="17" t="s">
        <v>9</v>
      </c>
      <c r="AA50" s="17" t="s">
        <v>9</v>
      </c>
      <c r="AB50" s="17">
        <v>16830429</v>
      </c>
      <c r="AC50" s="17">
        <v>21599429</v>
      </c>
      <c r="AD50" s="17" t="s">
        <v>9</v>
      </c>
      <c r="AE50" s="17">
        <v>73946</v>
      </c>
      <c r="AF50" s="17" t="s">
        <v>9</v>
      </c>
      <c r="AG50" s="17" t="s">
        <v>3</v>
      </c>
      <c r="AH50" s="17" t="s">
        <v>9</v>
      </c>
      <c r="AI50" s="17">
        <v>263798648</v>
      </c>
      <c r="AJ50" s="17" t="s">
        <v>3</v>
      </c>
      <c r="AK50" s="17" t="s">
        <v>3</v>
      </c>
      <c r="AL50" s="17" t="s">
        <v>3</v>
      </c>
      <c r="AM50" s="17" t="s">
        <v>3</v>
      </c>
      <c r="AN50" s="17">
        <v>1010000</v>
      </c>
      <c r="AO50" s="18">
        <v>459063610</v>
      </c>
    </row>
    <row r="51" spans="1:41" ht="26.1" customHeight="1" x14ac:dyDescent="0.15">
      <c r="A51" s="26"/>
      <c r="B51" s="195" t="s">
        <v>48</v>
      </c>
      <c r="C51" s="195"/>
      <c r="D51" s="23"/>
      <c r="E51" s="16" t="s">
        <v>3</v>
      </c>
      <c r="F51" s="17">
        <v>164939</v>
      </c>
      <c r="G51" s="17">
        <v>82183</v>
      </c>
      <c r="H51" s="17">
        <v>29489</v>
      </c>
      <c r="I51" s="17">
        <v>276611</v>
      </c>
      <c r="J51" s="17" t="s">
        <v>3</v>
      </c>
      <c r="K51" s="17">
        <v>954</v>
      </c>
      <c r="L51" s="17">
        <v>954</v>
      </c>
      <c r="M51" s="17">
        <v>370</v>
      </c>
      <c r="N51" s="17">
        <v>131</v>
      </c>
      <c r="O51" s="17">
        <v>13802</v>
      </c>
      <c r="P51" s="17">
        <v>39452</v>
      </c>
      <c r="Q51" s="17" t="s">
        <v>3</v>
      </c>
      <c r="R51" s="17" t="s">
        <v>3</v>
      </c>
      <c r="S51" s="17" t="s">
        <v>3</v>
      </c>
      <c r="T51" s="17" t="s">
        <v>3</v>
      </c>
      <c r="U51" s="17">
        <v>29941</v>
      </c>
      <c r="V51" s="17" t="s">
        <v>9</v>
      </c>
      <c r="W51" s="17">
        <v>2535</v>
      </c>
      <c r="X51" s="35">
        <v>12224917</v>
      </c>
      <c r="Y51" s="17" t="s">
        <v>3</v>
      </c>
      <c r="Z51" s="17" t="s">
        <v>9</v>
      </c>
      <c r="AA51" s="17" t="s">
        <v>9</v>
      </c>
      <c r="AB51" s="17">
        <v>56311</v>
      </c>
      <c r="AC51" s="17">
        <v>12283763</v>
      </c>
      <c r="AD51" s="17" t="s">
        <v>9</v>
      </c>
      <c r="AE51" s="35">
        <v>47014</v>
      </c>
      <c r="AF51" s="17" t="s">
        <v>9</v>
      </c>
      <c r="AG51" s="17" t="s">
        <v>3</v>
      </c>
      <c r="AH51" s="17">
        <v>4340528</v>
      </c>
      <c r="AI51" s="17" t="s">
        <v>9</v>
      </c>
      <c r="AJ51" s="17" t="s">
        <v>3</v>
      </c>
      <c r="AK51" s="17" t="s">
        <v>3</v>
      </c>
      <c r="AL51" s="17" t="s">
        <v>3</v>
      </c>
      <c r="AM51" s="17" t="s">
        <v>9</v>
      </c>
      <c r="AN51" s="35">
        <v>651000</v>
      </c>
      <c r="AO51" s="18">
        <v>17683566</v>
      </c>
    </row>
    <row r="52" spans="1:41" ht="16.05" customHeight="1" x14ac:dyDescent="0.15">
      <c r="A52" s="26"/>
      <c r="B52" s="29"/>
      <c r="C52" s="29" t="s">
        <v>49</v>
      </c>
      <c r="D52" s="23"/>
      <c r="E52" s="16" t="s">
        <v>3</v>
      </c>
      <c r="F52" s="17" t="s">
        <v>3</v>
      </c>
      <c r="G52" s="17" t="s">
        <v>3</v>
      </c>
      <c r="H52" s="17" t="s">
        <v>3</v>
      </c>
      <c r="I52" s="17" t="s">
        <v>3</v>
      </c>
      <c r="J52" s="17" t="s">
        <v>3</v>
      </c>
      <c r="K52" s="17" t="s">
        <v>3</v>
      </c>
      <c r="L52" s="17" t="s">
        <v>3</v>
      </c>
      <c r="M52" s="17" t="s">
        <v>3</v>
      </c>
      <c r="N52" s="17" t="s">
        <v>3</v>
      </c>
      <c r="O52" s="17" t="s">
        <v>3</v>
      </c>
      <c r="P52" s="17" t="s">
        <v>9</v>
      </c>
      <c r="Q52" s="17" t="s">
        <v>3</v>
      </c>
      <c r="R52" s="17" t="s">
        <v>3</v>
      </c>
      <c r="S52" s="17" t="s">
        <v>3</v>
      </c>
      <c r="T52" s="17" t="s">
        <v>3</v>
      </c>
      <c r="U52" s="17" t="s">
        <v>9</v>
      </c>
      <c r="V52" s="17" t="s">
        <v>9</v>
      </c>
      <c r="W52" s="17">
        <v>2535</v>
      </c>
      <c r="X52" s="35">
        <v>6710256</v>
      </c>
      <c r="Y52" s="17" t="s">
        <v>3</v>
      </c>
      <c r="Z52" s="17" t="s">
        <v>9</v>
      </c>
      <c r="AA52" s="17" t="s">
        <v>9</v>
      </c>
      <c r="AB52" s="17" t="s">
        <v>9</v>
      </c>
      <c r="AC52" s="17">
        <v>6712791</v>
      </c>
      <c r="AD52" s="17" t="s">
        <v>9</v>
      </c>
      <c r="AE52" s="35">
        <v>27124</v>
      </c>
      <c r="AF52" s="17" t="s">
        <v>9</v>
      </c>
      <c r="AG52" s="17" t="s">
        <v>3</v>
      </c>
      <c r="AH52" s="17">
        <v>1441833</v>
      </c>
      <c r="AI52" s="17" t="s">
        <v>9</v>
      </c>
      <c r="AJ52" s="17" t="s">
        <v>3</v>
      </c>
      <c r="AK52" s="17" t="s">
        <v>3</v>
      </c>
      <c r="AL52" s="17" t="s">
        <v>3</v>
      </c>
      <c r="AM52" s="17" t="s">
        <v>9</v>
      </c>
      <c r="AN52" s="35">
        <v>330000</v>
      </c>
      <c r="AO52" s="18">
        <v>8511748</v>
      </c>
    </row>
    <row r="53" spans="1:41" ht="16.05" customHeight="1" x14ac:dyDescent="0.15">
      <c r="A53" s="26"/>
      <c r="B53" s="26"/>
      <c r="C53" s="23" t="s">
        <v>50</v>
      </c>
      <c r="D53" s="23"/>
      <c r="E53" s="16" t="s">
        <v>3</v>
      </c>
      <c r="F53" s="17" t="s">
        <v>3</v>
      </c>
      <c r="G53" s="17" t="s">
        <v>3</v>
      </c>
      <c r="H53" s="17" t="s">
        <v>3</v>
      </c>
      <c r="I53" s="17" t="s">
        <v>3</v>
      </c>
      <c r="J53" s="17" t="s">
        <v>3</v>
      </c>
      <c r="K53" s="17" t="s">
        <v>3</v>
      </c>
      <c r="L53" s="17" t="s">
        <v>3</v>
      </c>
      <c r="M53" s="17" t="s">
        <v>3</v>
      </c>
      <c r="N53" s="17" t="s">
        <v>3</v>
      </c>
      <c r="O53" s="17" t="s">
        <v>3</v>
      </c>
      <c r="P53" s="17" t="s">
        <v>9</v>
      </c>
      <c r="Q53" s="17" t="s">
        <v>3</v>
      </c>
      <c r="R53" s="17" t="s">
        <v>3</v>
      </c>
      <c r="S53" s="17" t="s">
        <v>3</v>
      </c>
      <c r="T53" s="17" t="s">
        <v>3</v>
      </c>
      <c r="U53" s="17" t="s">
        <v>9</v>
      </c>
      <c r="V53" s="17" t="s">
        <v>9</v>
      </c>
      <c r="W53" s="17" t="s">
        <v>9</v>
      </c>
      <c r="X53" s="17" t="s">
        <v>82</v>
      </c>
      <c r="Y53" s="17" t="s">
        <v>3</v>
      </c>
      <c r="Z53" s="17" t="s">
        <v>9</v>
      </c>
      <c r="AA53" s="17" t="s">
        <v>9</v>
      </c>
      <c r="AB53" s="17" t="s">
        <v>9</v>
      </c>
      <c r="AC53" s="17" t="s">
        <v>9</v>
      </c>
      <c r="AD53" s="17" t="s">
        <v>9</v>
      </c>
      <c r="AE53" s="35">
        <v>951</v>
      </c>
      <c r="AF53" s="17" t="s">
        <v>9</v>
      </c>
      <c r="AG53" s="17" t="s">
        <v>3</v>
      </c>
      <c r="AH53" s="17">
        <v>168272</v>
      </c>
      <c r="AI53" s="17" t="s">
        <v>9</v>
      </c>
      <c r="AJ53" s="17" t="s">
        <v>3</v>
      </c>
      <c r="AK53" s="17" t="s">
        <v>3</v>
      </c>
      <c r="AL53" s="17" t="s">
        <v>3</v>
      </c>
      <c r="AM53" s="17" t="s">
        <v>3</v>
      </c>
      <c r="AN53" s="35">
        <v>100000</v>
      </c>
      <c r="AO53" s="18">
        <v>269223</v>
      </c>
    </row>
    <row r="54" spans="1:41" ht="16.05" customHeight="1" x14ac:dyDescent="0.15">
      <c r="A54" s="26"/>
      <c r="B54" s="26"/>
      <c r="C54" s="23" t="s">
        <v>51</v>
      </c>
      <c r="D54" s="23"/>
      <c r="E54" s="16" t="s">
        <v>3</v>
      </c>
      <c r="F54" s="17" t="s">
        <v>3</v>
      </c>
      <c r="G54" s="17" t="s">
        <v>3</v>
      </c>
      <c r="H54" s="17" t="s">
        <v>3</v>
      </c>
      <c r="I54" s="17" t="s">
        <v>3</v>
      </c>
      <c r="J54" s="17" t="s">
        <v>3</v>
      </c>
      <c r="K54" s="17" t="s">
        <v>3</v>
      </c>
      <c r="L54" s="17" t="s">
        <v>3</v>
      </c>
      <c r="M54" s="17" t="s">
        <v>3</v>
      </c>
      <c r="N54" s="17" t="s">
        <v>3</v>
      </c>
      <c r="O54" s="17" t="s">
        <v>3</v>
      </c>
      <c r="P54" s="17" t="s">
        <v>9</v>
      </c>
      <c r="Q54" s="17" t="s">
        <v>3</v>
      </c>
      <c r="R54" s="17" t="s">
        <v>3</v>
      </c>
      <c r="S54" s="17" t="s">
        <v>3</v>
      </c>
      <c r="T54" s="17" t="s">
        <v>3</v>
      </c>
      <c r="U54" s="17" t="s">
        <v>9</v>
      </c>
      <c r="V54" s="17" t="s">
        <v>9</v>
      </c>
      <c r="W54" s="17" t="s">
        <v>9</v>
      </c>
      <c r="X54" s="17" t="s">
        <v>82</v>
      </c>
      <c r="Y54" s="17" t="s">
        <v>3</v>
      </c>
      <c r="Z54" s="17" t="s">
        <v>9</v>
      </c>
      <c r="AA54" s="17" t="s">
        <v>9</v>
      </c>
      <c r="AB54" s="17" t="s">
        <v>9</v>
      </c>
      <c r="AC54" s="17" t="s">
        <v>9</v>
      </c>
      <c r="AD54" s="17" t="s">
        <v>9</v>
      </c>
      <c r="AE54" s="17">
        <v>127</v>
      </c>
      <c r="AF54" s="17" t="s">
        <v>9</v>
      </c>
      <c r="AG54" s="17" t="s">
        <v>3</v>
      </c>
      <c r="AH54" s="17">
        <v>22393</v>
      </c>
      <c r="AI54" s="17" t="s">
        <v>9</v>
      </c>
      <c r="AJ54" s="17" t="s">
        <v>3</v>
      </c>
      <c r="AK54" s="17" t="s">
        <v>3</v>
      </c>
      <c r="AL54" s="17" t="s">
        <v>3</v>
      </c>
      <c r="AM54" s="17" t="s">
        <v>3</v>
      </c>
      <c r="AN54" s="35">
        <v>20000</v>
      </c>
      <c r="AO54" s="18">
        <v>42520</v>
      </c>
    </row>
    <row r="55" spans="1:41" ht="16.05" customHeight="1" x14ac:dyDescent="0.15">
      <c r="A55" s="26"/>
      <c r="B55" s="29"/>
      <c r="C55" s="29" t="s">
        <v>52</v>
      </c>
      <c r="D55" s="23"/>
      <c r="E55" s="16" t="s">
        <v>3</v>
      </c>
      <c r="F55" s="17" t="s">
        <v>3</v>
      </c>
      <c r="G55" s="17" t="s">
        <v>3</v>
      </c>
      <c r="H55" s="17" t="s">
        <v>3</v>
      </c>
      <c r="I55" s="17" t="s">
        <v>3</v>
      </c>
      <c r="J55" s="17" t="s">
        <v>3</v>
      </c>
      <c r="K55" s="17" t="s">
        <v>3</v>
      </c>
      <c r="L55" s="17" t="s">
        <v>3</v>
      </c>
      <c r="M55" s="17" t="s">
        <v>3</v>
      </c>
      <c r="N55" s="17" t="s">
        <v>3</v>
      </c>
      <c r="O55" s="17" t="s">
        <v>3</v>
      </c>
      <c r="P55" s="17" t="s">
        <v>9</v>
      </c>
      <c r="Q55" s="17" t="s">
        <v>3</v>
      </c>
      <c r="R55" s="17" t="s">
        <v>3</v>
      </c>
      <c r="S55" s="17" t="s">
        <v>3</v>
      </c>
      <c r="T55" s="17" t="s">
        <v>3</v>
      </c>
      <c r="U55" s="17" t="s">
        <v>9</v>
      </c>
      <c r="V55" s="17" t="s">
        <v>9</v>
      </c>
      <c r="W55" s="17" t="s">
        <v>9</v>
      </c>
      <c r="X55" s="17">
        <v>4866501</v>
      </c>
      <c r="Y55" s="17" t="s">
        <v>3</v>
      </c>
      <c r="Z55" s="17" t="s">
        <v>9</v>
      </c>
      <c r="AA55" s="17" t="s">
        <v>9</v>
      </c>
      <c r="AB55" s="17" t="s">
        <v>9</v>
      </c>
      <c r="AC55" s="17">
        <v>4866501</v>
      </c>
      <c r="AD55" s="17" t="s">
        <v>9</v>
      </c>
      <c r="AE55" s="35">
        <v>18802</v>
      </c>
      <c r="AF55" s="17" t="s">
        <v>9</v>
      </c>
      <c r="AG55" s="17" t="s">
        <v>3</v>
      </c>
      <c r="AH55" s="17">
        <v>2708030</v>
      </c>
      <c r="AI55" s="17" t="s">
        <v>9</v>
      </c>
      <c r="AJ55" s="17" t="s">
        <v>3</v>
      </c>
      <c r="AK55" s="17" t="s">
        <v>3</v>
      </c>
      <c r="AL55" s="17" t="s">
        <v>3</v>
      </c>
      <c r="AM55" s="17" t="s">
        <v>3</v>
      </c>
      <c r="AN55" s="35">
        <v>200000</v>
      </c>
      <c r="AO55" s="18">
        <v>7793333</v>
      </c>
    </row>
    <row r="56" spans="1:41" ht="16.05" customHeight="1" x14ac:dyDescent="0.15">
      <c r="A56" s="26"/>
      <c r="B56" s="30"/>
      <c r="C56" s="30" t="s">
        <v>32</v>
      </c>
      <c r="D56" s="23"/>
      <c r="E56" s="16" t="s">
        <v>3</v>
      </c>
      <c r="F56" s="17">
        <v>164939</v>
      </c>
      <c r="G56" s="17">
        <v>82183</v>
      </c>
      <c r="H56" s="17">
        <v>29489</v>
      </c>
      <c r="I56" s="17">
        <v>276611</v>
      </c>
      <c r="J56" s="17" t="s">
        <v>3</v>
      </c>
      <c r="K56" s="17">
        <v>954</v>
      </c>
      <c r="L56" s="17">
        <v>954</v>
      </c>
      <c r="M56" s="17">
        <v>370</v>
      </c>
      <c r="N56" s="17">
        <v>131</v>
      </c>
      <c r="O56" s="35">
        <v>13802</v>
      </c>
      <c r="P56" s="35">
        <v>39452</v>
      </c>
      <c r="Q56" s="17" t="s">
        <v>3</v>
      </c>
      <c r="R56" s="17" t="s">
        <v>3</v>
      </c>
      <c r="S56" s="17" t="s">
        <v>3</v>
      </c>
      <c r="T56" s="17" t="s">
        <v>3</v>
      </c>
      <c r="U56" s="17">
        <v>29941</v>
      </c>
      <c r="V56" s="17" t="s">
        <v>9</v>
      </c>
      <c r="W56" s="17" t="s">
        <v>9</v>
      </c>
      <c r="X56" s="35">
        <v>648160</v>
      </c>
      <c r="Y56" s="17" t="s">
        <v>3</v>
      </c>
      <c r="Z56" s="17" t="s">
        <v>9</v>
      </c>
      <c r="AA56" s="17" t="s">
        <v>9</v>
      </c>
      <c r="AB56" s="17">
        <v>56311</v>
      </c>
      <c r="AC56" s="17">
        <v>704471</v>
      </c>
      <c r="AD56" s="17" t="s">
        <v>9</v>
      </c>
      <c r="AE56" s="35">
        <v>10</v>
      </c>
      <c r="AF56" s="17" t="s">
        <v>9</v>
      </c>
      <c r="AG56" s="17" t="s">
        <v>3</v>
      </c>
      <c r="AH56" s="17" t="s">
        <v>9</v>
      </c>
      <c r="AI56" s="17" t="s">
        <v>9</v>
      </c>
      <c r="AJ56" s="17" t="s">
        <v>3</v>
      </c>
      <c r="AK56" s="17" t="s">
        <v>3</v>
      </c>
      <c r="AL56" s="17" t="s">
        <v>3</v>
      </c>
      <c r="AM56" s="17" t="s">
        <v>3</v>
      </c>
      <c r="AN56" s="35">
        <v>1000</v>
      </c>
      <c r="AO56" s="18">
        <v>1066742</v>
      </c>
    </row>
    <row r="57" spans="1:41" s="25" customFormat="1" ht="16.05" customHeight="1" x14ac:dyDescent="0.15">
      <c r="A57" s="21"/>
      <c r="B57" s="194" t="s">
        <v>53</v>
      </c>
      <c r="C57" s="194"/>
      <c r="D57" s="23"/>
      <c r="E57" s="16" t="s">
        <v>3</v>
      </c>
      <c r="F57" s="17">
        <v>155389</v>
      </c>
      <c r="G57" s="17">
        <v>80668</v>
      </c>
      <c r="H57" s="17">
        <v>24340</v>
      </c>
      <c r="I57" s="17">
        <v>260397</v>
      </c>
      <c r="J57" s="17" t="s">
        <v>3</v>
      </c>
      <c r="K57" s="17">
        <v>46175</v>
      </c>
      <c r="L57" s="17">
        <v>46175</v>
      </c>
      <c r="M57" s="17">
        <v>6441</v>
      </c>
      <c r="N57" s="17" t="s">
        <v>3</v>
      </c>
      <c r="O57" s="35">
        <v>28841</v>
      </c>
      <c r="P57" s="35">
        <v>152219</v>
      </c>
      <c r="Q57" s="17" t="s">
        <v>3</v>
      </c>
      <c r="R57" s="17" t="s">
        <v>3</v>
      </c>
      <c r="S57" s="17" t="s">
        <v>3</v>
      </c>
      <c r="T57" s="17" t="s">
        <v>3</v>
      </c>
      <c r="U57" s="17">
        <v>93405</v>
      </c>
      <c r="V57" s="17" t="s">
        <v>9</v>
      </c>
      <c r="W57" s="17" t="s">
        <v>9</v>
      </c>
      <c r="X57" s="17" t="s">
        <v>82</v>
      </c>
      <c r="Y57" s="17" t="s">
        <v>3</v>
      </c>
      <c r="Z57" s="17" t="s">
        <v>9</v>
      </c>
      <c r="AA57" s="17" t="s">
        <v>9</v>
      </c>
      <c r="AB57" s="17">
        <v>124189</v>
      </c>
      <c r="AC57" s="17">
        <v>124189</v>
      </c>
      <c r="AD57" s="17" t="s">
        <v>9</v>
      </c>
      <c r="AE57" s="35">
        <v>2362068</v>
      </c>
      <c r="AF57" s="17" t="s">
        <v>9</v>
      </c>
      <c r="AG57" s="17" t="s">
        <v>3</v>
      </c>
      <c r="AH57" s="17">
        <v>151808336</v>
      </c>
      <c r="AI57" s="17">
        <v>49200420</v>
      </c>
      <c r="AJ57" s="17" t="s">
        <v>3</v>
      </c>
      <c r="AK57" s="17" t="s">
        <v>3</v>
      </c>
      <c r="AL57" s="17" t="s">
        <v>3</v>
      </c>
      <c r="AM57" s="17" t="s">
        <v>9</v>
      </c>
      <c r="AN57" s="35">
        <v>9000000</v>
      </c>
      <c r="AO57" s="18">
        <v>213082491</v>
      </c>
    </row>
    <row r="58" spans="1:41" s="25" customFormat="1" ht="16.05" customHeight="1" x14ac:dyDescent="0.15">
      <c r="A58" s="21"/>
      <c r="B58" s="194" t="s">
        <v>54</v>
      </c>
      <c r="C58" s="194"/>
      <c r="D58" s="23"/>
      <c r="E58" s="16" t="s">
        <v>3</v>
      </c>
      <c r="F58" s="17">
        <v>14535460</v>
      </c>
      <c r="G58" s="17">
        <v>7832651</v>
      </c>
      <c r="H58" s="17">
        <v>2397404</v>
      </c>
      <c r="I58" s="17">
        <v>24765515</v>
      </c>
      <c r="J58" s="17" t="s">
        <v>3</v>
      </c>
      <c r="K58" s="17">
        <v>5305774</v>
      </c>
      <c r="L58" s="17">
        <v>5305774</v>
      </c>
      <c r="M58" s="17">
        <v>86078</v>
      </c>
      <c r="N58" s="17" t="s">
        <v>3</v>
      </c>
      <c r="O58" s="17">
        <v>410322</v>
      </c>
      <c r="P58" s="17">
        <v>62837009</v>
      </c>
      <c r="Q58" s="17" t="s">
        <v>3</v>
      </c>
      <c r="R58" s="17" t="s">
        <v>3</v>
      </c>
      <c r="S58" s="17" t="s">
        <v>3</v>
      </c>
      <c r="T58" s="17" t="s">
        <v>3</v>
      </c>
      <c r="U58" s="17">
        <v>3832968</v>
      </c>
      <c r="V58" s="17">
        <v>1229516</v>
      </c>
      <c r="W58" s="35">
        <v>130000</v>
      </c>
      <c r="X58" s="35">
        <v>14232055</v>
      </c>
      <c r="Y58" s="17" t="s">
        <v>3</v>
      </c>
      <c r="Z58" s="17" t="s">
        <v>9</v>
      </c>
      <c r="AA58" s="17">
        <v>286233</v>
      </c>
      <c r="AB58" s="17">
        <v>4072183</v>
      </c>
      <c r="AC58" s="17">
        <v>18720471</v>
      </c>
      <c r="AD58" s="17">
        <v>240</v>
      </c>
      <c r="AE58" s="35">
        <v>1471368</v>
      </c>
      <c r="AF58" s="17" t="s">
        <v>9</v>
      </c>
      <c r="AG58" s="17" t="s">
        <v>3</v>
      </c>
      <c r="AH58" s="17" t="s">
        <v>9</v>
      </c>
      <c r="AI58" s="17">
        <v>42196</v>
      </c>
      <c r="AJ58" s="17" t="s">
        <v>3</v>
      </c>
      <c r="AK58" s="17" t="s">
        <v>3</v>
      </c>
      <c r="AL58" s="17" t="s">
        <v>3</v>
      </c>
      <c r="AM58" s="17" t="s">
        <v>3</v>
      </c>
      <c r="AN58" s="35">
        <v>300000</v>
      </c>
      <c r="AO58" s="18">
        <v>119001457</v>
      </c>
    </row>
    <row r="59" spans="1:41" s="25" customFormat="1" ht="16.05" customHeight="1" x14ac:dyDescent="0.15">
      <c r="A59" s="21"/>
      <c r="B59" s="194" t="s">
        <v>55</v>
      </c>
      <c r="C59" s="194"/>
      <c r="D59" s="23"/>
      <c r="E59" s="16" t="s">
        <v>3</v>
      </c>
      <c r="F59" s="17" t="s">
        <v>3</v>
      </c>
      <c r="G59" s="17" t="s">
        <v>3</v>
      </c>
      <c r="H59" s="17" t="s">
        <v>3</v>
      </c>
      <c r="I59" s="17" t="s">
        <v>3</v>
      </c>
      <c r="J59" s="17" t="s">
        <v>3</v>
      </c>
      <c r="K59" s="17" t="s">
        <v>3</v>
      </c>
      <c r="L59" s="17" t="s">
        <v>3</v>
      </c>
      <c r="M59" s="17" t="s">
        <v>3</v>
      </c>
      <c r="N59" s="17" t="s">
        <v>3</v>
      </c>
      <c r="O59" s="17">
        <v>540</v>
      </c>
      <c r="P59" s="17">
        <v>5000</v>
      </c>
      <c r="Q59" s="17" t="s">
        <v>3</v>
      </c>
      <c r="R59" s="17" t="s">
        <v>3</v>
      </c>
      <c r="S59" s="17" t="s">
        <v>3</v>
      </c>
      <c r="T59" s="17" t="s">
        <v>3</v>
      </c>
      <c r="U59" s="17" t="s">
        <v>9</v>
      </c>
      <c r="V59" s="17" t="s">
        <v>9</v>
      </c>
      <c r="W59" s="17" t="s">
        <v>9</v>
      </c>
      <c r="X59" s="17" t="s">
        <v>82</v>
      </c>
      <c r="Y59" s="17" t="s">
        <v>3</v>
      </c>
      <c r="Z59" s="17" t="s">
        <v>9</v>
      </c>
      <c r="AA59" s="17" t="s">
        <v>9</v>
      </c>
      <c r="AB59" s="17" t="s">
        <v>9</v>
      </c>
      <c r="AC59" s="17" t="s">
        <v>9</v>
      </c>
      <c r="AD59" s="17" t="s">
        <v>9</v>
      </c>
      <c r="AE59" s="35">
        <v>10</v>
      </c>
      <c r="AF59" s="17" t="s">
        <v>9</v>
      </c>
      <c r="AG59" s="17" t="s">
        <v>3</v>
      </c>
      <c r="AH59" s="17" t="s">
        <v>9</v>
      </c>
      <c r="AI59" s="17">
        <v>23256768</v>
      </c>
      <c r="AJ59" s="17">
        <v>19741000</v>
      </c>
      <c r="AK59" s="17" t="s">
        <v>3</v>
      </c>
      <c r="AL59" s="17" t="s">
        <v>3</v>
      </c>
      <c r="AM59" s="17" t="s">
        <v>3</v>
      </c>
      <c r="AN59" s="35">
        <v>5000</v>
      </c>
      <c r="AO59" s="18">
        <v>43008318</v>
      </c>
    </row>
    <row r="60" spans="1:41" s="33" customFormat="1" ht="16.05" customHeight="1" x14ac:dyDescent="0.15">
      <c r="A60" s="31"/>
      <c r="B60" s="194" t="s">
        <v>56</v>
      </c>
      <c r="C60" s="194"/>
      <c r="D60" s="23"/>
      <c r="E60" s="16" t="s">
        <v>3</v>
      </c>
      <c r="F60" s="17">
        <v>32736313</v>
      </c>
      <c r="G60" s="17">
        <v>16178364</v>
      </c>
      <c r="H60" s="17">
        <v>3979958</v>
      </c>
      <c r="I60" s="17">
        <v>52894635</v>
      </c>
      <c r="J60" s="17">
        <v>272995</v>
      </c>
      <c r="K60" s="17">
        <v>5881046</v>
      </c>
      <c r="L60" s="17">
        <v>6154041</v>
      </c>
      <c r="M60" s="17">
        <v>100005</v>
      </c>
      <c r="N60" s="17" t="s">
        <v>3</v>
      </c>
      <c r="O60" s="17">
        <v>892930</v>
      </c>
      <c r="P60" s="17">
        <v>5867978</v>
      </c>
      <c r="Q60" s="17" t="s">
        <v>3</v>
      </c>
      <c r="R60" s="17" t="s">
        <v>3</v>
      </c>
      <c r="S60" s="17" t="s">
        <v>3</v>
      </c>
      <c r="T60" s="17" t="s">
        <v>3</v>
      </c>
      <c r="U60" s="17">
        <v>3168</v>
      </c>
      <c r="V60" s="17">
        <v>726665636</v>
      </c>
      <c r="W60" s="17">
        <v>265899685</v>
      </c>
      <c r="X60" s="17">
        <v>51655628</v>
      </c>
      <c r="Y60" s="17" t="s">
        <v>3</v>
      </c>
      <c r="Z60" s="17" t="s">
        <v>9</v>
      </c>
      <c r="AA60" s="17" t="s">
        <v>9</v>
      </c>
      <c r="AB60" s="17">
        <v>11191703</v>
      </c>
      <c r="AC60" s="17">
        <v>328747016</v>
      </c>
      <c r="AD60" s="17" t="s">
        <v>9</v>
      </c>
      <c r="AE60" s="35">
        <v>2118996</v>
      </c>
      <c r="AF60" s="17" t="s">
        <v>9</v>
      </c>
      <c r="AG60" s="17">
        <v>4489</v>
      </c>
      <c r="AH60" s="17" t="s">
        <v>9</v>
      </c>
      <c r="AI60" s="17">
        <v>13154433</v>
      </c>
      <c r="AJ60" s="17" t="s">
        <v>3</v>
      </c>
      <c r="AK60" s="17" t="s">
        <v>3</v>
      </c>
      <c r="AL60" s="17" t="s">
        <v>3</v>
      </c>
      <c r="AM60" s="17" t="s">
        <v>3</v>
      </c>
      <c r="AN60" s="35">
        <v>240000</v>
      </c>
      <c r="AO60" s="18">
        <v>1136843327</v>
      </c>
    </row>
    <row r="61" spans="1:41" ht="16.05" customHeight="1" x14ac:dyDescent="0.15">
      <c r="A61" s="26"/>
      <c r="B61" s="29"/>
      <c r="C61" s="29" t="s">
        <v>57</v>
      </c>
      <c r="D61" s="23"/>
      <c r="E61" s="16" t="s">
        <v>3</v>
      </c>
      <c r="F61" s="17">
        <v>32736313</v>
      </c>
      <c r="G61" s="17">
        <v>16178364</v>
      </c>
      <c r="H61" s="17">
        <v>3979958</v>
      </c>
      <c r="I61" s="17">
        <v>52894635</v>
      </c>
      <c r="J61" s="17">
        <v>272995</v>
      </c>
      <c r="K61" s="17">
        <v>5881046</v>
      </c>
      <c r="L61" s="17">
        <v>6154041</v>
      </c>
      <c r="M61" s="17">
        <v>100005</v>
      </c>
      <c r="N61" s="17" t="s">
        <v>3</v>
      </c>
      <c r="O61" s="17">
        <v>892930</v>
      </c>
      <c r="P61" s="17">
        <v>5867978</v>
      </c>
      <c r="Q61" s="17" t="s">
        <v>3</v>
      </c>
      <c r="R61" s="17" t="s">
        <v>3</v>
      </c>
      <c r="S61" s="17" t="s">
        <v>3</v>
      </c>
      <c r="T61" s="17" t="s">
        <v>3</v>
      </c>
      <c r="U61" s="17">
        <v>3168</v>
      </c>
      <c r="V61" s="17">
        <v>549156786</v>
      </c>
      <c r="W61" s="17">
        <v>265899685</v>
      </c>
      <c r="X61" s="35">
        <v>51655628</v>
      </c>
      <c r="Y61" s="17" t="s">
        <v>3</v>
      </c>
      <c r="Z61" s="17" t="s">
        <v>9</v>
      </c>
      <c r="AA61" s="17" t="s">
        <v>9</v>
      </c>
      <c r="AB61" s="17">
        <v>11191703</v>
      </c>
      <c r="AC61" s="17">
        <v>328747016</v>
      </c>
      <c r="AD61" s="17" t="s">
        <v>9</v>
      </c>
      <c r="AE61" s="35">
        <v>499691</v>
      </c>
      <c r="AF61" s="17" t="s">
        <v>9</v>
      </c>
      <c r="AG61" s="17">
        <v>4489</v>
      </c>
      <c r="AH61" s="17" t="s">
        <v>9</v>
      </c>
      <c r="AI61" s="17">
        <v>691885</v>
      </c>
      <c r="AJ61" s="17" t="s">
        <v>3</v>
      </c>
      <c r="AK61" s="17" t="s">
        <v>3</v>
      </c>
      <c r="AL61" s="17" t="s">
        <v>3</v>
      </c>
      <c r="AM61" s="17" t="s">
        <v>3</v>
      </c>
      <c r="AN61" s="35">
        <v>200000</v>
      </c>
      <c r="AO61" s="18">
        <v>945212624</v>
      </c>
    </row>
    <row r="62" spans="1:41" ht="26.1" customHeight="1" x14ac:dyDescent="0.15">
      <c r="A62" s="26"/>
      <c r="B62" s="26"/>
      <c r="C62" s="22" t="s">
        <v>58</v>
      </c>
      <c r="D62" s="23"/>
      <c r="E62" s="16" t="s">
        <v>3</v>
      </c>
      <c r="F62" s="17" t="s">
        <v>3</v>
      </c>
      <c r="G62" s="17" t="s">
        <v>3</v>
      </c>
      <c r="H62" s="17" t="s">
        <v>3</v>
      </c>
      <c r="I62" s="17" t="s">
        <v>3</v>
      </c>
      <c r="J62" s="17" t="s">
        <v>3</v>
      </c>
      <c r="K62" s="17" t="s">
        <v>3</v>
      </c>
      <c r="L62" s="17" t="s">
        <v>3</v>
      </c>
      <c r="M62" s="17" t="s">
        <v>3</v>
      </c>
      <c r="N62" s="17" t="s">
        <v>3</v>
      </c>
      <c r="O62" s="17" t="s">
        <v>3</v>
      </c>
      <c r="P62" s="17" t="s">
        <v>9</v>
      </c>
      <c r="Q62" s="17" t="s">
        <v>3</v>
      </c>
      <c r="R62" s="17" t="s">
        <v>3</v>
      </c>
      <c r="S62" s="17" t="s">
        <v>3</v>
      </c>
      <c r="T62" s="17" t="s">
        <v>3</v>
      </c>
      <c r="U62" s="17" t="s">
        <v>9</v>
      </c>
      <c r="V62" s="17">
        <v>177508850</v>
      </c>
      <c r="W62" s="17" t="s">
        <v>9</v>
      </c>
      <c r="X62" s="17" t="s">
        <v>82</v>
      </c>
      <c r="Y62" s="17" t="s">
        <v>3</v>
      </c>
      <c r="Z62" s="17" t="s">
        <v>9</v>
      </c>
      <c r="AA62" s="17" t="s">
        <v>9</v>
      </c>
      <c r="AB62" s="17" t="s">
        <v>9</v>
      </c>
      <c r="AC62" s="17" t="s">
        <v>9</v>
      </c>
      <c r="AD62" s="17" t="s">
        <v>9</v>
      </c>
      <c r="AE62" s="35">
        <v>1619305</v>
      </c>
      <c r="AF62" s="17" t="s">
        <v>9</v>
      </c>
      <c r="AG62" s="17" t="s">
        <v>3</v>
      </c>
      <c r="AH62" s="17" t="s">
        <v>9</v>
      </c>
      <c r="AI62" s="17">
        <v>12462548</v>
      </c>
      <c r="AJ62" s="17" t="s">
        <v>3</v>
      </c>
      <c r="AK62" s="17" t="s">
        <v>3</v>
      </c>
      <c r="AL62" s="17" t="s">
        <v>3</v>
      </c>
      <c r="AM62" s="17" t="s">
        <v>3</v>
      </c>
      <c r="AN62" s="35">
        <v>40000</v>
      </c>
      <c r="AO62" s="18">
        <v>191630703</v>
      </c>
    </row>
    <row r="63" spans="1:41" ht="16.05" customHeight="1" x14ac:dyDescent="0.15">
      <c r="A63" s="26"/>
      <c r="B63" s="192" t="s">
        <v>59</v>
      </c>
      <c r="C63" s="192"/>
      <c r="D63" s="23"/>
      <c r="E63" s="16" t="s">
        <v>3</v>
      </c>
      <c r="F63" s="17">
        <v>32450672</v>
      </c>
      <c r="G63" s="17">
        <v>15471715</v>
      </c>
      <c r="H63" s="17">
        <v>5785612</v>
      </c>
      <c r="I63" s="17">
        <v>53707999</v>
      </c>
      <c r="J63" s="17">
        <v>197776</v>
      </c>
      <c r="K63" s="17">
        <v>4660207</v>
      </c>
      <c r="L63" s="17">
        <v>4857983</v>
      </c>
      <c r="M63" s="17">
        <v>99763</v>
      </c>
      <c r="N63" s="17" t="s">
        <v>3</v>
      </c>
      <c r="O63" s="35">
        <v>1086318</v>
      </c>
      <c r="P63" s="35">
        <v>7740502</v>
      </c>
      <c r="Q63" s="17" t="s">
        <v>3</v>
      </c>
      <c r="R63" s="17" t="s">
        <v>3</v>
      </c>
      <c r="S63" s="17" t="s">
        <v>3</v>
      </c>
      <c r="T63" s="17" t="s">
        <v>3</v>
      </c>
      <c r="U63" s="17">
        <v>540826</v>
      </c>
      <c r="V63" s="17">
        <v>2035514000</v>
      </c>
      <c r="W63" s="35">
        <v>590942100</v>
      </c>
      <c r="X63" s="35">
        <v>711328168</v>
      </c>
      <c r="Y63" s="17" t="s">
        <v>3</v>
      </c>
      <c r="Z63" s="17" t="s">
        <v>9</v>
      </c>
      <c r="AA63" s="17" t="s">
        <v>9</v>
      </c>
      <c r="AB63" s="17">
        <v>10802201</v>
      </c>
      <c r="AC63" s="17">
        <v>1313072469</v>
      </c>
      <c r="AD63" s="17" t="s">
        <v>9</v>
      </c>
      <c r="AE63" s="35">
        <v>336404</v>
      </c>
      <c r="AF63" s="17" t="s">
        <v>9</v>
      </c>
      <c r="AG63" s="35">
        <v>1723</v>
      </c>
      <c r="AH63" s="17" t="s">
        <v>9</v>
      </c>
      <c r="AI63" s="17">
        <v>82432782</v>
      </c>
      <c r="AJ63" s="17">
        <v>37287000</v>
      </c>
      <c r="AK63" s="17">
        <v>79083000</v>
      </c>
      <c r="AL63" s="17" t="s">
        <v>3</v>
      </c>
      <c r="AM63" s="17" t="s">
        <v>3</v>
      </c>
      <c r="AN63" s="35">
        <v>2000000</v>
      </c>
      <c r="AO63" s="18">
        <v>3617760769</v>
      </c>
    </row>
    <row r="64" spans="1:41" ht="16.05" customHeight="1" x14ac:dyDescent="0.15">
      <c r="A64" s="26"/>
      <c r="B64" s="192" t="s">
        <v>60</v>
      </c>
      <c r="C64" s="192"/>
      <c r="D64" s="23"/>
      <c r="E64" s="16" t="s">
        <v>3</v>
      </c>
      <c r="F64" s="17">
        <v>8193517</v>
      </c>
      <c r="G64" s="17">
        <v>4037442</v>
      </c>
      <c r="H64" s="17">
        <v>1041915</v>
      </c>
      <c r="I64" s="17">
        <v>13272874</v>
      </c>
      <c r="J64" s="17" t="s">
        <v>3</v>
      </c>
      <c r="K64" s="17">
        <v>2033748</v>
      </c>
      <c r="L64" s="17">
        <v>2033748</v>
      </c>
      <c r="M64" s="17">
        <v>1302</v>
      </c>
      <c r="N64" s="17" t="s">
        <v>3</v>
      </c>
      <c r="O64" s="35">
        <v>388764</v>
      </c>
      <c r="P64" s="35">
        <v>968536</v>
      </c>
      <c r="Q64" s="17" t="s">
        <v>3</v>
      </c>
      <c r="R64" s="17" t="s">
        <v>3</v>
      </c>
      <c r="S64" s="17" t="s">
        <v>3</v>
      </c>
      <c r="T64" s="17" t="s">
        <v>3</v>
      </c>
      <c r="U64" s="17" t="s">
        <v>9</v>
      </c>
      <c r="V64" s="17">
        <v>230141918</v>
      </c>
      <c r="W64" s="35">
        <v>65393300</v>
      </c>
      <c r="X64" s="35">
        <v>70724</v>
      </c>
      <c r="Y64" s="17" t="s">
        <v>3</v>
      </c>
      <c r="Z64" s="17" t="s">
        <v>9</v>
      </c>
      <c r="AA64" s="17" t="s">
        <v>9</v>
      </c>
      <c r="AB64" s="17">
        <v>3223896</v>
      </c>
      <c r="AC64" s="17">
        <v>68687920</v>
      </c>
      <c r="AD64" s="17" t="s">
        <v>9</v>
      </c>
      <c r="AE64" s="35">
        <v>23019</v>
      </c>
      <c r="AF64" s="17" t="s">
        <v>9</v>
      </c>
      <c r="AG64" s="17" t="s">
        <v>3</v>
      </c>
      <c r="AH64" s="17" t="s">
        <v>9</v>
      </c>
      <c r="AI64" s="17">
        <v>3346439</v>
      </c>
      <c r="AJ64" s="17">
        <v>2965000</v>
      </c>
      <c r="AK64" s="17" t="s">
        <v>3</v>
      </c>
      <c r="AL64" s="17" t="s">
        <v>3</v>
      </c>
      <c r="AM64" s="17" t="s">
        <v>3</v>
      </c>
      <c r="AN64" s="35">
        <v>440000</v>
      </c>
      <c r="AO64" s="18">
        <v>322269520</v>
      </c>
    </row>
    <row r="65" spans="1:41" ht="16.05" customHeight="1" x14ac:dyDescent="0.15">
      <c r="A65" s="26"/>
      <c r="B65" s="29"/>
      <c r="C65" s="29" t="s">
        <v>61</v>
      </c>
      <c r="D65" s="23"/>
      <c r="E65" s="16" t="s">
        <v>3</v>
      </c>
      <c r="F65" s="17">
        <v>8193517</v>
      </c>
      <c r="G65" s="17">
        <v>4037442</v>
      </c>
      <c r="H65" s="17">
        <v>1041915</v>
      </c>
      <c r="I65" s="17">
        <v>13272874</v>
      </c>
      <c r="J65" s="17" t="s">
        <v>3</v>
      </c>
      <c r="K65" s="17">
        <v>2033748</v>
      </c>
      <c r="L65" s="17">
        <v>2033748</v>
      </c>
      <c r="M65" s="17">
        <v>1302</v>
      </c>
      <c r="N65" s="17" t="s">
        <v>3</v>
      </c>
      <c r="O65" s="35">
        <v>388764</v>
      </c>
      <c r="P65" s="35">
        <v>968536</v>
      </c>
      <c r="Q65" s="17" t="s">
        <v>3</v>
      </c>
      <c r="R65" s="17" t="s">
        <v>3</v>
      </c>
      <c r="S65" s="17" t="s">
        <v>3</v>
      </c>
      <c r="T65" s="17" t="s">
        <v>3</v>
      </c>
      <c r="U65" s="17" t="s">
        <v>9</v>
      </c>
      <c r="V65" s="17">
        <v>223230908</v>
      </c>
      <c r="W65" s="17">
        <v>65393300</v>
      </c>
      <c r="X65" s="35">
        <v>70724</v>
      </c>
      <c r="Y65" s="17" t="s">
        <v>3</v>
      </c>
      <c r="Z65" s="17" t="s">
        <v>9</v>
      </c>
      <c r="AA65" s="17" t="s">
        <v>9</v>
      </c>
      <c r="AB65" s="17">
        <v>3223896</v>
      </c>
      <c r="AC65" s="17">
        <v>68687920</v>
      </c>
      <c r="AD65" s="17" t="s">
        <v>9</v>
      </c>
      <c r="AE65" s="35">
        <v>23019</v>
      </c>
      <c r="AF65" s="17" t="s">
        <v>9</v>
      </c>
      <c r="AG65" s="17" t="s">
        <v>3</v>
      </c>
      <c r="AH65" s="17" t="s">
        <v>9</v>
      </c>
      <c r="AI65" s="17">
        <v>2567377</v>
      </c>
      <c r="AJ65" s="17">
        <v>2965000</v>
      </c>
      <c r="AK65" s="17" t="s">
        <v>3</v>
      </c>
      <c r="AL65" s="17" t="s">
        <v>3</v>
      </c>
      <c r="AM65" s="17" t="s">
        <v>3</v>
      </c>
      <c r="AN65" s="35">
        <v>400000</v>
      </c>
      <c r="AO65" s="18">
        <v>314539448</v>
      </c>
    </row>
    <row r="66" spans="1:41" ht="16.05" customHeight="1" x14ac:dyDescent="0.15">
      <c r="A66" s="26"/>
      <c r="B66" s="29"/>
      <c r="C66" s="29" t="s">
        <v>79</v>
      </c>
      <c r="D66" s="23"/>
      <c r="E66" s="16" t="s">
        <v>3</v>
      </c>
      <c r="F66" s="17" t="s">
        <v>3</v>
      </c>
      <c r="G66" s="17" t="s">
        <v>3</v>
      </c>
      <c r="H66" s="17" t="s">
        <v>3</v>
      </c>
      <c r="I66" s="17" t="s">
        <v>3</v>
      </c>
      <c r="J66" s="17" t="s">
        <v>3</v>
      </c>
      <c r="K66" s="17" t="s">
        <v>3</v>
      </c>
      <c r="L66" s="17" t="s">
        <v>3</v>
      </c>
      <c r="M66" s="17" t="s">
        <v>3</v>
      </c>
      <c r="N66" s="17" t="s">
        <v>3</v>
      </c>
      <c r="O66" s="17" t="s">
        <v>3</v>
      </c>
      <c r="P66" s="17" t="s">
        <v>9</v>
      </c>
      <c r="Q66" s="17" t="s">
        <v>3</v>
      </c>
      <c r="R66" s="17" t="s">
        <v>3</v>
      </c>
      <c r="S66" s="17" t="s">
        <v>3</v>
      </c>
      <c r="T66" s="17" t="s">
        <v>3</v>
      </c>
      <c r="U66" s="17" t="s">
        <v>9</v>
      </c>
      <c r="V66" s="17">
        <v>6911010</v>
      </c>
      <c r="W66" s="17" t="s">
        <v>9</v>
      </c>
      <c r="X66" s="17" t="s">
        <v>82</v>
      </c>
      <c r="Y66" s="17" t="s">
        <v>3</v>
      </c>
      <c r="Z66" s="17" t="s">
        <v>9</v>
      </c>
      <c r="AA66" s="17" t="s">
        <v>9</v>
      </c>
      <c r="AB66" s="17" t="s">
        <v>9</v>
      </c>
      <c r="AC66" s="17" t="s">
        <v>9</v>
      </c>
      <c r="AD66" s="17" t="s">
        <v>9</v>
      </c>
      <c r="AE66" s="17" t="s">
        <v>9</v>
      </c>
      <c r="AF66" s="17" t="s">
        <v>9</v>
      </c>
      <c r="AG66" s="17" t="s">
        <v>3</v>
      </c>
      <c r="AH66" s="17" t="s">
        <v>9</v>
      </c>
      <c r="AI66" s="17">
        <v>779062</v>
      </c>
      <c r="AJ66" s="17" t="s">
        <v>3</v>
      </c>
      <c r="AK66" s="17" t="s">
        <v>3</v>
      </c>
      <c r="AL66" s="17" t="s">
        <v>3</v>
      </c>
      <c r="AM66" s="17" t="s">
        <v>3</v>
      </c>
      <c r="AN66" s="35">
        <v>40000</v>
      </c>
      <c r="AO66" s="18">
        <v>7730072</v>
      </c>
    </row>
    <row r="67" spans="1:41" ht="16.05" customHeight="1" x14ac:dyDescent="0.15">
      <c r="A67" s="26"/>
      <c r="B67" s="192" t="s">
        <v>62</v>
      </c>
      <c r="C67" s="192"/>
      <c r="D67" s="23"/>
      <c r="E67" s="16" t="s">
        <v>3</v>
      </c>
      <c r="F67" s="17">
        <v>32263305</v>
      </c>
      <c r="G67" s="17">
        <v>17151105</v>
      </c>
      <c r="H67" s="17">
        <v>4668779</v>
      </c>
      <c r="I67" s="17">
        <v>54083189</v>
      </c>
      <c r="J67" s="17" t="s">
        <v>3</v>
      </c>
      <c r="K67" s="17">
        <v>8068931</v>
      </c>
      <c r="L67" s="17">
        <v>8068931</v>
      </c>
      <c r="M67" s="17">
        <v>42803</v>
      </c>
      <c r="N67" s="17" t="s">
        <v>3</v>
      </c>
      <c r="O67" s="35">
        <v>1211152</v>
      </c>
      <c r="P67" s="35">
        <v>70379653</v>
      </c>
      <c r="Q67" s="17" t="s">
        <v>3</v>
      </c>
      <c r="R67" s="17" t="s">
        <v>3</v>
      </c>
      <c r="S67" s="17" t="s">
        <v>3</v>
      </c>
      <c r="T67" s="17" t="s">
        <v>3</v>
      </c>
      <c r="U67" s="17" t="s">
        <v>9</v>
      </c>
      <c r="V67" s="17">
        <v>276091935</v>
      </c>
      <c r="W67" s="35">
        <v>18180527</v>
      </c>
      <c r="X67" s="35">
        <v>7417344</v>
      </c>
      <c r="Y67" s="17">
        <v>9000000</v>
      </c>
      <c r="Z67" s="17" t="s">
        <v>9</v>
      </c>
      <c r="AA67" s="17" t="s">
        <v>9</v>
      </c>
      <c r="AB67" s="17">
        <v>9808854</v>
      </c>
      <c r="AC67" s="17">
        <v>44406725</v>
      </c>
      <c r="AD67" s="17" t="s">
        <v>9</v>
      </c>
      <c r="AE67" s="35">
        <v>1423</v>
      </c>
      <c r="AF67" s="17" t="s">
        <v>9</v>
      </c>
      <c r="AG67" s="17" t="s">
        <v>3</v>
      </c>
      <c r="AH67" s="17" t="s">
        <v>9</v>
      </c>
      <c r="AI67" s="17">
        <v>109180477</v>
      </c>
      <c r="AJ67" s="17">
        <v>70470</v>
      </c>
      <c r="AK67" s="17">
        <v>1500000</v>
      </c>
      <c r="AL67" s="17" t="s">
        <v>3</v>
      </c>
      <c r="AM67" s="17" t="s">
        <v>3</v>
      </c>
      <c r="AN67" s="35">
        <v>1000000</v>
      </c>
      <c r="AO67" s="18">
        <v>566036758</v>
      </c>
    </row>
    <row r="68" spans="1:41" ht="16.05" customHeight="1" x14ac:dyDescent="0.15">
      <c r="A68" s="26"/>
      <c r="B68" s="192" t="s">
        <v>63</v>
      </c>
      <c r="C68" s="192"/>
      <c r="D68" s="23"/>
      <c r="E68" s="16" t="s">
        <v>3</v>
      </c>
      <c r="F68" s="17">
        <v>330133</v>
      </c>
      <c r="G68" s="17">
        <v>167015</v>
      </c>
      <c r="H68" s="17">
        <v>49255</v>
      </c>
      <c r="I68" s="17">
        <v>546403</v>
      </c>
      <c r="J68" s="17" t="s">
        <v>3</v>
      </c>
      <c r="K68" s="17">
        <v>65620</v>
      </c>
      <c r="L68" s="17">
        <v>65620</v>
      </c>
      <c r="M68" s="17">
        <v>27700</v>
      </c>
      <c r="N68" s="17" t="s">
        <v>3</v>
      </c>
      <c r="O68" s="35">
        <v>44390</v>
      </c>
      <c r="P68" s="35">
        <v>471592</v>
      </c>
      <c r="Q68" s="17" t="s">
        <v>3</v>
      </c>
      <c r="R68" s="17" t="s">
        <v>3</v>
      </c>
      <c r="S68" s="17" t="s">
        <v>3</v>
      </c>
      <c r="T68" s="17" t="s">
        <v>3</v>
      </c>
      <c r="U68" s="17">
        <v>912882</v>
      </c>
      <c r="V68" s="17" t="s">
        <v>9</v>
      </c>
      <c r="W68" s="35">
        <v>7030025</v>
      </c>
      <c r="X68" s="35">
        <v>46028659</v>
      </c>
      <c r="Y68" s="17" t="s">
        <v>3</v>
      </c>
      <c r="Z68" s="17" t="s">
        <v>9</v>
      </c>
      <c r="AA68" s="17" t="s">
        <v>9</v>
      </c>
      <c r="AB68" s="17">
        <v>114055</v>
      </c>
      <c r="AC68" s="17">
        <v>53172739</v>
      </c>
      <c r="AD68" s="17" t="s">
        <v>9</v>
      </c>
      <c r="AE68" s="35">
        <v>3837</v>
      </c>
      <c r="AF68" s="17" t="s">
        <v>9</v>
      </c>
      <c r="AG68" s="17" t="s">
        <v>3</v>
      </c>
      <c r="AH68" s="17">
        <v>24967158</v>
      </c>
      <c r="AI68" s="17">
        <v>462728</v>
      </c>
      <c r="AJ68" s="17" t="s">
        <v>3</v>
      </c>
      <c r="AK68" s="17" t="s">
        <v>3</v>
      </c>
      <c r="AL68" s="17" t="s">
        <v>3</v>
      </c>
      <c r="AM68" s="17" t="s">
        <v>3</v>
      </c>
      <c r="AN68" s="35">
        <v>1200000</v>
      </c>
      <c r="AO68" s="18">
        <v>81875049</v>
      </c>
    </row>
    <row r="69" spans="1:41" ht="16.05" customHeight="1" x14ac:dyDescent="0.15">
      <c r="A69" s="26"/>
      <c r="B69" s="26"/>
      <c r="C69" s="23" t="s">
        <v>64</v>
      </c>
      <c r="D69" s="23"/>
      <c r="E69" s="16" t="s">
        <v>3</v>
      </c>
      <c r="F69" s="17">
        <v>330133</v>
      </c>
      <c r="G69" s="17">
        <v>167015</v>
      </c>
      <c r="H69" s="17">
        <v>49255</v>
      </c>
      <c r="I69" s="17">
        <v>546403</v>
      </c>
      <c r="J69" s="17" t="s">
        <v>3</v>
      </c>
      <c r="K69" s="17">
        <v>65620</v>
      </c>
      <c r="L69" s="17">
        <v>65620</v>
      </c>
      <c r="M69" s="17">
        <v>27700</v>
      </c>
      <c r="N69" s="17" t="s">
        <v>3</v>
      </c>
      <c r="O69" s="35">
        <v>44390</v>
      </c>
      <c r="P69" s="35">
        <v>471592</v>
      </c>
      <c r="Q69" s="17" t="s">
        <v>3</v>
      </c>
      <c r="R69" s="17" t="s">
        <v>3</v>
      </c>
      <c r="S69" s="17" t="s">
        <v>3</v>
      </c>
      <c r="T69" s="17" t="s">
        <v>3</v>
      </c>
      <c r="U69" s="17">
        <v>912882</v>
      </c>
      <c r="V69" s="17" t="s">
        <v>9</v>
      </c>
      <c r="W69" s="17" t="s">
        <v>9</v>
      </c>
      <c r="X69" s="17" t="s">
        <v>82</v>
      </c>
      <c r="Y69" s="17" t="s">
        <v>3</v>
      </c>
      <c r="Z69" s="17" t="s">
        <v>9</v>
      </c>
      <c r="AA69" s="17" t="s">
        <v>9</v>
      </c>
      <c r="AB69" s="17">
        <v>114055</v>
      </c>
      <c r="AC69" s="17">
        <v>114055</v>
      </c>
      <c r="AD69" s="17" t="s">
        <v>9</v>
      </c>
      <c r="AE69" s="35">
        <v>2117</v>
      </c>
      <c r="AF69" s="17" t="s">
        <v>9</v>
      </c>
      <c r="AG69" s="17" t="s">
        <v>3</v>
      </c>
      <c r="AH69" s="17">
        <v>6151909</v>
      </c>
      <c r="AI69" s="17">
        <v>638</v>
      </c>
      <c r="AJ69" s="17" t="s">
        <v>3</v>
      </c>
      <c r="AK69" s="17" t="s">
        <v>3</v>
      </c>
      <c r="AL69" s="17" t="s">
        <v>3</v>
      </c>
      <c r="AM69" s="17" t="s">
        <v>3</v>
      </c>
      <c r="AN69" s="35">
        <v>300000</v>
      </c>
      <c r="AO69" s="18">
        <v>8637306</v>
      </c>
    </row>
    <row r="70" spans="1:41" ht="16.05" customHeight="1" x14ac:dyDescent="0.15">
      <c r="A70" s="26"/>
      <c r="B70" s="26"/>
      <c r="C70" s="23" t="s">
        <v>65</v>
      </c>
      <c r="D70" s="23"/>
      <c r="E70" s="16" t="s">
        <v>3</v>
      </c>
      <c r="F70" s="17" t="s">
        <v>3</v>
      </c>
      <c r="G70" s="17" t="s">
        <v>3</v>
      </c>
      <c r="H70" s="17" t="s">
        <v>3</v>
      </c>
      <c r="I70" s="17" t="s">
        <v>3</v>
      </c>
      <c r="J70" s="17" t="s">
        <v>3</v>
      </c>
      <c r="K70" s="17" t="s">
        <v>3</v>
      </c>
      <c r="L70" s="17" t="s">
        <v>3</v>
      </c>
      <c r="M70" s="17" t="s">
        <v>3</v>
      </c>
      <c r="N70" s="17" t="s">
        <v>3</v>
      </c>
      <c r="O70" s="17" t="s">
        <v>3</v>
      </c>
      <c r="P70" s="17" t="s">
        <v>9</v>
      </c>
      <c r="Q70" s="17" t="s">
        <v>3</v>
      </c>
      <c r="R70" s="17" t="s">
        <v>3</v>
      </c>
      <c r="S70" s="17" t="s">
        <v>3</v>
      </c>
      <c r="T70" s="17" t="s">
        <v>3</v>
      </c>
      <c r="U70" s="17" t="s">
        <v>9</v>
      </c>
      <c r="V70" s="17" t="s">
        <v>9</v>
      </c>
      <c r="W70" s="35">
        <v>7030025</v>
      </c>
      <c r="X70" s="35">
        <v>8428659</v>
      </c>
      <c r="Y70" s="17" t="s">
        <v>3</v>
      </c>
      <c r="Z70" s="17" t="s">
        <v>9</v>
      </c>
      <c r="AA70" s="17" t="s">
        <v>9</v>
      </c>
      <c r="AB70" s="17" t="s">
        <v>9</v>
      </c>
      <c r="AC70" s="17">
        <v>15458684</v>
      </c>
      <c r="AD70" s="17" t="s">
        <v>9</v>
      </c>
      <c r="AE70" s="17" t="s">
        <v>9</v>
      </c>
      <c r="AF70" s="17" t="s">
        <v>9</v>
      </c>
      <c r="AG70" s="17" t="s">
        <v>3</v>
      </c>
      <c r="AH70" s="17" t="s">
        <v>9</v>
      </c>
      <c r="AI70" s="17">
        <v>269465</v>
      </c>
      <c r="AJ70" s="17" t="s">
        <v>3</v>
      </c>
      <c r="AK70" s="17" t="s">
        <v>3</v>
      </c>
      <c r="AL70" s="17" t="s">
        <v>3</v>
      </c>
      <c r="AM70" s="17" t="s">
        <v>3</v>
      </c>
      <c r="AN70" s="17" t="s">
        <v>9</v>
      </c>
      <c r="AO70" s="18">
        <v>15728149</v>
      </c>
    </row>
    <row r="71" spans="1:41" ht="16.05" customHeight="1" x14ac:dyDescent="0.15">
      <c r="A71" s="26"/>
      <c r="B71" s="26"/>
      <c r="C71" s="23" t="s">
        <v>66</v>
      </c>
      <c r="D71" s="23"/>
      <c r="E71" s="16" t="s">
        <v>3</v>
      </c>
      <c r="F71" s="17" t="s">
        <v>3</v>
      </c>
      <c r="G71" s="17" t="s">
        <v>3</v>
      </c>
      <c r="H71" s="17" t="s">
        <v>3</v>
      </c>
      <c r="I71" s="17" t="s">
        <v>3</v>
      </c>
      <c r="J71" s="17" t="s">
        <v>3</v>
      </c>
      <c r="K71" s="17" t="s">
        <v>3</v>
      </c>
      <c r="L71" s="17" t="s">
        <v>3</v>
      </c>
      <c r="M71" s="17" t="s">
        <v>3</v>
      </c>
      <c r="N71" s="17" t="s">
        <v>3</v>
      </c>
      <c r="O71" s="17" t="s">
        <v>3</v>
      </c>
      <c r="P71" s="17" t="s">
        <v>9</v>
      </c>
      <c r="Q71" s="17" t="s">
        <v>3</v>
      </c>
      <c r="R71" s="17" t="s">
        <v>3</v>
      </c>
      <c r="S71" s="17" t="s">
        <v>3</v>
      </c>
      <c r="T71" s="17" t="s">
        <v>3</v>
      </c>
      <c r="U71" s="17" t="s">
        <v>9</v>
      </c>
      <c r="V71" s="17" t="s">
        <v>9</v>
      </c>
      <c r="W71" s="17" t="s">
        <v>9</v>
      </c>
      <c r="X71" s="35">
        <v>37600000</v>
      </c>
      <c r="Y71" s="17" t="s">
        <v>3</v>
      </c>
      <c r="Z71" s="17" t="s">
        <v>9</v>
      </c>
      <c r="AA71" s="17" t="s">
        <v>9</v>
      </c>
      <c r="AB71" s="17" t="s">
        <v>9</v>
      </c>
      <c r="AC71" s="17">
        <v>37600000</v>
      </c>
      <c r="AD71" s="17" t="s">
        <v>9</v>
      </c>
      <c r="AE71" s="35">
        <v>1720</v>
      </c>
      <c r="AF71" s="17" t="s">
        <v>9</v>
      </c>
      <c r="AG71" s="17" t="s">
        <v>3</v>
      </c>
      <c r="AH71" s="17">
        <v>18815249</v>
      </c>
      <c r="AI71" s="17">
        <v>192625</v>
      </c>
      <c r="AJ71" s="17" t="s">
        <v>3</v>
      </c>
      <c r="AK71" s="17" t="s">
        <v>3</v>
      </c>
      <c r="AL71" s="17" t="s">
        <v>3</v>
      </c>
      <c r="AM71" s="17" t="s">
        <v>3</v>
      </c>
      <c r="AN71" s="35">
        <v>900000</v>
      </c>
      <c r="AO71" s="18">
        <v>57509594</v>
      </c>
    </row>
    <row r="72" spans="1:41" ht="16.05" customHeight="1" x14ac:dyDescent="0.15">
      <c r="A72" s="26"/>
      <c r="B72" s="192" t="s">
        <v>67</v>
      </c>
      <c r="C72" s="192"/>
      <c r="D72" s="23"/>
      <c r="E72" s="16" t="s">
        <v>3</v>
      </c>
      <c r="F72" s="17">
        <v>7925220</v>
      </c>
      <c r="G72" s="17">
        <v>3998877</v>
      </c>
      <c r="H72" s="17">
        <v>381689</v>
      </c>
      <c r="I72" s="17">
        <v>12305786</v>
      </c>
      <c r="J72" s="17" t="s">
        <v>3</v>
      </c>
      <c r="K72" s="17">
        <v>3805161</v>
      </c>
      <c r="L72" s="17">
        <v>3805161</v>
      </c>
      <c r="M72" s="17">
        <v>21164</v>
      </c>
      <c r="N72" s="17" t="s">
        <v>3</v>
      </c>
      <c r="O72" s="35">
        <v>364299</v>
      </c>
      <c r="P72" s="35">
        <v>12776400</v>
      </c>
      <c r="Q72" s="17" t="s">
        <v>3</v>
      </c>
      <c r="R72" s="17" t="s">
        <v>3</v>
      </c>
      <c r="S72" s="17" t="s">
        <v>3</v>
      </c>
      <c r="T72" s="17" t="s">
        <v>3</v>
      </c>
      <c r="U72" s="17">
        <v>477716</v>
      </c>
      <c r="V72" s="17">
        <v>1017431</v>
      </c>
      <c r="W72" s="35">
        <v>2404366</v>
      </c>
      <c r="X72" s="35">
        <v>8670517</v>
      </c>
      <c r="Y72" s="17" t="s">
        <v>3</v>
      </c>
      <c r="Z72" s="17" t="s">
        <v>9</v>
      </c>
      <c r="AA72" s="17" t="s">
        <v>9</v>
      </c>
      <c r="AB72" s="17">
        <v>2920200</v>
      </c>
      <c r="AC72" s="17">
        <v>13995083</v>
      </c>
      <c r="AD72" s="17" t="s">
        <v>9</v>
      </c>
      <c r="AE72" s="35">
        <v>5000</v>
      </c>
      <c r="AF72" s="17" t="s">
        <v>9</v>
      </c>
      <c r="AG72" s="17" t="s">
        <v>3</v>
      </c>
      <c r="AH72" s="17" t="s">
        <v>9</v>
      </c>
      <c r="AI72" s="17">
        <v>170068</v>
      </c>
      <c r="AJ72" s="17" t="s">
        <v>3</v>
      </c>
      <c r="AK72" s="17" t="s">
        <v>3</v>
      </c>
      <c r="AL72" s="17" t="s">
        <v>3</v>
      </c>
      <c r="AM72" s="17" t="s">
        <v>3</v>
      </c>
      <c r="AN72" s="35">
        <v>300000</v>
      </c>
      <c r="AO72" s="18">
        <v>45238108</v>
      </c>
    </row>
    <row r="73" spans="1:41" ht="16.05" customHeight="1" x14ac:dyDescent="0.15">
      <c r="A73" s="33"/>
      <c r="B73" s="193" t="s">
        <v>68</v>
      </c>
      <c r="C73" s="193"/>
      <c r="D73" s="37"/>
      <c r="E73" s="16" t="s">
        <v>3</v>
      </c>
      <c r="F73" s="38">
        <v>344307692</v>
      </c>
      <c r="G73" s="38">
        <v>170793388</v>
      </c>
      <c r="H73" s="38">
        <v>36415065</v>
      </c>
      <c r="I73" s="38">
        <v>551516145</v>
      </c>
      <c r="J73" s="38">
        <v>470771</v>
      </c>
      <c r="K73" s="38">
        <v>99453866</v>
      </c>
      <c r="L73" s="38">
        <v>99924637</v>
      </c>
      <c r="M73" s="38">
        <v>239992587</v>
      </c>
      <c r="N73" s="38">
        <v>4020</v>
      </c>
      <c r="O73" s="38">
        <v>14714254</v>
      </c>
      <c r="P73" s="38">
        <v>1445795736</v>
      </c>
      <c r="Q73" s="17" t="s">
        <v>3</v>
      </c>
      <c r="R73" s="17" t="s">
        <v>3</v>
      </c>
      <c r="S73" s="17" t="s">
        <v>3</v>
      </c>
      <c r="T73" s="17" t="s">
        <v>3</v>
      </c>
      <c r="U73" s="38">
        <v>321165363</v>
      </c>
      <c r="V73" s="38">
        <v>3709645395</v>
      </c>
      <c r="W73" s="38">
        <v>1368236795</v>
      </c>
      <c r="X73" s="38">
        <v>17351852209</v>
      </c>
      <c r="Y73" s="38">
        <v>44848780</v>
      </c>
      <c r="Z73" s="17" t="s">
        <v>9</v>
      </c>
      <c r="AA73" s="38">
        <v>3539362686</v>
      </c>
      <c r="AB73" s="38">
        <v>230289864</v>
      </c>
      <c r="AC73" s="38">
        <v>22534590334</v>
      </c>
      <c r="AD73" s="38">
        <v>720</v>
      </c>
      <c r="AE73" s="38">
        <v>181308577461</v>
      </c>
      <c r="AF73" s="17" t="s">
        <v>9</v>
      </c>
      <c r="AG73" s="38">
        <v>76535</v>
      </c>
      <c r="AH73" s="38">
        <v>47153289656</v>
      </c>
      <c r="AI73" s="38">
        <v>102973545140</v>
      </c>
      <c r="AJ73" s="38">
        <v>90603952</v>
      </c>
      <c r="AK73" s="38">
        <v>108690540</v>
      </c>
      <c r="AL73" s="17" t="s">
        <v>3</v>
      </c>
      <c r="AM73" s="38">
        <v>6927656</v>
      </c>
      <c r="AN73" s="38">
        <v>1321002000</v>
      </c>
      <c r="AO73" s="18">
        <v>361880062131</v>
      </c>
    </row>
    <row r="74" spans="1:41" s="33" customFormat="1" ht="6" customHeight="1" x14ac:dyDescent="0.15">
      <c r="A74" s="31"/>
      <c r="B74" s="31"/>
      <c r="C74" s="39"/>
      <c r="D74" s="40"/>
      <c r="E74" s="41"/>
      <c r="F74" s="42"/>
      <c r="G74" s="42"/>
      <c r="H74" s="42"/>
      <c r="I74" s="42"/>
      <c r="J74" s="43"/>
      <c r="K74" s="43"/>
      <c r="L74" s="43"/>
      <c r="M74" s="43"/>
      <c r="N74" s="43"/>
      <c r="O74" s="43"/>
      <c r="P74" s="43"/>
      <c r="Q74" s="43"/>
      <c r="R74" s="42"/>
      <c r="S74" s="42"/>
      <c r="T74" s="42"/>
      <c r="U74" s="42"/>
      <c r="V74" s="44"/>
      <c r="W74" s="45"/>
      <c r="X74" s="45"/>
      <c r="Y74" s="45"/>
      <c r="Z74" s="46"/>
      <c r="AA74" s="47"/>
      <c r="AB74" s="47"/>
      <c r="AC74" s="47"/>
      <c r="AD74" s="44"/>
      <c r="AE74" s="45"/>
      <c r="AF74" s="45"/>
      <c r="AG74" s="45"/>
      <c r="AH74" s="46"/>
      <c r="AI74" s="47"/>
      <c r="AJ74" s="47"/>
      <c r="AK74" s="47"/>
      <c r="AL74" s="44"/>
      <c r="AM74" s="45"/>
      <c r="AN74" s="45"/>
      <c r="AO74" s="45"/>
    </row>
    <row r="75" spans="1:41" ht="12" customHeight="1" x14ac:dyDescent="0.15">
      <c r="A75" s="48"/>
      <c r="B75" s="48"/>
      <c r="C75" s="103" t="s">
        <v>83</v>
      </c>
      <c r="D75" s="49"/>
      <c r="E75" s="50"/>
      <c r="F75" s="50"/>
      <c r="G75" s="50"/>
      <c r="H75" s="50"/>
      <c r="I75" s="50"/>
      <c r="J75" s="48"/>
      <c r="K75" s="48"/>
      <c r="L75" s="48"/>
      <c r="M75" s="48"/>
      <c r="N75" s="48"/>
      <c r="O75" s="48"/>
      <c r="P75" s="48"/>
      <c r="Q75" s="48"/>
      <c r="R75" s="51"/>
      <c r="S75" s="51"/>
      <c r="T75" s="51"/>
      <c r="U75" s="51"/>
      <c r="V75" s="50"/>
      <c r="W75" s="50"/>
      <c r="X75" s="50"/>
      <c r="Y75" s="50"/>
      <c r="AH75" s="52"/>
      <c r="AI75" s="52"/>
      <c r="AJ75" s="52"/>
      <c r="AK75" s="52"/>
      <c r="AL75" s="52"/>
    </row>
    <row r="76" spans="1:41" ht="10.5" customHeight="1" x14ac:dyDescent="0.15">
      <c r="C76" s="52"/>
      <c r="D76" s="52"/>
      <c r="E76" s="52"/>
      <c r="F76" s="52"/>
      <c r="G76" s="52"/>
      <c r="H76" s="52"/>
      <c r="I76" s="52"/>
      <c r="R76" s="25"/>
      <c r="S76" s="25"/>
      <c r="T76" s="25"/>
      <c r="U76" s="25"/>
      <c r="V76" s="53"/>
      <c r="W76" s="53"/>
      <c r="X76" s="53"/>
      <c r="Y76" s="54"/>
    </row>
    <row r="77" spans="1:41" ht="10.5" customHeight="1" x14ac:dyDescent="0.15">
      <c r="C77" s="52"/>
      <c r="D77" s="52"/>
      <c r="E77" s="52"/>
      <c r="F77" s="52"/>
      <c r="G77" s="52"/>
      <c r="H77" s="52"/>
      <c r="I77" s="52"/>
      <c r="V77" s="52"/>
      <c r="W77" s="52"/>
      <c r="X77" s="52"/>
      <c r="Y77" s="52"/>
    </row>
    <row r="78" spans="1:41" ht="10.5" customHeight="1" x14ac:dyDescent="0.15">
      <c r="C78" s="52"/>
      <c r="D78" s="52"/>
      <c r="E78" s="52"/>
      <c r="F78" s="52"/>
      <c r="G78" s="52"/>
      <c r="H78" s="52"/>
      <c r="I78" s="52"/>
      <c r="V78" s="52"/>
      <c r="W78" s="52"/>
      <c r="X78" s="52"/>
      <c r="Y78" s="52"/>
    </row>
    <row r="79" spans="1:41" ht="10.5" customHeight="1" x14ac:dyDescent="0.15">
      <c r="C79" s="52"/>
      <c r="D79" s="52"/>
      <c r="E79" s="52"/>
      <c r="F79" s="52"/>
      <c r="G79" s="52"/>
      <c r="H79" s="52"/>
      <c r="I79" s="52"/>
      <c r="V79" s="52"/>
      <c r="W79" s="52"/>
      <c r="X79" s="52"/>
      <c r="Y79" s="52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 ht="10.5" customHeight="1" x14ac:dyDescent="0.15">
      <c r="C80" s="52"/>
      <c r="D80" s="52"/>
      <c r="E80" s="52"/>
      <c r="F80" s="52"/>
      <c r="G80" s="52"/>
      <c r="H80" s="52"/>
      <c r="I80" s="52"/>
      <c r="V80" s="52"/>
      <c r="W80" s="52"/>
      <c r="X80" s="52"/>
      <c r="Y80" s="52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</row>
    <row r="81" spans="3:41" ht="10.5" customHeight="1" x14ac:dyDescent="0.15">
      <c r="C81" s="52"/>
      <c r="D81" s="52"/>
      <c r="E81" s="52"/>
      <c r="F81" s="52"/>
      <c r="G81" s="52"/>
      <c r="H81" s="52"/>
      <c r="I81" s="52"/>
      <c r="V81" s="52"/>
      <c r="W81" s="52"/>
      <c r="X81" s="52"/>
      <c r="Y81" s="52"/>
    </row>
    <row r="82" spans="3:41" ht="10.5" customHeight="1" x14ac:dyDescent="0.15">
      <c r="C82" s="55"/>
      <c r="D82" s="55"/>
      <c r="E82" s="55"/>
      <c r="F82" s="55"/>
      <c r="G82" s="55"/>
      <c r="H82" s="55"/>
      <c r="I82" s="55"/>
      <c r="V82" s="52"/>
      <c r="W82" s="52"/>
      <c r="X82" s="52"/>
      <c r="Y82" s="52"/>
    </row>
    <row r="83" spans="3:41" ht="10.5" customHeight="1" x14ac:dyDescent="0.15">
      <c r="C83" s="55"/>
      <c r="D83" s="55"/>
      <c r="E83" s="55"/>
      <c r="F83" s="55"/>
      <c r="G83" s="55"/>
      <c r="H83" s="55"/>
      <c r="I83" s="55"/>
      <c r="V83" s="52"/>
      <c r="W83" s="52"/>
      <c r="X83" s="52"/>
      <c r="Y83" s="52"/>
    </row>
    <row r="84" spans="3:41" ht="10.5" customHeight="1" x14ac:dyDescent="0.15">
      <c r="C84" s="55"/>
      <c r="D84" s="55"/>
      <c r="E84" s="55"/>
      <c r="F84" s="55"/>
      <c r="G84" s="55"/>
      <c r="H84" s="55"/>
      <c r="I84" s="55"/>
      <c r="V84" s="52"/>
      <c r="W84" s="52"/>
      <c r="X84" s="52"/>
      <c r="Y84" s="52"/>
    </row>
    <row r="85" spans="3:41" ht="10.5" customHeight="1" x14ac:dyDescent="0.15">
      <c r="C85" s="55"/>
      <c r="D85" s="55"/>
      <c r="E85" s="55"/>
      <c r="F85" s="55"/>
      <c r="G85" s="55"/>
      <c r="H85" s="55"/>
      <c r="I85" s="55"/>
      <c r="V85" s="52"/>
      <c r="W85" s="52"/>
      <c r="X85" s="52"/>
      <c r="Y85" s="52"/>
    </row>
    <row r="86" spans="3:41" ht="10.5" customHeight="1" x14ac:dyDescent="0.15">
      <c r="C86" s="55"/>
      <c r="D86" s="55"/>
      <c r="E86" s="55"/>
      <c r="F86" s="55"/>
      <c r="G86" s="55"/>
      <c r="H86" s="55"/>
      <c r="I86" s="55"/>
      <c r="V86" s="55"/>
      <c r="W86" s="55"/>
      <c r="X86" s="55"/>
      <c r="Y86" s="55"/>
    </row>
    <row r="87" spans="3:41" ht="10.5" customHeight="1" x14ac:dyDescent="0.15">
      <c r="C87" s="55"/>
      <c r="D87" s="55"/>
      <c r="E87" s="55"/>
      <c r="F87" s="55"/>
      <c r="G87" s="55"/>
      <c r="H87" s="55"/>
      <c r="I87" s="55"/>
      <c r="V87" s="55"/>
      <c r="W87" s="55"/>
      <c r="X87" s="55"/>
      <c r="Y87" s="55"/>
    </row>
    <row r="88" spans="3:41" ht="10.5" customHeight="1" x14ac:dyDescent="0.15">
      <c r="C88" s="55"/>
      <c r="D88" s="55"/>
      <c r="E88" s="55"/>
      <c r="F88" s="55"/>
      <c r="G88" s="55"/>
      <c r="H88" s="55"/>
      <c r="I88" s="55"/>
      <c r="V88" s="55"/>
      <c r="W88" s="55"/>
      <c r="X88" s="55"/>
      <c r="Y88" s="55"/>
    </row>
    <row r="89" spans="3:41" ht="10.5" customHeight="1" x14ac:dyDescent="0.15">
      <c r="C89" s="55"/>
      <c r="D89" s="55"/>
      <c r="E89" s="55"/>
      <c r="F89" s="55"/>
      <c r="G89" s="55"/>
      <c r="H89" s="55"/>
      <c r="I89" s="55"/>
      <c r="V89" s="55"/>
      <c r="W89" s="55"/>
      <c r="X89" s="55"/>
      <c r="Y89" s="55"/>
    </row>
    <row r="90" spans="3:41" ht="10.5" customHeight="1" x14ac:dyDescent="0.15">
      <c r="C90" s="55"/>
      <c r="D90" s="55"/>
      <c r="E90" s="55"/>
      <c r="F90" s="55"/>
      <c r="G90" s="55"/>
      <c r="H90" s="55"/>
      <c r="I90" s="55"/>
      <c r="V90" s="55"/>
      <c r="W90" s="55"/>
      <c r="X90" s="55"/>
      <c r="Y90" s="55"/>
    </row>
    <row r="91" spans="3:41" ht="10.5" customHeight="1" x14ac:dyDescent="0.15">
      <c r="C91" s="55"/>
      <c r="D91" s="55"/>
      <c r="E91" s="55"/>
      <c r="F91" s="55"/>
      <c r="G91" s="55"/>
      <c r="H91" s="55"/>
      <c r="I91" s="5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55"/>
      <c r="W91" s="55"/>
      <c r="X91" s="55"/>
      <c r="Y91" s="55"/>
    </row>
    <row r="92" spans="3:41" ht="10.5" customHeight="1" x14ac:dyDescent="0.15">
      <c r="C92" s="55"/>
      <c r="D92" s="55"/>
      <c r="E92" s="55"/>
      <c r="F92" s="55"/>
      <c r="G92" s="55"/>
      <c r="H92" s="55"/>
      <c r="I92" s="5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55"/>
      <c r="W92" s="55"/>
      <c r="X92" s="55"/>
      <c r="Y92" s="55"/>
    </row>
    <row r="93" spans="3:41" ht="10.5" customHeight="1" x14ac:dyDescent="0.15">
      <c r="C93" s="55"/>
      <c r="D93" s="55"/>
      <c r="E93" s="55"/>
      <c r="F93" s="55"/>
      <c r="G93" s="55"/>
      <c r="H93" s="55"/>
      <c r="I93" s="5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55"/>
      <c r="W93" s="55"/>
      <c r="X93" s="55"/>
      <c r="Y93" s="55"/>
    </row>
    <row r="94" spans="3:41" ht="10.5" customHeight="1" x14ac:dyDescent="0.15">
      <c r="C94" s="55"/>
      <c r="D94" s="55"/>
      <c r="E94" s="55"/>
      <c r="F94" s="55"/>
      <c r="G94" s="55"/>
      <c r="H94" s="55"/>
      <c r="I94" s="55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55"/>
      <c r="W94" s="55"/>
      <c r="X94" s="55"/>
      <c r="Y94" s="55"/>
    </row>
    <row r="95" spans="3:41" ht="10.5" customHeight="1" x14ac:dyDescent="0.15">
      <c r="C95" s="55"/>
      <c r="D95" s="55"/>
      <c r="E95" s="55"/>
      <c r="F95" s="55"/>
      <c r="G95" s="55"/>
      <c r="H95" s="55"/>
      <c r="I95" s="55"/>
      <c r="V95" s="55"/>
      <c r="W95" s="55"/>
      <c r="X95" s="55"/>
      <c r="Y95" s="5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</row>
    <row r="96" spans="3:41" ht="10.5" customHeight="1" x14ac:dyDescent="0.15">
      <c r="C96" s="55"/>
      <c r="D96" s="55"/>
      <c r="E96" s="55"/>
      <c r="F96" s="55"/>
      <c r="G96" s="55"/>
      <c r="H96" s="55"/>
      <c r="I96" s="55"/>
      <c r="V96" s="55"/>
      <c r="W96" s="55"/>
      <c r="X96" s="55"/>
      <c r="Y96" s="5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</row>
    <row r="97" spans="3:41" ht="10.5" customHeight="1" x14ac:dyDescent="0.15">
      <c r="C97" s="55"/>
      <c r="D97" s="55"/>
      <c r="E97" s="55"/>
      <c r="F97" s="55"/>
      <c r="G97" s="55"/>
      <c r="H97" s="55"/>
      <c r="I97" s="55"/>
      <c r="V97" s="55"/>
      <c r="W97" s="55"/>
      <c r="X97" s="55"/>
      <c r="Y97" s="5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</row>
    <row r="98" spans="3:41" ht="10.5" customHeight="1" x14ac:dyDescent="0.15">
      <c r="V98" s="55"/>
      <c r="W98" s="55"/>
      <c r="X98" s="55"/>
      <c r="Y98" s="55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</row>
    <row r="99" spans="3:41" ht="10.5" customHeight="1" x14ac:dyDescent="0.15">
      <c r="V99" s="55"/>
      <c r="W99" s="55"/>
      <c r="X99" s="55"/>
      <c r="Y99" s="55"/>
    </row>
    <row r="100" spans="3:41" ht="10.5" customHeight="1" x14ac:dyDescent="0.15">
      <c r="V100" s="55"/>
      <c r="W100" s="55"/>
      <c r="X100" s="55"/>
      <c r="Y100" s="55"/>
    </row>
    <row r="101" spans="3:41" ht="10.5" customHeight="1" x14ac:dyDescent="0.15">
      <c r="V101" s="55"/>
      <c r="W101" s="55"/>
      <c r="X101" s="55"/>
      <c r="Y101" s="55"/>
    </row>
    <row r="108" spans="3:41" ht="10.5" customHeight="1" x14ac:dyDescent="0.15"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</row>
  </sheetData>
  <mergeCells count="31">
    <mergeCell ref="B9:C9"/>
    <mergeCell ref="B10:C10"/>
    <mergeCell ref="B11:C11"/>
    <mergeCell ref="B12:C12"/>
    <mergeCell ref="A1:V1"/>
    <mergeCell ref="A3:D3"/>
    <mergeCell ref="B5:C5"/>
    <mergeCell ref="B8:C8"/>
    <mergeCell ref="B21:C21"/>
    <mergeCell ref="B25:C25"/>
    <mergeCell ref="B26:C26"/>
    <mergeCell ref="B34:C34"/>
    <mergeCell ref="B15:C15"/>
    <mergeCell ref="B16:C16"/>
    <mergeCell ref="B17:C17"/>
    <mergeCell ref="B20:C20"/>
    <mergeCell ref="B51:C51"/>
    <mergeCell ref="B57:C57"/>
    <mergeCell ref="B58:C58"/>
    <mergeCell ref="B59:C59"/>
    <mergeCell ref="B41:C41"/>
    <mergeCell ref="B48:C48"/>
    <mergeCell ref="B49:C49"/>
    <mergeCell ref="B50:C50"/>
    <mergeCell ref="B68:C68"/>
    <mergeCell ref="B72:C72"/>
    <mergeCell ref="B73:C73"/>
    <mergeCell ref="B60:C60"/>
    <mergeCell ref="B63:C63"/>
    <mergeCell ref="B64:C64"/>
    <mergeCell ref="B67:C67"/>
  </mergeCells>
  <phoneticPr fontId="9"/>
  <pageMargins left="0.78740157480314965" right="0.2" top="0.2" bottom="0.2" header="0.2" footer="0.21"/>
  <pageSetup paperSize="8" scale="71" firstPageNumber="338" fitToWidth="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57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251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40"/>
      <c r="X1" s="140"/>
      <c r="Y1" s="140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70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4808</v>
      </c>
      <c r="P5" s="133">
        <v>45695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203958</v>
      </c>
      <c r="V5" s="133" t="s">
        <v>70</v>
      </c>
      <c r="W5" s="133" t="s">
        <v>9</v>
      </c>
      <c r="X5" s="133">
        <v>18403392790</v>
      </c>
      <c r="Y5" s="133" t="s">
        <v>9</v>
      </c>
      <c r="Z5" s="133" t="s">
        <v>9</v>
      </c>
      <c r="AA5" s="133">
        <v>459504</v>
      </c>
      <c r="AB5" s="133" t="s">
        <v>9</v>
      </c>
      <c r="AC5" s="133">
        <f>SUM(W5:AB5)</f>
        <v>18403852294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32975695408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f>SUM(E5,I5,L5:V5,AC5:AN5)</f>
        <v>51382435663</v>
      </c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25950</v>
      </c>
      <c r="G6" s="133">
        <v>13693</v>
      </c>
      <c r="H6" s="133">
        <v>7056</v>
      </c>
      <c r="I6" s="133">
        <f t="shared" ref="I6:I20" si="0">SUM(F6:H6)</f>
        <v>46699</v>
      </c>
      <c r="J6" s="133" t="s">
        <v>9</v>
      </c>
      <c r="K6" s="133">
        <v>2431</v>
      </c>
      <c r="L6" s="133">
        <f>K6</f>
        <v>2431</v>
      </c>
      <c r="M6" s="133">
        <v>850</v>
      </c>
      <c r="N6" s="133" t="s">
        <v>9</v>
      </c>
      <c r="O6" s="133">
        <v>1147</v>
      </c>
      <c r="P6" s="133">
        <v>4128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9612</v>
      </c>
      <c r="AC6" s="133">
        <f t="shared" ref="AC6:AC44" si="1">SUM(W6:AB6)</f>
        <v>9612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152929116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f t="shared" ref="AO6:AO44" si="2">SUM(E6,I6,L6:V6,AC6:AN6)</f>
        <v>152994483</v>
      </c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70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55419338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201484546981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f t="shared" si="2"/>
        <v>201539966319</v>
      </c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206504</v>
      </c>
      <c r="G8" s="133">
        <v>101298</v>
      </c>
      <c r="H8" s="133">
        <v>61150</v>
      </c>
      <c r="I8" s="133">
        <f t="shared" si="0"/>
        <v>368952</v>
      </c>
      <c r="J8" s="133" t="s">
        <v>9</v>
      </c>
      <c r="K8" s="133">
        <v>11349</v>
      </c>
      <c r="L8" s="133">
        <f>K8</f>
        <v>11349</v>
      </c>
      <c r="M8" s="133">
        <v>17977</v>
      </c>
      <c r="N8" s="133" t="s">
        <v>9</v>
      </c>
      <c r="O8" s="133">
        <v>155600</v>
      </c>
      <c r="P8" s="133">
        <v>10935021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70607</v>
      </c>
      <c r="AC8" s="133">
        <f t="shared" si="1"/>
        <v>70607</v>
      </c>
      <c r="AD8" s="133" t="s">
        <v>9</v>
      </c>
      <c r="AE8" s="133">
        <v>55130393</v>
      </c>
      <c r="AF8" s="133" t="s">
        <v>9</v>
      </c>
      <c r="AG8" s="133" t="s">
        <v>9</v>
      </c>
      <c r="AH8" s="133" t="s">
        <v>9</v>
      </c>
      <c r="AI8" s="133">
        <v>823964170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f t="shared" si="2"/>
        <v>1190654069</v>
      </c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1557349</v>
      </c>
      <c r="G9" s="133">
        <v>781096</v>
      </c>
      <c r="H9" s="133">
        <v>186774</v>
      </c>
      <c r="I9" s="133">
        <f>SUM(I10:I12)</f>
        <v>2525219</v>
      </c>
      <c r="J9" s="133" t="s">
        <v>9</v>
      </c>
      <c r="K9" s="133">
        <v>586830</v>
      </c>
      <c r="L9" s="133">
        <f>K9</f>
        <v>586830</v>
      </c>
      <c r="M9" s="133">
        <v>4596</v>
      </c>
      <c r="N9" s="133" t="s">
        <v>9</v>
      </c>
      <c r="O9" s="133">
        <v>83750</v>
      </c>
      <c r="P9" s="133">
        <v>4547438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58215940</v>
      </c>
      <c r="W9" s="133" t="s">
        <v>9</v>
      </c>
      <c r="X9" s="133">
        <v>4024</v>
      </c>
      <c r="Y9" s="133" t="s">
        <v>9</v>
      </c>
      <c r="Z9" s="133" t="s">
        <v>9</v>
      </c>
      <c r="AA9" s="133" t="s">
        <v>9</v>
      </c>
      <c r="AB9" s="133">
        <v>583612</v>
      </c>
      <c r="AC9" s="133">
        <f t="shared" si="1"/>
        <v>587636</v>
      </c>
      <c r="AD9" s="133" t="s">
        <v>9</v>
      </c>
      <c r="AE9" s="133">
        <v>463293952</v>
      </c>
      <c r="AF9" s="133" t="s">
        <v>9</v>
      </c>
      <c r="AG9" s="133" t="s">
        <v>9</v>
      </c>
      <c r="AH9" s="133" t="s">
        <v>9</v>
      </c>
      <c r="AI9" s="133">
        <v>37569210752</v>
      </c>
      <c r="AJ9" s="133">
        <v>32000000</v>
      </c>
      <c r="AK9" s="133">
        <v>265300000</v>
      </c>
      <c r="AL9" s="133" t="s">
        <v>9</v>
      </c>
      <c r="AM9" s="133" t="s">
        <v>9</v>
      </c>
      <c r="AN9" s="133">
        <v>170000</v>
      </c>
      <c r="AO9" s="134">
        <f t="shared" si="2"/>
        <v>38396526113</v>
      </c>
    </row>
    <row r="10" spans="1:42" ht="14.85" customHeight="1" x14ac:dyDescent="0.15">
      <c r="A10" s="116"/>
      <c r="B10" s="116"/>
      <c r="C10" s="152" t="s">
        <v>113</v>
      </c>
      <c r="D10" s="160"/>
      <c r="E10" s="132" t="s">
        <v>9</v>
      </c>
      <c r="F10" s="133">
        <v>1518461</v>
      </c>
      <c r="G10" s="133">
        <v>761771</v>
      </c>
      <c r="H10" s="133">
        <v>174349</v>
      </c>
      <c r="I10" s="133">
        <f t="shared" si="0"/>
        <v>2454581</v>
      </c>
      <c r="J10" s="133" t="s">
        <v>9</v>
      </c>
      <c r="K10" s="133">
        <v>585755</v>
      </c>
      <c r="L10" s="133">
        <f>K10</f>
        <v>585755</v>
      </c>
      <c r="M10" s="133">
        <v>3633</v>
      </c>
      <c r="N10" s="133" t="s">
        <v>9</v>
      </c>
      <c r="O10" s="133">
        <v>67274</v>
      </c>
      <c r="P10" s="133">
        <v>2217445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569941</v>
      </c>
      <c r="AC10" s="133">
        <f>SUM(W10:AB10)</f>
        <v>569941</v>
      </c>
      <c r="AD10" s="133" t="s">
        <v>9</v>
      </c>
      <c r="AE10" s="133">
        <v>463022310</v>
      </c>
      <c r="AF10" s="133" t="s">
        <v>9</v>
      </c>
      <c r="AG10" s="133" t="s">
        <v>9</v>
      </c>
      <c r="AH10" s="133" t="s">
        <v>9</v>
      </c>
      <c r="AI10" s="133">
        <v>37090839018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f t="shared" si="2"/>
        <v>37559819957</v>
      </c>
    </row>
    <row r="11" spans="1:42" ht="14.85" customHeight="1" x14ac:dyDescent="0.15">
      <c r="A11" s="116"/>
      <c r="B11" s="116"/>
      <c r="C11" s="152" t="s">
        <v>72</v>
      </c>
      <c r="D11" s="160"/>
      <c r="E11" s="132" t="s">
        <v>9</v>
      </c>
      <c r="F11" s="133">
        <v>38888</v>
      </c>
      <c r="G11" s="133">
        <v>19325</v>
      </c>
      <c r="H11" s="133">
        <v>12425</v>
      </c>
      <c r="I11" s="133">
        <f t="shared" si="0"/>
        <v>70638</v>
      </c>
      <c r="J11" s="133" t="s">
        <v>9</v>
      </c>
      <c r="K11" s="133">
        <v>1075</v>
      </c>
      <c r="L11" s="133">
        <f>K11</f>
        <v>1075</v>
      </c>
      <c r="M11" s="133">
        <v>963</v>
      </c>
      <c r="N11" s="133" t="s">
        <v>9</v>
      </c>
      <c r="O11" s="133">
        <v>2180</v>
      </c>
      <c r="P11" s="133">
        <v>34021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13671</v>
      </c>
      <c r="AC11" s="133">
        <f>SUM(W11:AB11)</f>
        <v>13671</v>
      </c>
      <c r="AD11" s="133" t="s">
        <v>9</v>
      </c>
      <c r="AE11" s="133">
        <v>5</v>
      </c>
      <c r="AF11" s="133" t="s">
        <v>9</v>
      </c>
      <c r="AG11" s="133" t="s">
        <v>9</v>
      </c>
      <c r="AH11" s="133" t="s">
        <v>9</v>
      </c>
      <c r="AI11" s="133">
        <v>478271734</v>
      </c>
      <c r="AJ11" s="133">
        <v>32000000</v>
      </c>
      <c r="AK11" s="133">
        <v>265300000</v>
      </c>
      <c r="AL11" s="133" t="s">
        <v>9</v>
      </c>
      <c r="AM11" s="133" t="s">
        <v>9</v>
      </c>
      <c r="AN11" s="133">
        <v>100000</v>
      </c>
      <c r="AO11" s="134">
        <f t="shared" si="2"/>
        <v>775794287</v>
      </c>
    </row>
    <row r="12" spans="1:42" s="115" customFormat="1" ht="14.85" customHeight="1" x14ac:dyDescent="0.15">
      <c r="A12" s="161"/>
      <c r="B12" s="109"/>
      <c r="C12" s="15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70</v>
      </c>
      <c r="J12" s="133" t="s">
        <v>9</v>
      </c>
      <c r="K12" s="133" t="s">
        <v>9</v>
      </c>
      <c r="L12" s="133" t="s">
        <v>9</v>
      </c>
      <c r="M12" s="133" t="s">
        <v>9</v>
      </c>
      <c r="N12" s="133" t="s">
        <v>9</v>
      </c>
      <c r="O12" s="133">
        <v>14296</v>
      </c>
      <c r="P12" s="133">
        <v>2295972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58215940</v>
      </c>
      <c r="W12" s="133" t="s">
        <v>9</v>
      </c>
      <c r="X12" s="133">
        <v>4024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f>SUM(W12:AB12)</f>
        <v>4024</v>
      </c>
      <c r="AD12" s="133" t="s">
        <v>9</v>
      </c>
      <c r="AE12" s="133">
        <v>271637</v>
      </c>
      <c r="AF12" s="133" t="s">
        <v>9</v>
      </c>
      <c r="AG12" s="133" t="s">
        <v>9</v>
      </c>
      <c r="AH12" s="133" t="s">
        <v>9</v>
      </c>
      <c r="AI12" s="133">
        <v>100000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f>SUM(E12,I12,L12:V12,AC12:AN12)</f>
        <v>60911869</v>
      </c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4320774</v>
      </c>
      <c r="G13" s="133">
        <v>2305797</v>
      </c>
      <c r="H13" s="133">
        <v>754018</v>
      </c>
      <c r="I13" s="133">
        <f>SUM(I14:I16)</f>
        <v>7380589</v>
      </c>
      <c r="J13" s="133" t="s">
        <v>9</v>
      </c>
      <c r="K13" s="133">
        <v>836387</v>
      </c>
      <c r="L13" s="133">
        <f>K13</f>
        <v>836387</v>
      </c>
      <c r="M13" s="133">
        <v>86794</v>
      </c>
      <c r="N13" s="133" t="s">
        <v>9</v>
      </c>
      <c r="O13" s="133">
        <v>1795694</v>
      </c>
      <c r="P13" s="133">
        <v>136218051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207844309</v>
      </c>
      <c r="V13" s="133" t="s">
        <v>9</v>
      </c>
      <c r="W13" s="133">
        <v>340933989</v>
      </c>
      <c r="X13" s="133">
        <v>442985650</v>
      </c>
      <c r="Y13" s="133">
        <v>30515770</v>
      </c>
      <c r="Z13" s="133" t="s">
        <v>9</v>
      </c>
      <c r="AA13" s="133">
        <v>5817016</v>
      </c>
      <c r="AB13" s="133">
        <v>1369296</v>
      </c>
      <c r="AC13" s="133">
        <f t="shared" si="1"/>
        <v>821621721</v>
      </c>
      <c r="AD13" s="133" t="s">
        <v>9</v>
      </c>
      <c r="AE13" s="133">
        <v>314714</v>
      </c>
      <c r="AF13" s="133" t="s">
        <v>9</v>
      </c>
      <c r="AG13" s="133" t="s">
        <v>9</v>
      </c>
      <c r="AH13" s="133" t="s">
        <v>9</v>
      </c>
      <c r="AI13" s="133">
        <v>9923677656</v>
      </c>
      <c r="AJ13" s="133" t="s">
        <v>9</v>
      </c>
      <c r="AK13" s="133">
        <v>56000000</v>
      </c>
      <c r="AL13" s="133" t="s">
        <v>9</v>
      </c>
      <c r="AM13" s="133" t="s">
        <v>9</v>
      </c>
      <c r="AN13" s="133">
        <v>1520000</v>
      </c>
      <c r="AO13" s="134">
        <f t="shared" si="2"/>
        <v>11157295915</v>
      </c>
    </row>
    <row r="14" spans="1:42" s="115" customFormat="1" ht="14.85" customHeight="1" x14ac:dyDescent="0.15">
      <c r="A14" s="161"/>
      <c r="B14" s="161"/>
      <c r="C14" s="152" t="s">
        <v>116</v>
      </c>
      <c r="D14" s="160"/>
      <c r="E14" s="132" t="s">
        <v>9</v>
      </c>
      <c r="F14" s="133">
        <v>257601</v>
      </c>
      <c r="G14" s="133">
        <v>130145</v>
      </c>
      <c r="H14" s="133">
        <v>52384</v>
      </c>
      <c r="I14" s="133">
        <f t="shared" si="0"/>
        <v>440130</v>
      </c>
      <c r="J14" s="133" t="s">
        <v>9</v>
      </c>
      <c r="K14" s="133">
        <v>39286</v>
      </c>
      <c r="L14" s="133">
        <f>K14</f>
        <v>39286</v>
      </c>
      <c r="M14" s="133">
        <v>27648</v>
      </c>
      <c r="N14" s="133" t="s">
        <v>9</v>
      </c>
      <c r="O14" s="133">
        <v>252920</v>
      </c>
      <c r="P14" s="133">
        <v>122819186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174716101</v>
      </c>
      <c r="V14" s="133" t="s">
        <v>9</v>
      </c>
      <c r="W14" s="133">
        <v>327338570</v>
      </c>
      <c r="X14" s="133">
        <v>170366679</v>
      </c>
      <c r="Y14" s="133">
        <v>30515770</v>
      </c>
      <c r="Z14" s="133" t="s">
        <v>9</v>
      </c>
      <c r="AA14" s="133">
        <v>4264758</v>
      </c>
      <c r="AB14" s="133">
        <v>96907</v>
      </c>
      <c r="AC14" s="133">
        <f t="shared" si="1"/>
        <v>532582684</v>
      </c>
      <c r="AD14" s="133" t="s">
        <v>9</v>
      </c>
      <c r="AE14" s="133">
        <v>146197</v>
      </c>
      <c r="AF14" s="133" t="s">
        <v>9</v>
      </c>
      <c r="AG14" s="133" t="s">
        <v>9</v>
      </c>
      <c r="AH14" s="133" t="s">
        <v>9</v>
      </c>
      <c r="AI14" s="133">
        <v>1551315246</v>
      </c>
      <c r="AJ14" s="133" t="s">
        <v>9</v>
      </c>
      <c r="AK14" s="133">
        <v>56000000</v>
      </c>
      <c r="AL14" s="133" t="s">
        <v>9</v>
      </c>
      <c r="AM14" s="133" t="s">
        <v>9</v>
      </c>
      <c r="AN14" s="133">
        <v>1010000</v>
      </c>
      <c r="AO14" s="134">
        <f t="shared" si="2"/>
        <v>2439349398</v>
      </c>
    </row>
    <row r="15" spans="1:42" s="117" customFormat="1" ht="14.85" customHeight="1" x14ac:dyDescent="0.15">
      <c r="A15" s="116"/>
      <c r="B15" s="161"/>
      <c r="C15" s="152" t="s">
        <v>117</v>
      </c>
      <c r="D15" s="160"/>
      <c r="E15" s="132" t="s">
        <v>9</v>
      </c>
      <c r="F15" s="133">
        <v>4063173</v>
      </c>
      <c r="G15" s="133">
        <v>2175652</v>
      </c>
      <c r="H15" s="133">
        <v>701634</v>
      </c>
      <c r="I15" s="133">
        <f t="shared" si="0"/>
        <v>6940459</v>
      </c>
      <c r="J15" s="133" t="s">
        <v>9</v>
      </c>
      <c r="K15" s="133">
        <v>797101</v>
      </c>
      <c r="L15" s="133">
        <f>K15</f>
        <v>797101</v>
      </c>
      <c r="M15" s="133">
        <v>59146</v>
      </c>
      <c r="N15" s="133" t="s">
        <v>9</v>
      </c>
      <c r="O15" s="133">
        <v>1542774</v>
      </c>
      <c r="P15" s="133">
        <v>13397882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33128208</v>
      </c>
      <c r="V15" s="133" t="s">
        <v>9</v>
      </c>
      <c r="W15" s="133">
        <v>13595419</v>
      </c>
      <c r="X15" s="133">
        <v>272618971</v>
      </c>
      <c r="Y15" s="133" t="s">
        <v>9</v>
      </c>
      <c r="Z15" s="133" t="s">
        <v>9</v>
      </c>
      <c r="AA15" s="133">
        <v>1552258</v>
      </c>
      <c r="AB15" s="133">
        <v>1272389</v>
      </c>
      <c r="AC15" s="133">
        <f t="shared" si="1"/>
        <v>289039037</v>
      </c>
      <c r="AD15" s="133" t="s">
        <v>9</v>
      </c>
      <c r="AE15" s="133">
        <v>168517</v>
      </c>
      <c r="AF15" s="133" t="s">
        <v>9</v>
      </c>
      <c r="AG15" s="133" t="s">
        <v>9</v>
      </c>
      <c r="AH15" s="133" t="s">
        <v>9</v>
      </c>
      <c r="AI15" s="133">
        <v>467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f t="shared" si="2"/>
        <v>345583591</v>
      </c>
    </row>
    <row r="16" spans="1:42" s="117" customFormat="1" ht="14.85" customHeight="1" x14ac:dyDescent="0.15">
      <c r="A16" s="116"/>
      <c r="B16" s="161"/>
      <c r="C16" s="15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70</v>
      </c>
      <c r="J16" s="133" t="s">
        <v>9</v>
      </c>
      <c r="K16" s="133" t="s">
        <v>9</v>
      </c>
      <c r="L16" s="133" t="s">
        <v>70</v>
      </c>
      <c r="M16" s="133" t="s">
        <v>9</v>
      </c>
      <c r="N16" s="133" t="s">
        <v>9</v>
      </c>
      <c r="O16" s="133" t="s">
        <v>9</v>
      </c>
      <c r="P16" s="133">
        <v>983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8372361943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f t="shared" si="2"/>
        <v>8372362926</v>
      </c>
    </row>
    <row r="17" spans="1:41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36827297</v>
      </c>
      <c r="G17" s="133">
        <v>16715890</v>
      </c>
      <c r="H17" s="133">
        <v>2689842</v>
      </c>
      <c r="I17" s="133">
        <f t="shared" si="0"/>
        <v>56233029</v>
      </c>
      <c r="J17" s="133" t="s">
        <v>9</v>
      </c>
      <c r="K17" s="133">
        <v>10656058</v>
      </c>
      <c r="L17" s="133">
        <f>K17</f>
        <v>10656058</v>
      </c>
      <c r="M17" s="133">
        <v>404410863</v>
      </c>
      <c r="N17" s="133">
        <v>1396</v>
      </c>
      <c r="O17" s="133">
        <v>2098216</v>
      </c>
      <c r="P17" s="133">
        <v>122734442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90289160</v>
      </c>
      <c r="V17" s="133">
        <v>6289871</v>
      </c>
      <c r="W17" s="133">
        <v>66264445</v>
      </c>
      <c r="X17" s="133">
        <v>99765837</v>
      </c>
      <c r="Y17" s="133">
        <v>619672</v>
      </c>
      <c r="Z17" s="133" t="s">
        <v>9</v>
      </c>
      <c r="AA17" s="133">
        <v>65005</v>
      </c>
      <c r="AB17" s="133">
        <v>12924983</v>
      </c>
      <c r="AC17" s="133">
        <f t="shared" si="1"/>
        <v>179639942</v>
      </c>
      <c r="AD17" s="133" t="s">
        <v>9</v>
      </c>
      <c r="AE17" s="133">
        <v>40042533</v>
      </c>
      <c r="AF17" s="133" t="s">
        <v>9</v>
      </c>
      <c r="AG17" s="133" t="s">
        <v>9</v>
      </c>
      <c r="AH17" s="133">
        <v>2489009539</v>
      </c>
      <c r="AI17" s="133">
        <v>2896836820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67800000</v>
      </c>
      <c r="AO17" s="134">
        <f t="shared" si="2"/>
        <v>6366041869</v>
      </c>
    </row>
    <row r="18" spans="1:41" ht="14.85" customHeight="1" x14ac:dyDescent="0.15">
      <c r="A18" s="116"/>
      <c r="B18" s="116"/>
      <c r="C18" s="152" t="s">
        <v>119</v>
      </c>
      <c r="D18" s="160"/>
      <c r="E18" s="132" t="s">
        <v>9</v>
      </c>
      <c r="F18" s="133">
        <v>12892598</v>
      </c>
      <c r="G18" s="133">
        <v>5915511</v>
      </c>
      <c r="H18" s="133">
        <v>822993</v>
      </c>
      <c r="I18" s="133">
        <f t="shared" si="0"/>
        <v>19631102</v>
      </c>
      <c r="J18" s="133" t="s">
        <v>9</v>
      </c>
      <c r="K18" s="133">
        <v>4138406</v>
      </c>
      <c r="L18" s="133">
        <f>K18</f>
        <v>4138406</v>
      </c>
      <c r="M18" s="133">
        <v>123364867</v>
      </c>
      <c r="N18" s="133">
        <v>1396</v>
      </c>
      <c r="O18" s="133">
        <v>762075</v>
      </c>
      <c r="P18" s="133">
        <v>22538582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12989954</v>
      </c>
      <c r="V18" s="133">
        <v>2970023</v>
      </c>
      <c r="W18" s="133">
        <v>29751675</v>
      </c>
      <c r="X18" s="133">
        <v>15942431</v>
      </c>
      <c r="Y18" s="133" t="s">
        <v>9</v>
      </c>
      <c r="Z18" s="133" t="s">
        <v>9</v>
      </c>
      <c r="AA18" s="133">
        <v>17682</v>
      </c>
      <c r="AB18" s="133">
        <v>4511954</v>
      </c>
      <c r="AC18" s="133">
        <v>50223742</v>
      </c>
      <c r="AD18" s="133" t="s">
        <v>9</v>
      </c>
      <c r="AE18" s="133">
        <v>34707</v>
      </c>
      <c r="AF18" s="133" t="s">
        <v>9</v>
      </c>
      <c r="AG18" s="133" t="s">
        <v>9</v>
      </c>
      <c r="AH18" s="133">
        <v>767863458</v>
      </c>
      <c r="AI18" s="133">
        <v>46318686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6700000</v>
      </c>
      <c r="AO18" s="134">
        <f t="shared" si="2"/>
        <v>1057536998</v>
      </c>
    </row>
    <row r="19" spans="1:41" ht="14.85" customHeight="1" x14ac:dyDescent="0.15">
      <c r="A19" s="116"/>
      <c r="B19" s="116"/>
      <c r="C19" s="152" t="s">
        <v>120</v>
      </c>
      <c r="D19" s="160"/>
      <c r="E19" s="132" t="s">
        <v>9</v>
      </c>
      <c r="F19" s="133">
        <v>20974808</v>
      </c>
      <c r="G19" s="133">
        <v>9485428</v>
      </c>
      <c r="H19" s="133">
        <v>1612349</v>
      </c>
      <c r="I19" s="133">
        <f t="shared" si="0"/>
        <v>32072585</v>
      </c>
      <c r="J19" s="133" t="s">
        <v>9</v>
      </c>
      <c r="K19" s="133">
        <v>5662113</v>
      </c>
      <c r="L19" s="133">
        <f>K19</f>
        <v>5662113</v>
      </c>
      <c r="M19" s="133">
        <v>269223446</v>
      </c>
      <c r="N19" s="133" t="s">
        <v>9</v>
      </c>
      <c r="O19" s="133">
        <v>1163312</v>
      </c>
      <c r="P19" s="133">
        <v>88869684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76522447</v>
      </c>
      <c r="V19" s="133">
        <v>3319848</v>
      </c>
      <c r="W19" s="133">
        <v>36512770</v>
      </c>
      <c r="X19" s="133">
        <v>80178625</v>
      </c>
      <c r="Y19" s="133">
        <v>619672</v>
      </c>
      <c r="Z19" s="133" t="s">
        <v>9</v>
      </c>
      <c r="AA19" s="133">
        <v>47323</v>
      </c>
      <c r="AB19" s="133">
        <v>7319723</v>
      </c>
      <c r="AC19" s="133">
        <v>124678113</v>
      </c>
      <c r="AD19" s="133" t="s">
        <v>9</v>
      </c>
      <c r="AE19" s="133">
        <v>46361</v>
      </c>
      <c r="AF19" s="133" t="s">
        <v>9</v>
      </c>
      <c r="AG19" s="133" t="s">
        <v>9</v>
      </c>
      <c r="AH19" s="133">
        <v>1721146081</v>
      </c>
      <c r="AI19" s="133">
        <v>86042265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61000000</v>
      </c>
      <c r="AO19" s="134">
        <f t="shared" si="2"/>
        <v>2469746255</v>
      </c>
    </row>
    <row r="20" spans="1:41" ht="14.85" customHeight="1" x14ac:dyDescent="0.15">
      <c r="A20" s="116"/>
      <c r="B20" s="116"/>
      <c r="C20" s="152" t="s">
        <v>121</v>
      </c>
      <c r="D20" s="160"/>
      <c r="E20" s="132" t="s">
        <v>9</v>
      </c>
      <c r="F20" s="133">
        <v>2959891</v>
      </c>
      <c r="G20" s="133">
        <v>1314951</v>
      </c>
      <c r="H20" s="133">
        <v>254500</v>
      </c>
      <c r="I20" s="133">
        <f t="shared" si="0"/>
        <v>4529342</v>
      </c>
      <c r="J20" s="133" t="s">
        <v>9</v>
      </c>
      <c r="K20" s="133">
        <v>855539</v>
      </c>
      <c r="L20" s="133">
        <f>K20</f>
        <v>855539</v>
      </c>
      <c r="M20" s="133">
        <v>11822550</v>
      </c>
      <c r="N20" s="133" t="s">
        <v>9</v>
      </c>
      <c r="O20" s="133">
        <v>172829</v>
      </c>
      <c r="P20" s="133">
        <v>11326176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776759</v>
      </c>
      <c r="V20" s="133" t="s">
        <v>9</v>
      </c>
      <c r="W20" s="133" t="s">
        <v>9</v>
      </c>
      <c r="X20" s="133">
        <v>3644781</v>
      </c>
      <c r="Y20" s="133" t="s">
        <v>9</v>
      </c>
      <c r="Z20" s="133" t="s">
        <v>9</v>
      </c>
      <c r="AA20" s="133" t="s">
        <v>9</v>
      </c>
      <c r="AB20" s="133">
        <v>1093306</v>
      </c>
      <c r="AC20" s="133">
        <v>4738087</v>
      </c>
      <c r="AD20" s="133" t="s">
        <v>9</v>
      </c>
      <c r="AE20" s="133">
        <v>39961465</v>
      </c>
      <c r="AF20" s="133" t="s">
        <v>9</v>
      </c>
      <c r="AG20" s="133" t="s">
        <v>9</v>
      </c>
      <c r="AH20" s="133" t="s">
        <v>9</v>
      </c>
      <c r="AI20" s="133">
        <v>2764475869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f t="shared" si="2"/>
        <v>2838758616</v>
      </c>
    </row>
    <row r="21" spans="1:41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2254897</v>
      </c>
      <c r="G21" s="133">
        <v>1075366</v>
      </c>
      <c r="H21" s="133">
        <v>304057</v>
      </c>
      <c r="I21" s="133">
        <f>SUM(I22:I27)</f>
        <v>3634320</v>
      </c>
      <c r="J21" s="133" t="s">
        <v>9</v>
      </c>
      <c r="K21" s="133">
        <v>2007664</v>
      </c>
      <c r="L21" s="133">
        <f>K21</f>
        <v>2007664</v>
      </c>
      <c r="M21" s="133">
        <v>11285</v>
      </c>
      <c r="N21" s="133" t="s">
        <v>9</v>
      </c>
      <c r="O21" s="133">
        <v>156093</v>
      </c>
      <c r="P21" s="133">
        <v>71913491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42188</v>
      </c>
      <c r="V21" s="133" t="s">
        <v>9</v>
      </c>
      <c r="W21" s="133">
        <v>80033320</v>
      </c>
      <c r="X21" s="133">
        <v>15953303997</v>
      </c>
      <c r="Y21" s="133" t="s">
        <v>9</v>
      </c>
      <c r="Z21" s="133" t="s">
        <v>9</v>
      </c>
      <c r="AA21" s="133" t="s">
        <v>9</v>
      </c>
      <c r="AB21" s="133">
        <v>213378974</v>
      </c>
      <c r="AC21" s="133">
        <f t="shared" si="1"/>
        <v>16246716291</v>
      </c>
      <c r="AD21" s="133" t="s">
        <v>9</v>
      </c>
      <c r="AE21" s="133">
        <v>78579395</v>
      </c>
      <c r="AF21" s="133" t="s">
        <v>9</v>
      </c>
      <c r="AG21" s="133" t="s">
        <v>9</v>
      </c>
      <c r="AH21" s="133">
        <v>47427157398</v>
      </c>
      <c r="AI21" s="133">
        <v>23882712589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192912000</v>
      </c>
      <c r="AO21" s="134">
        <f t="shared" si="2"/>
        <v>87905842714</v>
      </c>
    </row>
    <row r="22" spans="1:41" ht="14.85" customHeight="1" x14ac:dyDescent="0.15">
      <c r="A22" s="116"/>
      <c r="B22" s="116"/>
      <c r="C22" s="15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70</v>
      </c>
      <c r="J22" s="133" t="s">
        <v>9</v>
      </c>
      <c r="K22" s="133" t="s">
        <v>9</v>
      </c>
      <c r="L22" s="133" t="s">
        <v>70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190995010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f t="shared" si="1"/>
        <v>190995010</v>
      </c>
      <c r="AD22" s="133" t="s">
        <v>9</v>
      </c>
      <c r="AE22" s="133">
        <v>6902</v>
      </c>
      <c r="AF22" s="133" t="s">
        <v>9</v>
      </c>
      <c r="AG22" s="133" t="s">
        <v>9</v>
      </c>
      <c r="AH22" s="133">
        <v>22510408821</v>
      </c>
      <c r="AI22" s="133">
        <v>1299042923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90000000</v>
      </c>
      <c r="AO22" s="134">
        <f t="shared" si="2"/>
        <v>24090453656</v>
      </c>
    </row>
    <row r="23" spans="1:41" ht="14.85" customHeight="1" x14ac:dyDescent="0.15">
      <c r="A23" s="116"/>
      <c r="B23" s="116"/>
      <c r="C23" s="15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70</v>
      </c>
      <c r="J23" s="133" t="s">
        <v>9</v>
      </c>
      <c r="K23" s="133" t="s">
        <v>9</v>
      </c>
      <c r="L23" s="133" t="s">
        <v>70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55447198</v>
      </c>
      <c r="AF23" s="133" t="s">
        <v>9</v>
      </c>
      <c r="AG23" s="133" t="s">
        <v>9</v>
      </c>
      <c r="AH23" s="133">
        <v>716646935</v>
      </c>
      <c r="AI23" s="133">
        <v>3685004123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2900000</v>
      </c>
      <c r="AO23" s="134">
        <f t="shared" si="2"/>
        <v>4459998256</v>
      </c>
    </row>
    <row r="24" spans="1:41" ht="14.85" customHeight="1" x14ac:dyDescent="0.15">
      <c r="A24" s="116"/>
      <c r="B24" s="116"/>
      <c r="C24" s="15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70</v>
      </c>
      <c r="J24" s="133" t="s">
        <v>9</v>
      </c>
      <c r="K24" s="133" t="s">
        <v>9</v>
      </c>
      <c r="L24" s="133" t="s">
        <v>70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4785469810</v>
      </c>
      <c r="Y24" s="133" t="s">
        <v>9</v>
      </c>
      <c r="Z24" s="133" t="s">
        <v>9</v>
      </c>
      <c r="AA24" s="133" t="s">
        <v>9</v>
      </c>
      <c r="AB24" s="133">
        <v>212444948</v>
      </c>
      <c r="AC24" s="133">
        <f t="shared" si="1"/>
        <v>4997914758</v>
      </c>
      <c r="AD24" s="133" t="s">
        <v>9</v>
      </c>
      <c r="AE24" s="133">
        <v>20691955</v>
      </c>
      <c r="AF24" s="133" t="s">
        <v>9</v>
      </c>
      <c r="AG24" s="133" t="s">
        <v>9</v>
      </c>
      <c r="AH24" s="133">
        <v>24200101642</v>
      </c>
      <c r="AI24" s="133">
        <v>17383505719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f t="shared" si="2"/>
        <v>46699214074</v>
      </c>
    </row>
    <row r="25" spans="1:41" ht="14.85" customHeight="1" x14ac:dyDescent="0.15">
      <c r="A25" s="116"/>
      <c r="B25" s="116"/>
      <c r="C25" s="15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70</v>
      </c>
      <c r="J25" s="133" t="s">
        <v>9</v>
      </c>
      <c r="K25" s="133" t="s">
        <v>9</v>
      </c>
      <c r="L25" s="133" t="s">
        <v>70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9147581999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f>SUM(W25:AB25)</f>
        <v>9147581999</v>
      </c>
      <c r="AD25" s="133" t="s">
        <v>9</v>
      </c>
      <c r="AE25" s="133">
        <v>2318955</v>
      </c>
      <c r="AF25" s="133" t="s">
        <v>9</v>
      </c>
      <c r="AG25" s="133" t="s">
        <v>9</v>
      </c>
      <c r="AH25" s="133" t="s">
        <v>9</v>
      </c>
      <c r="AI25" s="133">
        <v>1513301667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f t="shared" si="2"/>
        <v>10663202621</v>
      </c>
    </row>
    <row r="26" spans="1:41" ht="23.25" customHeight="1" x14ac:dyDescent="0.15">
      <c r="A26" s="116"/>
      <c r="B26" s="116"/>
      <c r="C26" s="152" t="s">
        <v>247</v>
      </c>
      <c r="D26" s="159"/>
      <c r="E26" s="132" t="s">
        <v>9</v>
      </c>
      <c r="F26" s="133">
        <v>100312</v>
      </c>
      <c r="G26" s="133">
        <v>52343</v>
      </c>
      <c r="H26" s="133">
        <v>16186</v>
      </c>
      <c r="I26" s="133">
        <f>SUM(F26:H26)</f>
        <v>168841</v>
      </c>
      <c r="J26" s="133" t="s">
        <v>9</v>
      </c>
      <c r="K26" s="133">
        <v>3393</v>
      </c>
      <c r="L26" s="133">
        <f>K26</f>
        <v>3393</v>
      </c>
      <c r="M26" s="133">
        <v>266</v>
      </c>
      <c r="N26" s="133" t="s">
        <v>9</v>
      </c>
      <c r="O26" s="133">
        <v>2969</v>
      </c>
      <c r="P26" s="133">
        <v>342383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42188</v>
      </c>
      <c r="V26" s="133" t="s">
        <v>9</v>
      </c>
      <c r="W26" s="133">
        <v>80033320</v>
      </c>
      <c r="X26" s="133">
        <v>1529023844</v>
      </c>
      <c r="Y26" s="133" t="s">
        <v>9</v>
      </c>
      <c r="Z26" s="133" t="s">
        <v>9</v>
      </c>
      <c r="AA26" s="133" t="s">
        <v>9</v>
      </c>
      <c r="AB26" s="133">
        <v>37385</v>
      </c>
      <c r="AC26" s="133">
        <f t="shared" si="1"/>
        <v>1609094549</v>
      </c>
      <c r="AD26" s="133" t="s">
        <v>9</v>
      </c>
      <c r="AE26" s="133">
        <v>45000</v>
      </c>
      <c r="AF26" s="133" t="s">
        <v>9</v>
      </c>
      <c r="AG26" s="133" t="s">
        <v>9</v>
      </c>
      <c r="AH26" s="133" t="s">
        <v>9</v>
      </c>
      <c r="AI26" s="133">
        <v>1649155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3000000</v>
      </c>
      <c r="AO26" s="134">
        <f t="shared" si="2"/>
        <v>1614348744</v>
      </c>
    </row>
    <row r="27" spans="1:41" ht="14.85" customHeight="1" x14ac:dyDescent="0.15">
      <c r="A27" s="116"/>
      <c r="B27" s="116"/>
      <c r="C27" s="152" t="s">
        <v>127</v>
      </c>
      <c r="D27" s="159"/>
      <c r="E27" s="132" t="s">
        <v>9</v>
      </c>
      <c r="F27" s="133">
        <v>2154585</v>
      </c>
      <c r="G27" s="133">
        <v>1023023</v>
      </c>
      <c r="H27" s="133">
        <v>287871</v>
      </c>
      <c r="I27" s="133">
        <f>SUM(F27:H27)</f>
        <v>3465479</v>
      </c>
      <c r="J27" s="133" t="s">
        <v>9</v>
      </c>
      <c r="K27" s="133">
        <v>2004271</v>
      </c>
      <c r="L27" s="133">
        <f>K27</f>
        <v>2004271</v>
      </c>
      <c r="M27" s="133">
        <v>11019</v>
      </c>
      <c r="N27" s="133" t="s">
        <v>9</v>
      </c>
      <c r="O27" s="133">
        <v>153124</v>
      </c>
      <c r="P27" s="133">
        <v>71571108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300233334</v>
      </c>
      <c r="Y27" s="133" t="s">
        <v>9</v>
      </c>
      <c r="Z27" s="133" t="s">
        <v>9</v>
      </c>
      <c r="AA27" s="133" t="s">
        <v>9</v>
      </c>
      <c r="AB27" s="133">
        <v>896641</v>
      </c>
      <c r="AC27" s="133">
        <f t="shared" si="1"/>
        <v>301129975</v>
      </c>
      <c r="AD27" s="133" t="s">
        <v>9</v>
      </c>
      <c r="AE27" s="133">
        <v>69385</v>
      </c>
      <c r="AF27" s="133" t="s">
        <v>9</v>
      </c>
      <c r="AG27" s="133" t="s">
        <v>9</v>
      </c>
      <c r="AH27" s="133" t="s">
        <v>9</v>
      </c>
      <c r="AI27" s="133">
        <v>209002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f t="shared" si="2"/>
        <v>378625363</v>
      </c>
    </row>
    <row r="28" spans="1:41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1887048</v>
      </c>
      <c r="G28" s="133">
        <v>1021007</v>
      </c>
      <c r="H28" s="133">
        <v>237945</v>
      </c>
      <c r="I28" s="133">
        <f>SUM(I29:I35)</f>
        <v>3146000</v>
      </c>
      <c r="J28" s="133" t="s">
        <v>9</v>
      </c>
      <c r="K28" s="133">
        <v>133784</v>
      </c>
      <c r="L28" s="133">
        <f>K28</f>
        <v>133784</v>
      </c>
      <c r="M28" s="133">
        <v>3659</v>
      </c>
      <c r="N28" s="133">
        <v>121</v>
      </c>
      <c r="O28" s="133">
        <v>102034</v>
      </c>
      <c r="P28" s="133">
        <v>570965833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29631691</v>
      </c>
      <c r="V28" s="133">
        <v>18598635</v>
      </c>
      <c r="W28" s="133">
        <v>9872106</v>
      </c>
      <c r="X28" s="133">
        <v>296955377</v>
      </c>
      <c r="Y28" s="133" t="s">
        <v>9</v>
      </c>
      <c r="Z28" s="133" t="s">
        <v>9</v>
      </c>
      <c r="AA28" s="133" t="s">
        <v>9</v>
      </c>
      <c r="AB28" s="133">
        <v>777888</v>
      </c>
      <c r="AC28" s="133">
        <f t="shared" si="1"/>
        <v>307605371</v>
      </c>
      <c r="AD28" s="133" t="s">
        <v>9</v>
      </c>
      <c r="AE28" s="133">
        <v>430224</v>
      </c>
      <c r="AF28" s="133" t="s">
        <v>9</v>
      </c>
      <c r="AG28" s="133" t="s">
        <v>9</v>
      </c>
      <c r="AH28" s="133">
        <v>48998165</v>
      </c>
      <c r="AI28" s="133">
        <v>284703893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f t="shared" si="2"/>
        <v>1371519410</v>
      </c>
    </row>
    <row r="29" spans="1:41" ht="14.85" customHeight="1" x14ac:dyDescent="0.15">
      <c r="A29" s="116"/>
      <c r="B29" s="116"/>
      <c r="C29" s="15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70</v>
      </c>
      <c r="J29" s="133" t="s">
        <v>9</v>
      </c>
      <c r="K29" s="133" t="s">
        <v>9</v>
      </c>
      <c r="L29" s="133" t="s">
        <v>70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94282</v>
      </c>
      <c r="V29" s="133" t="s">
        <v>9</v>
      </c>
      <c r="W29" s="133" t="s">
        <v>9</v>
      </c>
      <c r="X29" s="133">
        <v>270025175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f t="shared" si="1"/>
        <v>270025175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59137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f t="shared" si="2"/>
        <v>270278594</v>
      </c>
    </row>
    <row r="30" spans="1:41" ht="14.85" customHeight="1" x14ac:dyDescent="0.15">
      <c r="A30" s="116"/>
      <c r="B30" s="116"/>
      <c r="C30" s="15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70</v>
      </c>
      <c r="J30" s="133" t="s">
        <v>9</v>
      </c>
      <c r="K30" s="133" t="s">
        <v>9</v>
      </c>
      <c r="L30" s="133" t="s">
        <v>70</v>
      </c>
      <c r="M30" s="133" t="s">
        <v>9</v>
      </c>
      <c r="N30" s="133" t="s">
        <v>9</v>
      </c>
      <c r="O30" s="133" t="s">
        <v>9</v>
      </c>
      <c r="P30" s="133">
        <v>559447972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29537409</v>
      </c>
      <c r="V30" s="133" t="s">
        <v>9</v>
      </c>
      <c r="W30" s="133">
        <v>9872106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f t="shared" si="1"/>
        <v>9872106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272761849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f t="shared" si="2"/>
        <v>956619336</v>
      </c>
    </row>
    <row r="31" spans="1:41" ht="14.85" customHeight="1" x14ac:dyDescent="0.15">
      <c r="A31" s="116"/>
      <c r="B31" s="116"/>
      <c r="C31" s="152" t="s">
        <v>215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70</v>
      </c>
      <c r="J31" s="133" t="s">
        <v>9</v>
      </c>
      <c r="K31" s="133" t="s">
        <v>9</v>
      </c>
      <c r="L31" s="133" t="s">
        <v>70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16672569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f t="shared" si="1"/>
        <v>16672569</v>
      </c>
      <c r="AD31" s="133" t="s">
        <v>9</v>
      </c>
      <c r="AE31" s="133">
        <v>6597</v>
      </c>
      <c r="AF31" s="133" t="s">
        <v>9</v>
      </c>
      <c r="AG31" s="133" t="s">
        <v>9</v>
      </c>
      <c r="AH31" s="133">
        <v>42280191</v>
      </c>
      <c r="AI31" s="133">
        <v>953578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f t="shared" si="2"/>
        <v>81312935</v>
      </c>
    </row>
    <row r="32" spans="1:41" ht="14.85" customHeight="1" x14ac:dyDescent="0.15">
      <c r="A32" s="116"/>
      <c r="B32" s="116"/>
      <c r="C32" s="15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70</v>
      </c>
      <c r="J32" s="133" t="s">
        <v>9</v>
      </c>
      <c r="K32" s="133" t="s">
        <v>9</v>
      </c>
      <c r="L32" s="133" t="s">
        <v>70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4576108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f t="shared" si="1"/>
        <v>4576108</v>
      </c>
      <c r="AD32" s="133" t="s">
        <v>9</v>
      </c>
      <c r="AE32" s="133">
        <v>7541</v>
      </c>
      <c r="AF32" s="133" t="s">
        <v>9</v>
      </c>
      <c r="AG32" s="133" t="s">
        <v>9</v>
      </c>
      <c r="AH32" s="133">
        <v>3193919</v>
      </c>
      <c r="AI32" s="133">
        <v>625230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f t="shared" si="2"/>
        <v>8502798</v>
      </c>
    </row>
    <row r="33" spans="1:42" ht="14.85" customHeight="1" x14ac:dyDescent="0.15">
      <c r="A33" s="116"/>
      <c r="B33" s="116"/>
      <c r="C33" s="15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5218536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f t="shared" si="1"/>
        <v>5218536</v>
      </c>
      <c r="AD33" s="133" t="s">
        <v>9</v>
      </c>
      <c r="AE33" s="133">
        <v>6819</v>
      </c>
      <c r="AF33" s="133" t="s">
        <v>9</v>
      </c>
      <c r="AG33" s="133" t="s">
        <v>9</v>
      </c>
      <c r="AH33" s="133">
        <v>3524055</v>
      </c>
      <c r="AI33" s="133">
        <v>130528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f t="shared" si="2"/>
        <v>8979938</v>
      </c>
    </row>
    <row r="34" spans="1:42" ht="14.85" customHeight="1" x14ac:dyDescent="0.15">
      <c r="A34" s="116"/>
      <c r="B34" s="116"/>
      <c r="C34" s="152" t="s">
        <v>127</v>
      </c>
      <c r="D34" s="159"/>
      <c r="E34" s="132" t="s">
        <v>9</v>
      </c>
      <c r="F34" s="133">
        <v>740938</v>
      </c>
      <c r="G34" s="133">
        <v>371143</v>
      </c>
      <c r="H34" s="133">
        <v>149442</v>
      </c>
      <c r="I34" s="133">
        <f>SUM(F34:H34)</f>
        <v>1261523</v>
      </c>
      <c r="J34" s="133" t="s">
        <v>9</v>
      </c>
      <c r="K34" s="133">
        <v>84234</v>
      </c>
      <c r="L34" s="133">
        <f>SUM(J34:K34)</f>
        <v>84234</v>
      </c>
      <c r="M34" s="133">
        <v>3310</v>
      </c>
      <c r="N34" s="133">
        <v>121</v>
      </c>
      <c r="O34" s="133">
        <v>28861</v>
      </c>
      <c r="P34" s="133">
        <v>11083274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462941</v>
      </c>
      <c r="Y34" s="133" t="s">
        <v>9</v>
      </c>
      <c r="Z34" s="133" t="s">
        <v>9</v>
      </c>
      <c r="AA34" s="133" t="s">
        <v>9</v>
      </c>
      <c r="AB34" s="133">
        <v>266796</v>
      </c>
      <c r="AC34" s="133">
        <f t="shared" si="1"/>
        <v>729737</v>
      </c>
      <c r="AD34" s="133" t="s">
        <v>9</v>
      </c>
      <c r="AE34" s="133">
        <v>402567</v>
      </c>
      <c r="AF34" s="133" t="s">
        <v>9</v>
      </c>
      <c r="AG34" s="133" t="s">
        <v>9</v>
      </c>
      <c r="AH34" s="133" t="s">
        <v>9</v>
      </c>
      <c r="AI34" s="133">
        <v>52066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f t="shared" si="2"/>
        <v>13845693</v>
      </c>
    </row>
    <row r="35" spans="1:42" ht="14.85" customHeight="1" x14ac:dyDescent="0.15">
      <c r="A35" s="116"/>
      <c r="B35" s="116"/>
      <c r="C35" s="152" t="s">
        <v>74</v>
      </c>
      <c r="D35" s="159"/>
      <c r="E35" s="132" t="s">
        <v>9</v>
      </c>
      <c r="F35" s="133">
        <v>1146110</v>
      </c>
      <c r="G35" s="133">
        <v>649864</v>
      </c>
      <c r="H35" s="133">
        <v>88503</v>
      </c>
      <c r="I35" s="133">
        <f>SUM(F35:H35)</f>
        <v>1884477</v>
      </c>
      <c r="J35" s="133" t="s">
        <v>9</v>
      </c>
      <c r="K35" s="133">
        <v>49550</v>
      </c>
      <c r="L35" s="133">
        <f>K35</f>
        <v>49550</v>
      </c>
      <c r="M35" s="133">
        <v>349</v>
      </c>
      <c r="N35" s="133" t="s">
        <v>9</v>
      </c>
      <c r="O35" s="133">
        <v>73173</v>
      </c>
      <c r="P35" s="133">
        <v>434587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18598635</v>
      </c>
      <c r="W35" s="133" t="s">
        <v>9</v>
      </c>
      <c r="X35" s="133">
        <v>48</v>
      </c>
      <c r="Y35" s="133" t="s">
        <v>9</v>
      </c>
      <c r="Z35" s="133" t="s">
        <v>9</v>
      </c>
      <c r="AA35" s="133" t="s">
        <v>9</v>
      </c>
      <c r="AB35" s="133">
        <v>511092</v>
      </c>
      <c r="AC35" s="133">
        <f t="shared" si="1"/>
        <v>511140</v>
      </c>
      <c r="AD35" s="133" t="s">
        <v>9</v>
      </c>
      <c r="AE35" s="133">
        <v>6700</v>
      </c>
      <c r="AF35" s="133" t="s">
        <v>9</v>
      </c>
      <c r="AG35" s="133" t="s">
        <v>9</v>
      </c>
      <c r="AH35" s="133" t="s">
        <v>9</v>
      </c>
      <c r="AI35" s="133">
        <v>10121505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f t="shared" si="2"/>
        <v>31980116</v>
      </c>
      <c r="AP35" s="118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330731933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f t="shared" si="2"/>
        <v>330731933</v>
      </c>
    </row>
    <row r="37" spans="1:42" s="115" customFormat="1" ht="15" customHeight="1" x14ac:dyDescent="0.15">
      <c r="A37" s="161"/>
      <c r="B37" s="197" t="s">
        <v>147</v>
      </c>
      <c r="C37" s="197"/>
      <c r="D37" s="160"/>
      <c r="E37" s="132" t="s">
        <v>9</v>
      </c>
      <c r="F37" s="133">
        <v>104916</v>
      </c>
      <c r="G37" s="133">
        <v>55846</v>
      </c>
      <c r="H37" s="133">
        <v>15514</v>
      </c>
      <c r="I37" s="133">
        <f>SUM(F37:H37)</f>
        <v>176276</v>
      </c>
      <c r="J37" s="133" t="s">
        <v>9</v>
      </c>
      <c r="K37" s="133">
        <v>33742</v>
      </c>
      <c r="L37" s="133">
        <f t="shared" ref="L37:L44" si="3">K37</f>
        <v>33742</v>
      </c>
      <c r="M37" s="133">
        <v>1584</v>
      </c>
      <c r="N37" s="133" t="s">
        <v>9</v>
      </c>
      <c r="O37" s="133">
        <v>20139</v>
      </c>
      <c r="P37" s="133">
        <v>113558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39362</v>
      </c>
      <c r="V37" s="133" t="s">
        <v>9</v>
      </c>
      <c r="W37" s="133" t="s">
        <v>9</v>
      </c>
      <c r="X37" s="133" t="s">
        <v>9</v>
      </c>
      <c r="Y37" s="133" t="s">
        <v>9</v>
      </c>
      <c r="Z37" s="133" t="s">
        <v>9</v>
      </c>
      <c r="AA37" s="133" t="s">
        <v>9</v>
      </c>
      <c r="AB37" s="133">
        <v>118664</v>
      </c>
      <c r="AC37" s="133">
        <f t="shared" si="1"/>
        <v>118664</v>
      </c>
      <c r="AD37" s="133" t="s">
        <v>9</v>
      </c>
      <c r="AE37" s="133">
        <v>2625399</v>
      </c>
      <c r="AF37" s="133" t="s">
        <v>9</v>
      </c>
      <c r="AG37" s="133" t="s">
        <v>9</v>
      </c>
      <c r="AH37" s="133">
        <v>211352385</v>
      </c>
      <c r="AI37" s="133">
        <v>2129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9000000</v>
      </c>
      <c r="AO37" s="134">
        <f t="shared" si="2"/>
        <v>223483238</v>
      </c>
    </row>
    <row r="38" spans="1:42" s="115" customFormat="1" ht="15" customHeight="1" x14ac:dyDescent="0.15">
      <c r="A38" s="161"/>
      <c r="B38" s="197" t="s">
        <v>54</v>
      </c>
      <c r="C38" s="197"/>
      <c r="D38" s="160"/>
      <c r="E38" s="132" t="s">
        <v>9</v>
      </c>
      <c r="F38" s="133">
        <v>14615293</v>
      </c>
      <c r="G38" s="133">
        <v>7796978</v>
      </c>
      <c r="H38" s="133">
        <v>2357871</v>
      </c>
      <c r="I38" s="133">
        <f>SUM(F38:H38)</f>
        <v>24770142</v>
      </c>
      <c r="J38" s="133" t="s">
        <v>9</v>
      </c>
      <c r="K38" s="133">
        <v>5439489</v>
      </c>
      <c r="L38" s="133">
        <f t="shared" si="3"/>
        <v>5439489</v>
      </c>
      <c r="M38" s="133">
        <v>63850</v>
      </c>
      <c r="N38" s="133" t="s">
        <v>9</v>
      </c>
      <c r="O38" s="133">
        <v>448739</v>
      </c>
      <c r="P38" s="133">
        <v>89385701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3111062</v>
      </c>
      <c r="V38" s="133">
        <v>1352057</v>
      </c>
      <c r="W38" s="133">
        <v>1375560</v>
      </c>
      <c r="X38" s="133">
        <v>12003581</v>
      </c>
      <c r="Y38" s="133" t="s">
        <v>9</v>
      </c>
      <c r="Z38" s="133" t="s">
        <v>9</v>
      </c>
      <c r="AA38" s="133">
        <v>944364</v>
      </c>
      <c r="AB38" s="133">
        <v>5039898</v>
      </c>
      <c r="AC38" s="133">
        <f t="shared" si="1"/>
        <v>19363403</v>
      </c>
      <c r="AD38" s="133">
        <v>178</v>
      </c>
      <c r="AE38" s="133">
        <v>507712</v>
      </c>
      <c r="AF38" s="133" t="s">
        <v>9</v>
      </c>
      <c r="AG38" s="133" t="s">
        <v>9</v>
      </c>
      <c r="AH38" s="133" t="s">
        <v>9</v>
      </c>
      <c r="AI38" s="133">
        <v>938</v>
      </c>
      <c r="AJ38" s="133" t="s">
        <v>9</v>
      </c>
      <c r="AK38" s="133" t="s">
        <v>9</v>
      </c>
      <c r="AL38" s="133" t="s">
        <v>9</v>
      </c>
      <c r="AM38" s="133" t="s">
        <v>9</v>
      </c>
      <c r="AN38" s="133">
        <v>200000</v>
      </c>
      <c r="AO38" s="134">
        <f t="shared" si="2"/>
        <v>144643271</v>
      </c>
    </row>
    <row r="39" spans="1:42" ht="15" customHeight="1" x14ac:dyDescent="0.15">
      <c r="A39" s="116"/>
      <c r="B39" s="212" t="s">
        <v>80</v>
      </c>
      <c r="C39" s="212"/>
      <c r="D39" s="160"/>
      <c r="E39" s="132" t="s">
        <v>9</v>
      </c>
      <c r="F39" s="133">
        <v>34176522</v>
      </c>
      <c r="G39" s="133">
        <v>17890035</v>
      </c>
      <c r="H39" s="133">
        <v>4237020</v>
      </c>
      <c r="I39" s="133">
        <f>SUM(I40:I43)</f>
        <v>56303577</v>
      </c>
      <c r="J39" s="133" t="s">
        <v>9</v>
      </c>
      <c r="K39" s="133">
        <v>9550112</v>
      </c>
      <c r="L39" s="133">
        <f t="shared" si="3"/>
        <v>9550112</v>
      </c>
      <c r="M39" s="133">
        <v>74382</v>
      </c>
      <c r="N39" s="133" t="s">
        <v>9</v>
      </c>
      <c r="O39" s="133">
        <v>1511596</v>
      </c>
      <c r="P39" s="133">
        <v>90146508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1242285</v>
      </c>
      <c r="V39" s="133">
        <v>178072697</v>
      </c>
      <c r="W39" s="133">
        <v>19407714</v>
      </c>
      <c r="X39" s="133">
        <v>15797290</v>
      </c>
      <c r="Y39" s="133" t="s">
        <v>9</v>
      </c>
      <c r="Z39" s="133" t="s">
        <v>9</v>
      </c>
      <c r="AA39" s="133" t="s">
        <v>9</v>
      </c>
      <c r="AB39" s="133">
        <v>12552379</v>
      </c>
      <c r="AC39" s="133">
        <f t="shared" si="1"/>
        <v>47757383</v>
      </c>
      <c r="AD39" s="133" t="s">
        <v>9</v>
      </c>
      <c r="AE39" s="133">
        <v>197780</v>
      </c>
      <c r="AF39" s="133" t="s">
        <v>9</v>
      </c>
      <c r="AG39" s="133" t="s">
        <v>9</v>
      </c>
      <c r="AH39" s="133">
        <v>3079097</v>
      </c>
      <c r="AI39" s="133">
        <v>53893769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830000</v>
      </c>
      <c r="AO39" s="134">
        <f>SUM(E39,I39,L39:V39,AC39:AN39)</f>
        <v>442659186</v>
      </c>
    </row>
    <row r="40" spans="1:42" ht="15" customHeight="1" x14ac:dyDescent="0.15">
      <c r="A40" s="116"/>
      <c r="B40" s="116"/>
      <c r="C40" s="152" t="s">
        <v>149</v>
      </c>
      <c r="D40" s="160"/>
      <c r="E40" s="137" t="s">
        <v>9</v>
      </c>
      <c r="F40" s="133" t="s">
        <v>9</v>
      </c>
      <c r="G40" s="133" t="s">
        <v>9</v>
      </c>
      <c r="H40" s="133" t="s">
        <v>9</v>
      </c>
      <c r="I40" s="133" t="s">
        <v>70</v>
      </c>
      <c r="J40" s="133" t="s">
        <v>9</v>
      </c>
      <c r="K40" s="133" t="s">
        <v>9</v>
      </c>
      <c r="L40" s="133" t="s">
        <v>9</v>
      </c>
      <c r="M40" s="133" t="s">
        <v>9</v>
      </c>
      <c r="N40" s="133" t="s">
        <v>9</v>
      </c>
      <c r="O40" s="133" t="s">
        <v>9</v>
      </c>
      <c r="P40" s="133" t="s">
        <v>9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534718</v>
      </c>
      <c r="V40" s="133" t="s">
        <v>9</v>
      </c>
      <c r="W40" s="133" t="s">
        <v>9</v>
      </c>
      <c r="X40" s="133" t="s">
        <v>70</v>
      </c>
      <c r="Y40" s="133" t="s">
        <v>9</v>
      </c>
      <c r="Z40" s="133" t="s">
        <v>9</v>
      </c>
      <c r="AA40" s="133" t="s">
        <v>9</v>
      </c>
      <c r="AB40" s="133" t="s">
        <v>9</v>
      </c>
      <c r="AC40" s="133" t="s">
        <v>9</v>
      </c>
      <c r="AD40" s="133" t="s">
        <v>9</v>
      </c>
      <c r="AE40" s="133">
        <v>755</v>
      </c>
      <c r="AF40" s="133" t="s">
        <v>9</v>
      </c>
      <c r="AG40" s="133" t="s">
        <v>9</v>
      </c>
      <c r="AH40" s="133">
        <v>3079097</v>
      </c>
      <c r="AI40" s="133">
        <v>875193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200000</v>
      </c>
      <c r="AO40" s="134">
        <f t="shared" si="2"/>
        <v>4689763</v>
      </c>
    </row>
    <row r="41" spans="1:42" ht="15" customHeight="1" x14ac:dyDescent="0.15">
      <c r="A41" s="116"/>
      <c r="B41" s="116"/>
      <c r="C41" s="152" t="s">
        <v>81</v>
      </c>
      <c r="D41" s="160"/>
      <c r="E41" s="132" t="s">
        <v>9</v>
      </c>
      <c r="F41" s="133">
        <v>6208007</v>
      </c>
      <c r="G41" s="133">
        <v>3109242</v>
      </c>
      <c r="H41" s="133">
        <v>361591</v>
      </c>
      <c r="I41" s="133">
        <f>SUM(F41:H41)</f>
        <v>9678840</v>
      </c>
      <c r="J41" s="133" t="s">
        <v>9</v>
      </c>
      <c r="K41" s="133">
        <v>3882989</v>
      </c>
      <c r="L41" s="133">
        <f t="shared" si="3"/>
        <v>3882989</v>
      </c>
      <c r="M41" s="133">
        <v>36185</v>
      </c>
      <c r="N41" s="133" t="s">
        <v>9</v>
      </c>
      <c r="O41" s="133">
        <v>296518</v>
      </c>
      <c r="P41" s="133">
        <v>14046076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647958</v>
      </c>
      <c r="V41" s="133">
        <v>1520785</v>
      </c>
      <c r="W41" s="133">
        <v>3840530</v>
      </c>
      <c r="X41" s="133">
        <v>2413562</v>
      </c>
      <c r="Y41" s="133" t="s">
        <v>9</v>
      </c>
      <c r="Z41" s="133" t="s">
        <v>9</v>
      </c>
      <c r="AA41" s="133" t="s">
        <v>9</v>
      </c>
      <c r="AB41" s="133">
        <v>2563938</v>
      </c>
      <c r="AC41" s="133">
        <f t="shared" si="1"/>
        <v>8818030</v>
      </c>
      <c r="AD41" s="133" t="s">
        <v>9</v>
      </c>
      <c r="AE41" s="133">
        <v>5925</v>
      </c>
      <c r="AF41" s="133" t="s">
        <v>9</v>
      </c>
      <c r="AG41" s="133" t="s">
        <v>9</v>
      </c>
      <c r="AH41" s="133" t="s">
        <v>9</v>
      </c>
      <c r="AI41" s="133">
        <v>138944</v>
      </c>
      <c r="AJ41" s="133" t="s">
        <v>9</v>
      </c>
      <c r="AK41" s="133" t="s">
        <v>9</v>
      </c>
      <c r="AL41" s="133" t="s">
        <v>9</v>
      </c>
      <c r="AM41" s="133" t="s">
        <v>9</v>
      </c>
      <c r="AN41" s="133">
        <v>300000</v>
      </c>
      <c r="AO41" s="134">
        <f t="shared" si="2"/>
        <v>39372250</v>
      </c>
    </row>
    <row r="42" spans="1:42" ht="15" customHeight="1" x14ac:dyDescent="0.15">
      <c r="A42" s="116"/>
      <c r="B42" s="116"/>
      <c r="C42" s="152" t="s">
        <v>151</v>
      </c>
      <c r="D42" s="160"/>
      <c r="E42" s="132" t="s">
        <v>9</v>
      </c>
      <c r="F42" s="133" t="s">
        <v>9</v>
      </c>
      <c r="G42" s="133" t="s">
        <v>9</v>
      </c>
      <c r="H42" s="133" t="s">
        <v>9</v>
      </c>
      <c r="I42" s="133" t="s">
        <v>70</v>
      </c>
      <c r="J42" s="133" t="s">
        <v>9</v>
      </c>
      <c r="K42" s="133" t="s">
        <v>9</v>
      </c>
      <c r="L42" s="133" t="s">
        <v>9</v>
      </c>
      <c r="M42" s="133" t="s">
        <v>9</v>
      </c>
      <c r="N42" s="133" t="s">
        <v>9</v>
      </c>
      <c r="O42" s="133" t="s">
        <v>9</v>
      </c>
      <c r="P42" s="133" t="s">
        <v>9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>
        <v>59609</v>
      </c>
      <c r="V42" s="133" t="s">
        <v>9</v>
      </c>
      <c r="W42" s="133">
        <v>5918134</v>
      </c>
      <c r="X42" s="133">
        <v>6899870</v>
      </c>
      <c r="Y42" s="133" t="s">
        <v>9</v>
      </c>
      <c r="Z42" s="133" t="s">
        <v>9</v>
      </c>
      <c r="AA42" s="133" t="s">
        <v>9</v>
      </c>
      <c r="AB42" s="133" t="s">
        <v>9</v>
      </c>
      <c r="AC42" s="133">
        <f>SUM(W42:AB42)</f>
        <v>12818004</v>
      </c>
      <c r="AD42" s="133" t="s">
        <v>9</v>
      </c>
      <c r="AE42" s="133" t="s">
        <v>9</v>
      </c>
      <c r="AF42" s="133" t="s">
        <v>9</v>
      </c>
      <c r="AG42" s="133" t="s">
        <v>9</v>
      </c>
      <c r="AH42" s="133" t="s">
        <v>9</v>
      </c>
      <c r="AI42" s="133">
        <v>336163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 t="s">
        <v>9</v>
      </c>
      <c r="AO42" s="134">
        <f t="shared" si="2"/>
        <v>13213776</v>
      </c>
    </row>
    <row r="43" spans="1:42" ht="15" customHeight="1" x14ac:dyDescent="0.15">
      <c r="A43" s="116"/>
      <c r="B43" s="116"/>
      <c r="C43" s="152" t="s">
        <v>78</v>
      </c>
      <c r="D43" s="160"/>
      <c r="E43" s="132" t="s">
        <v>9</v>
      </c>
      <c r="F43" s="133">
        <v>27968515</v>
      </c>
      <c r="G43" s="133">
        <v>14780793</v>
      </c>
      <c r="H43" s="133">
        <v>3875429</v>
      </c>
      <c r="I43" s="133">
        <f>SUM(F43:H43)</f>
        <v>46624737</v>
      </c>
      <c r="J43" s="133" t="s">
        <v>9</v>
      </c>
      <c r="K43" s="133">
        <v>5667123</v>
      </c>
      <c r="L43" s="133">
        <f t="shared" si="3"/>
        <v>5667123</v>
      </c>
      <c r="M43" s="133">
        <v>38197</v>
      </c>
      <c r="N43" s="133" t="s">
        <v>9</v>
      </c>
      <c r="O43" s="133">
        <v>1215078</v>
      </c>
      <c r="P43" s="133">
        <v>76100432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 t="s">
        <v>9</v>
      </c>
      <c r="V43" s="133">
        <v>176551912</v>
      </c>
      <c r="W43" s="133">
        <v>9649050</v>
      </c>
      <c r="X43" s="133">
        <v>6483858</v>
      </c>
      <c r="Y43" s="133" t="s">
        <v>9</v>
      </c>
      <c r="Z43" s="133" t="s">
        <v>9</v>
      </c>
      <c r="AA43" s="133" t="s">
        <v>9</v>
      </c>
      <c r="AB43" s="133">
        <v>9988441</v>
      </c>
      <c r="AC43" s="133">
        <f t="shared" si="1"/>
        <v>26121349</v>
      </c>
      <c r="AD43" s="133" t="s">
        <v>9</v>
      </c>
      <c r="AE43" s="133">
        <v>191100</v>
      </c>
      <c r="AF43" s="133" t="s">
        <v>9</v>
      </c>
      <c r="AG43" s="133" t="s">
        <v>9</v>
      </c>
      <c r="AH43" s="133" t="s">
        <v>9</v>
      </c>
      <c r="AI43" s="133">
        <v>52543469</v>
      </c>
      <c r="AJ43" s="133" t="s">
        <v>70</v>
      </c>
      <c r="AK43" s="133" t="s">
        <v>9</v>
      </c>
      <c r="AL43" s="133" t="s">
        <v>9</v>
      </c>
      <c r="AM43" s="133" t="s">
        <v>9</v>
      </c>
      <c r="AN43" s="133">
        <v>330000</v>
      </c>
      <c r="AO43" s="134">
        <f t="shared" si="2"/>
        <v>385383397</v>
      </c>
    </row>
    <row r="44" spans="1:42" ht="15" customHeight="1" x14ac:dyDescent="0.15">
      <c r="A44" s="116"/>
      <c r="B44" s="212" t="s">
        <v>177</v>
      </c>
      <c r="C44" s="212"/>
      <c r="D44" s="160"/>
      <c r="E44" s="132" t="s">
        <v>9</v>
      </c>
      <c r="F44" s="133">
        <v>4645273</v>
      </c>
      <c r="G44" s="133">
        <v>2172221</v>
      </c>
      <c r="H44" s="133">
        <v>689403</v>
      </c>
      <c r="I44" s="133">
        <f>SUM(F44:H44)</f>
        <v>7506897</v>
      </c>
      <c r="J44" s="133" t="s">
        <v>9</v>
      </c>
      <c r="K44" s="133">
        <v>3415911</v>
      </c>
      <c r="L44" s="133">
        <f t="shared" si="3"/>
        <v>3415911</v>
      </c>
      <c r="M44" s="133">
        <v>101521</v>
      </c>
      <c r="N44" s="133">
        <v>3285</v>
      </c>
      <c r="O44" s="133">
        <v>1494629</v>
      </c>
      <c r="P44" s="133">
        <v>515155693</v>
      </c>
      <c r="Q44" s="133" t="s">
        <v>9</v>
      </c>
      <c r="R44" s="133" t="s">
        <v>9</v>
      </c>
      <c r="S44" s="133" t="s">
        <v>9</v>
      </c>
      <c r="T44" s="133" t="s">
        <v>9</v>
      </c>
      <c r="U44" s="133">
        <v>31100537</v>
      </c>
      <c r="V44" s="133">
        <v>446249173</v>
      </c>
      <c r="W44" s="133">
        <v>860509880</v>
      </c>
      <c r="X44" s="133">
        <v>433043801</v>
      </c>
      <c r="Y44" s="133">
        <v>1956861</v>
      </c>
      <c r="Z44" s="133" t="s">
        <v>9</v>
      </c>
      <c r="AA44" s="133">
        <v>125220</v>
      </c>
      <c r="AB44" s="133">
        <v>53033124</v>
      </c>
      <c r="AC44" s="133">
        <f t="shared" si="1"/>
        <v>1348668886</v>
      </c>
      <c r="AD44" s="133">
        <v>2040</v>
      </c>
      <c r="AE44" s="133">
        <v>158990</v>
      </c>
      <c r="AF44" s="133" t="s">
        <v>9</v>
      </c>
      <c r="AG44" s="133">
        <v>26371545</v>
      </c>
      <c r="AH44" s="133" t="s">
        <v>9</v>
      </c>
      <c r="AI44" s="133">
        <v>391237088</v>
      </c>
      <c r="AJ44" s="133">
        <v>4319682</v>
      </c>
      <c r="AK44" s="133">
        <v>19608000</v>
      </c>
      <c r="AL44" s="133" t="s">
        <v>9</v>
      </c>
      <c r="AM44" s="133">
        <v>1500000</v>
      </c>
      <c r="AN44" s="133">
        <v>450000000</v>
      </c>
      <c r="AO44" s="134">
        <f t="shared" si="2"/>
        <v>3246893877</v>
      </c>
    </row>
    <row r="45" spans="1:42" ht="15" customHeight="1" x14ac:dyDescent="0.15">
      <c r="A45" s="117"/>
      <c r="B45" s="214" t="s">
        <v>150</v>
      </c>
      <c r="C45" s="214"/>
      <c r="D45" s="138"/>
      <c r="E45" s="132" t="s">
        <v>70</v>
      </c>
      <c r="F45" s="139">
        <f>SUM(F5:F9,F13,F17,F21,F28,F36:F39,F44)</f>
        <v>100621823</v>
      </c>
      <c r="G45" s="139">
        <f>SUM(G5:G9,G13,G17,G21,G28,G36:G39,G44)</f>
        <v>49929227</v>
      </c>
      <c r="H45" s="139">
        <f>SUM(H5:H9,H13,H17,H21,H28,H36:H39,H44)</f>
        <v>11540650</v>
      </c>
      <c r="I45" s="139">
        <f>SUM(I5:I9,I13,I17,I21,I28,I36:I39,I44)</f>
        <v>162091700</v>
      </c>
      <c r="J45" s="139" t="s">
        <v>9</v>
      </c>
      <c r="K45" s="139">
        <f t="shared" ref="K45:P45" si="4">SUM(K5:K9,K13,K17,K21,K28,K36:K39,K44)</f>
        <v>32673757</v>
      </c>
      <c r="L45" s="139">
        <f t="shared" si="4"/>
        <v>32673757</v>
      </c>
      <c r="M45" s="139">
        <f t="shared" si="4"/>
        <v>404777361</v>
      </c>
      <c r="N45" s="139">
        <f t="shared" si="4"/>
        <v>4802</v>
      </c>
      <c r="O45" s="139">
        <f t="shared" si="4"/>
        <v>7872445</v>
      </c>
      <c r="P45" s="139">
        <f t="shared" si="4"/>
        <v>1667584897</v>
      </c>
      <c r="Q45" s="139" t="s">
        <v>9</v>
      </c>
      <c r="R45" s="139" t="s">
        <v>9</v>
      </c>
      <c r="S45" s="139" t="s">
        <v>9</v>
      </c>
      <c r="T45" s="139" t="s">
        <v>9</v>
      </c>
      <c r="U45" s="139">
        <f>SUM(U5:U9,U13,U17,U21,U28,U36:U39,U44)</f>
        <v>363504552</v>
      </c>
      <c r="V45" s="139">
        <f>SUM(V5:V9,V13,V17,V21,V28,V36:V39,V44)</f>
        <v>708778373</v>
      </c>
      <c r="W45" s="139">
        <f>SUM(W5:W9,W13,W17,W21,W28,W36:W39,W44)</f>
        <v>1378397014</v>
      </c>
      <c r="X45" s="139">
        <f>SUM(X5:X9,X13,X17,X21,X28,X36:X39,X44)</f>
        <v>35657252347</v>
      </c>
      <c r="Y45" s="139">
        <f>SUM(Y5:Y9,Y13,Y17,Y21,Y28,Y36:Y39,Y44)</f>
        <v>33092303</v>
      </c>
      <c r="Z45" s="139" t="s">
        <v>9</v>
      </c>
      <c r="AA45" s="139">
        <f>SUM(AA5:AA9,AA13,AA17,AA21,AA28,AA36:AA39,AA44)</f>
        <v>7411109</v>
      </c>
      <c r="AB45" s="139">
        <f>SUM(AB5:AB9,AB13,AB17,AB21,AB28,AB36:AB39,AB44)</f>
        <v>299859037</v>
      </c>
      <c r="AC45" s="139">
        <f>SUM(AC5:AC9,AC13,AC17,AC21,AC28,AC36:AC39,AC44)</f>
        <v>37376011810</v>
      </c>
      <c r="AD45" s="139">
        <f>SUM(AD5:AD9,AD13,AD17,AD21,AD28,AD36:AD39,AD44)</f>
        <v>2218</v>
      </c>
      <c r="AE45" s="139">
        <f>SUM(AE5:AE9,AE13,AE17,AE21,AE28,AE36:AE39,AE44)</f>
        <v>202125861573</v>
      </c>
      <c r="AF45" s="139" t="s">
        <v>9</v>
      </c>
      <c r="AG45" s="139">
        <f>SUM(AG5:AG9,AG13,AG17,AG21,AG28,AG36:AG39,AG44)</f>
        <v>26371545</v>
      </c>
      <c r="AH45" s="139">
        <f>SUM(AH5:AH9,AH13,AH17,AH21,AH28,AH36:AH39,AH44)</f>
        <v>50332525700</v>
      </c>
      <c r="AI45" s="139">
        <f>SUM(AI5:AI9,AI13,AI17,AI21,AI28,AI36:AI39,AI44)</f>
        <v>109132667145</v>
      </c>
      <c r="AJ45" s="139">
        <f>SUM(AJ5:AJ9,AJ13,AJ17,AJ21,AJ28,AJ36:AJ39,AJ44)</f>
        <v>36319682</v>
      </c>
      <c r="AK45" s="139">
        <f>SUM(AK5:AK9,AK13,AK17,AK21,AK28,AK36:AK39,AK44)</f>
        <v>340908000</v>
      </c>
      <c r="AL45" s="139" t="s">
        <v>70</v>
      </c>
      <c r="AM45" s="139">
        <f>SUM(AM5:AM9,AM13,AM17,AM21,AM28,AM36:AM39,AM44)</f>
        <v>1500000</v>
      </c>
      <c r="AN45" s="139">
        <f>SUM(AN5:AN9,AN13,AN17,AN21,AN28,AN36:AN39,AN44)</f>
        <v>1132232500</v>
      </c>
      <c r="AO45" s="139">
        <f>SUM(AO5:AO9,AO13,AO17,AO21,AO28,AO36:AO39,AO44)</f>
        <v>403851688060</v>
      </c>
    </row>
    <row r="46" spans="1:42" s="117" customFormat="1" ht="6" customHeight="1" x14ac:dyDescent="0.15">
      <c r="A46" s="162"/>
      <c r="B46" s="162"/>
      <c r="C46" s="119"/>
      <c r="D46" s="120"/>
      <c r="E46" s="121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</row>
    <row r="47" spans="1:42" ht="12" customHeight="1" x14ac:dyDescent="0.15">
      <c r="A47" s="123"/>
      <c r="B47" s="123"/>
      <c r="C47" s="124" t="s">
        <v>83</v>
      </c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</row>
    <row r="48" spans="1:42" ht="10.050000000000001" customHeight="1" x14ac:dyDescent="0.15">
      <c r="C48" s="127"/>
      <c r="D48" s="127"/>
      <c r="E48" s="215"/>
      <c r="F48" s="215"/>
      <c r="G48" s="128"/>
      <c r="H48" s="128"/>
      <c r="I48" s="129"/>
      <c r="J48" s="127"/>
      <c r="K48" s="128"/>
      <c r="L48" s="128"/>
      <c r="M48" s="128"/>
      <c r="N48" s="128"/>
      <c r="O48" s="128"/>
      <c r="P48" s="128"/>
      <c r="Q48" s="129"/>
      <c r="R48" s="127"/>
      <c r="S48" s="128"/>
      <c r="T48" s="128"/>
      <c r="U48" s="128"/>
      <c r="V48" s="128"/>
      <c r="W48" s="128"/>
      <c r="X48" s="128"/>
      <c r="Y48" s="129"/>
      <c r="Z48" s="127"/>
      <c r="AA48" s="128"/>
      <c r="AB48" s="128"/>
      <c r="AC48" s="128"/>
      <c r="AD48" s="128"/>
      <c r="AE48" s="128"/>
      <c r="AF48" s="128"/>
      <c r="AG48" s="129"/>
      <c r="AH48" s="127"/>
      <c r="AI48" s="128"/>
      <c r="AJ48" s="128"/>
      <c r="AK48" s="128"/>
      <c r="AL48" s="128"/>
      <c r="AM48" s="128"/>
      <c r="AN48" s="128"/>
      <c r="AO48" s="129"/>
    </row>
    <row r="49" spans="3:41" x14ac:dyDescent="0.15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</row>
    <row r="50" spans="3:41" x14ac:dyDescent="0.15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3:41" x14ac:dyDescent="0.1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</row>
    <row r="52" spans="3:41" x14ac:dyDescent="0.1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</row>
    <row r="53" spans="3:41" x14ac:dyDescent="0.15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3:41" x14ac:dyDescent="0.15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</row>
    <row r="55" spans="3:41" x14ac:dyDescent="0.15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</row>
    <row r="56" spans="3:41" x14ac:dyDescent="0.15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</row>
    <row r="57" spans="3:41" x14ac:dyDescent="0.15"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</row>
  </sheetData>
  <mergeCells count="18">
    <mergeCell ref="E48:F48"/>
    <mergeCell ref="B37:C37"/>
    <mergeCell ref="B38:C38"/>
    <mergeCell ref="B39:C39"/>
    <mergeCell ref="B44:C44"/>
    <mergeCell ref="B45:C45"/>
    <mergeCell ref="E1:T1"/>
    <mergeCell ref="B36:C36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</mergeCells>
  <phoneticPr fontId="9"/>
  <pageMargins left="0.39370078740157483" right="0.11811023622047245" top="0.86614173228346458" bottom="0.62992125984251968" header="0.62992125984251968" footer="0.39370078740157483"/>
  <pageSetup paperSize="9" scale="65" firstPageNumber="364" fitToWidth="0" orientation="landscape" useFirstPageNumber="1" r:id="rId1"/>
  <headerFooter alignWithMargins="0"/>
  <colBreaks count="1" manualBreakCount="1">
    <brk id="23" max="4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56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252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48"/>
      <c r="X1" s="148"/>
      <c r="Y1" s="148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4767</v>
      </c>
      <c r="P5" s="133">
        <v>45513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206389</v>
      </c>
      <c r="V5" s="133" t="s">
        <v>9</v>
      </c>
      <c r="W5" s="133" t="s">
        <v>9</v>
      </c>
      <c r="X5" s="133">
        <v>19407458739</v>
      </c>
      <c r="Y5" s="133" t="s">
        <v>9</v>
      </c>
      <c r="Z5" s="133" t="s">
        <v>9</v>
      </c>
      <c r="AA5" s="133">
        <v>436377</v>
      </c>
      <c r="AB5" s="133" t="s">
        <v>9</v>
      </c>
      <c r="AC5" s="133">
        <v>19407895116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32670887040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52081672325</v>
      </c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25050</v>
      </c>
      <c r="G6" s="133">
        <v>13303</v>
      </c>
      <c r="H6" s="133">
        <v>6979</v>
      </c>
      <c r="I6" s="133">
        <v>45332</v>
      </c>
      <c r="J6" s="133" t="s">
        <v>9</v>
      </c>
      <c r="K6" s="133">
        <v>2476</v>
      </c>
      <c r="L6" s="133">
        <v>2476</v>
      </c>
      <c r="M6" s="133">
        <v>850</v>
      </c>
      <c r="N6" s="133" t="s">
        <v>9</v>
      </c>
      <c r="O6" s="133">
        <v>1147</v>
      </c>
      <c r="P6" s="133">
        <v>9062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9295</v>
      </c>
      <c r="AC6" s="133">
        <v>9295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179457197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179525859</v>
      </c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56323921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196585241186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196641565107</v>
      </c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208131</v>
      </c>
      <c r="G8" s="133">
        <v>107403</v>
      </c>
      <c r="H8" s="133">
        <v>62442</v>
      </c>
      <c r="I8" s="133">
        <v>377976</v>
      </c>
      <c r="J8" s="133" t="s">
        <v>9</v>
      </c>
      <c r="K8" s="133">
        <v>11582</v>
      </c>
      <c r="L8" s="133">
        <v>11582</v>
      </c>
      <c r="M8" s="133">
        <v>17977</v>
      </c>
      <c r="N8" s="133" t="s">
        <v>9</v>
      </c>
      <c r="O8" s="133">
        <v>158366</v>
      </c>
      <c r="P8" s="133">
        <v>11193301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69740</v>
      </c>
      <c r="AC8" s="133">
        <v>69740</v>
      </c>
      <c r="AD8" s="133" t="s">
        <v>9</v>
      </c>
      <c r="AE8" s="133">
        <v>111723746</v>
      </c>
      <c r="AF8" s="133" t="s">
        <v>9</v>
      </c>
      <c r="AG8" s="133" t="s">
        <v>9</v>
      </c>
      <c r="AH8" s="133" t="s">
        <v>9</v>
      </c>
      <c r="AI8" s="133">
        <v>490970113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914522801</v>
      </c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1546125</v>
      </c>
      <c r="G9" s="133">
        <v>799219</v>
      </c>
      <c r="H9" s="133">
        <v>187463</v>
      </c>
      <c r="I9" s="133">
        <v>2532807</v>
      </c>
      <c r="J9" s="133" t="s">
        <v>9</v>
      </c>
      <c r="K9" s="133">
        <v>627586</v>
      </c>
      <c r="L9" s="133">
        <v>627586</v>
      </c>
      <c r="M9" s="133">
        <v>5295</v>
      </c>
      <c r="N9" s="133" t="s">
        <v>9</v>
      </c>
      <c r="O9" s="133">
        <v>83577</v>
      </c>
      <c r="P9" s="133">
        <v>3936295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26927092</v>
      </c>
      <c r="W9" s="133" t="s">
        <v>9</v>
      </c>
      <c r="X9" s="133" t="s">
        <v>9</v>
      </c>
      <c r="Y9" s="133" t="s">
        <v>9</v>
      </c>
      <c r="Z9" s="133" t="s">
        <v>9</v>
      </c>
      <c r="AA9" s="133" t="s">
        <v>9</v>
      </c>
      <c r="AB9" s="133">
        <v>570919</v>
      </c>
      <c r="AC9" s="133">
        <v>570919</v>
      </c>
      <c r="AD9" s="133" t="s">
        <v>9</v>
      </c>
      <c r="AE9" s="133">
        <v>343165966</v>
      </c>
      <c r="AF9" s="133" t="s">
        <v>9</v>
      </c>
      <c r="AG9" s="133" t="s">
        <v>9</v>
      </c>
      <c r="AH9" s="133" t="s">
        <v>9</v>
      </c>
      <c r="AI9" s="133">
        <v>27067570119</v>
      </c>
      <c r="AJ9" s="133">
        <v>28000000</v>
      </c>
      <c r="AK9" s="133">
        <v>351200000</v>
      </c>
      <c r="AL9" s="133" t="s">
        <v>9</v>
      </c>
      <c r="AM9" s="133" t="s">
        <v>9</v>
      </c>
      <c r="AN9" s="133">
        <v>170000</v>
      </c>
      <c r="AO9" s="134">
        <v>27824789656</v>
      </c>
    </row>
    <row r="10" spans="1:42" ht="14.85" customHeight="1" x14ac:dyDescent="0.15">
      <c r="A10" s="116"/>
      <c r="B10" s="116"/>
      <c r="C10" s="152" t="s">
        <v>113</v>
      </c>
      <c r="D10" s="160"/>
      <c r="E10" s="132" t="s">
        <v>9</v>
      </c>
      <c r="F10" s="133">
        <v>1507051</v>
      </c>
      <c r="G10" s="133">
        <v>778045</v>
      </c>
      <c r="H10" s="133">
        <v>174877</v>
      </c>
      <c r="I10" s="133">
        <v>2459973</v>
      </c>
      <c r="J10" s="133" t="s">
        <v>9</v>
      </c>
      <c r="K10" s="133">
        <v>626596</v>
      </c>
      <c r="L10" s="133">
        <v>626596</v>
      </c>
      <c r="M10" s="133">
        <v>3629</v>
      </c>
      <c r="N10" s="133" t="s">
        <v>9</v>
      </c>
      <c r="O10" s="133">
        <v>67257</v>
      </c>
      <c r="P10" s="133">
        <v>2221344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556835</v>
      </c>
      <c r="AC10" s="133">
        <v>556835</v>
      </c>
      <c r="AD10" s="133" t="s">
        <v>9</v>
      </c>
      <c r="AE10" s="133">
        <v>343004788</v>
      </c>
      <c r="AF10" s="133" t="s">
        <v>9</v>
      </c>
      <c r="AG10" s="133" t="s">
        <v>9</v>
      </c>
      <c r="AH10" s="133" t="s">
        <v>9</v>
      </c>
      <c r="AI10" s="133">
        <v>26612171936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26961172358</v>
      </c>
    </row>
    <row r="11" spans="1:42" ht="14.85" customHeight="1" x14ac:dyDescent="0.15">
      <c r="A11" s="116"/>
      <c r="B11" s="116"/>
      <c r="C11" s="152" t="s">
        <v>72</v>
      </c>
      <c r="D11" s="160"/>
      <c r="E11" s="132" t="s">
        <v>9</v>
      </c>
      <c r="F11" s="133">
        <v>39074</v>
      </c>
      <c r="G11" s="133">
        <v>21174</v>
      </c>
      <c r="H11" s="133">
        <v>12586</v>
      </c>
      <c r="I11" s="133">
        <v>72834</v>
      </c>
      <c r="J11" s="133" t="s">
        <v>9</v>
      </c>
      <c r="K11" s="133">
        <v>990</v>
      </c>
      <c r="L11" s="133">
        <v>990</v>
      </c>
      <c r="M11" s="133">
        <v>963</v>
      </c>
      <c r="N11" s="133" t="s">
        <v>9</v>
      </c>
      <c r="O11" s="133">
        <v>2180</v>
      </c>
      <c r="P11" s="133">
        <v>32767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14084</v>
      </c>
      <c r="AC11" s="133">
        <v>14084</v>
      </c>
      <c r="AD11" s="133" t="s">
        <v>9</v>
      </c>
      <c r="AE11" s="133">
        <v>5</v>
      </c>
      <c r="AF11" s="133" t="s">
        <v>9</v>
      </c>
      <c r="AG11" s="133" t="s">
        <v>9</v>
      </c>
      <c r="AH11" s="133" t="s">
        <v>9</v>
      </c>
      <c r="AI11" s="133">
        <v>455355183</v>
      </c>
      <c r="AJ11" s="133">
        <v>28000000</v>
      </c>
      <c r="AK11" s="133">
        <v>351200000</v>
      </c>
      <c r="AL11" s="133" t="s">
        <v>9</v>
      </c>
      <c r="AM11" s="133" t="s">
        <v>9</v>
      </c>
      <c r="AN11" s="133">
        <v>100000</v>
      </c>
      <c r="AO11" s="134">
        <v>834779006</v>
      </c>
    </row>
    <row r="12" spans="1:42" s="115" customFormat="1" ht="14.85" customHeight="1" x14ac:dyDescent="0.15">
      <c r="A12" s="161"/>
      <c r="B12" s="109"/>
      <c r="C12" s="15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703</v>
      </c>
      <c r="N12" s="133" t="s">
        <v>9</v>
      </c>
      <c r="O12" s="133">
        <v>14140</v>
      </c>
      <c r="P12" s="133">
        <v>1682184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26927092</v>
      </c>
      <c r="W12" s="133" t="s">
        <v>9</v>
      </c>
      <c r="X12" s="133" t="s">
        <v>9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 t="s">
        <v>9</v>
      </c>
      <c r="AD12" s="133" t="s">
        <v>9</v>
      </c>
      <c r="AE12" s="133">
        <v>161173</v>
      </c>
      <c r="AF12" s="133" t="s">
        <v>9</v>
      </c>
      <c r="AG12" s="133" t="s">
        <v>9</v>
      </c>
      <c r="AH12" s="133" t="s">
        <v>9</v>
      </c>
      <c r="AI12" s="133">
        <v>43000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28838292</v>
      </c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4332302</v>
      </c>
      <c r="G13" s="133">
        <v>2338118</v>
      </c>
      <c r="H13" s="133">
        <v>819058</v>
      </c>
      <c r="I13" s="133">
        <v>7489478</v>
      </c>
      <c r="J13" s="133" t="s">
        <v>9</v>
      </c>
      <c r="K13" s="133">
        <v>748249</v>
      </c>
      <c r="L13" s="133">
        <v>748249</v>
      </c>
      <c r="M13" s="133">
        <v>74620</v>
      </c>
      <c r="N13" s="133" t="s">
        <v>9</v>
      </c>
      <c r="O13" s="133">
        <v>1780596</v>
      </c>
      <c r="P13" s="133">
        <v>78348035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205616497</v>
      </c>
      <c r="V13" s="133" t="s">
        <v>9</v>
      </c>
      <c r="W13" s="133">
        <v>304519837</v>
      </c>
      <c r="X13" s="133">
        <v>459623383</v>
      </c>
      <c r="Y13" s="133">
        <v>29697093</v>
      </c>
      <c r="Z13" s="133" t="s">
        <v>9</v>
      </c>
      <c r="AA13" s="133">
        <v>5456223</v>
      </c>
      <c r="AB13" s="133">
        <v>1386225</v>
      </c>
      <c r="AC13" s="133">
        <v>800682761</v>
      </c>
      <c r="AD13" s="133" t="s">
        <v>9</v>
      </c>
      <c r="AE13" s="133">
        <v>318185</v>
      </c>
      <c r="AF13" s="133" t="s">
        <v>9</v>
      </c>
      <c r="AG13" s="133" t="s">
        <v>9</v>
      </c>
      <c r="AH13" s="133" t="s">
        <v>9</v>
      </c>
      <c r="AI13" s="133">
        <v>14173633812</v>
      </c>
      <c r="AJ13" s="133" t="s">
        <v>9</v>
      </c>
      <c r="AK13" s="133">
        <v>55076846</v>
      </c>
      <c r="AL13" s="133" t="s">
        <v>9</v>
      </c>
      <c r="AM13" s="133" t="s">
        <v>9</v>
      </c>
      <c r="AN13" s="133">
        <v>1520000</v>
      </c>
      <c r="AO13" s="134">
        <v>15325289079</v>
      </c>
    </row>
    <row r="14" spans="1:42" s="115" customFormat="1" ht="14.85" customHeight="1" x14ac:dyDescent="0.15">
      <c r="A14" s="161"/>
      <c r="B14" s="161"/>
      <c r="C14" s="152" t="s">
        <v>116</v>
      </c>
      <c r="D14" s="160"/>
      <c r="E14" s="132" t="s">
        <v>9</v>
      </c>
      <c r="F14" s="133">
        <v>250752</v>
      </c>
      <c r="G14" s="133">
        <v>133866</v>
      </c>
      <c r="H14" s="133">
        <v>53019</v>
      </c>
      <c r="I14" s="133">
        <v>437637</v>
      </c>
      <c r="J14" s="133" t="s">
        <v>9</v>
      </c>
      <c r="K14" s="133">
        <v>40577</v>
      </c>
      <c r="L14" s="133">
        <v>40577</v>
      </c>
      <c r="M14" s="133">
        <v>27640</v>
      </c>
      <c r="N14" s="133" t="s">
        <v>9</v>
      </c>
      <c r="O14" s="133">
        <v>252911</v>
      </c>
      <c r="P14" s="133">
        <v>64547993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176400324</v>
      </c>
      <c r="V14" s="133" t="s">
        <v>9</v>
      </c>
      <c r="W14" s="133">
        <v>290181866</v>
      </c>
      <c r="X14" s="133">
        <v>184247151</v>
      </c>
      <c r="Y14" s="133">
        <v>29697093</v>
      </c>
      <c r="Z14" s="133" t="s">
        <v>9</v>
      </c>
      <c r="AA14" s="133">
        <v>4128805</v>
      </c>
      <c r="AB14" s="133">
        <v>97600</v>
      </c>
      <c r="AC14" s="133">
        <v>508352515</v>
      </c>
      <c r="AD14" s="133" t="s">
        <v>9</v>
      </c>
      <c r="AE14" s="133">
        <v>162443</v>
      </c>
      <c r="AF14" s="133" t="s">
        <v>9</v>
      </c>
      <c r="AG14" s="133" t="s">
        <v>9</v>
      </c>
      <c r="AH14" s="133" t="s">
        <v>9</v>
      </c>
      <c r="AI14" s="133">
        <v>1531715667</v>
      </c>
      <c r="AJ14" s="133" t="s">
        <v>9</v>
      </c>
      <c r="AK14" s="133">
        <v>55076846</v>
      </c>
      <c r="AL14" s="133" t="s">
        <v>9</v>
      </c>
      <c r="AM14" s="133" t="s">
        <v>9</v>
      </c>
      <c r="AN14" s="133">
        <v>1010000</v>
      </c>
      <c r="AO14" s="134">
        <v>2338024553</v>
      </c>
    </row>
    <row r="15" spans="1:42" s="117" customFormat="1" ht="14.85" customHeight="1" x14ac:dyDescent="0.15">
      <c r="A15" s="116"/>
      <c r="B15" s="161"/>
      <c r="C15" s="152" t="s">
        <v>117</v>
      </c>
      <c r="D15" s="160"/>
      <c r="E15" s="132" t="s">
        <v>9</v>
      </c>
      <c r="F15" s="133">
        <v>4081550</v>
      </c>
      <c r="G15" s="133">
        <v>2204252</v>
      </c>
      <c r="H15" s="133">
        <v>766039</v>
      </c>
      <c r="I15" s="133">
        <v>7051841</v>
      </c>
      <c r="J15" s="133" t="s">
        <v>9</v>
      </c>
      <c r="K15" s="133">
        <v>707672</v>
      </c>
      <c r="L15" s="133">
        <v>707672</v>
      </c>
      <c r="M15" s="133">
        <v>46980</v>
      </c>
      <c r="N15" s="133" t="s">
        <v>9</v>
      </c>
      <c r="O15" s="133">
        <v>1527685</v>
      </c>
      <c r="P15" s="133">
        <v>13799059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29216173</v>
      </c>
      <c r="V15" s="133" t="s">
        <v>9</v>
      </c>
      <c r="W15" s="133">
        <v>14337971</v>
      </c>
      <c r="X15" s="133">
        <v>275376232</v>
      </c>
      <c r="Y15" s="133" t="s">
        <v>9</v>
      </c>
      <c r="Z15" s="133" t="s">
        <v>9</v>
      </c>
      <c r="AA15" s="133">
        <v>1327418</v>
      </c>
      <c r="AB15" s="133">
        <v>1288625</v>
      </c>
      <c r="AC15" s="133">
        <v>292330246</v>
      </c>
      <c r="AD15" s="133" t="s">
        <v>9</v>
      </c>
      <c r="AE15" s="133">
        <v>155742</v>
      </c>
      <c r="AF15" s="133" t="s">
        <v>9</v>
      </c>
      <c r="AG15" s="133" t="s">
        <v>9</v>
      </c>
      <c r="AH15" s="133" t="s">
        <v>9</v>
      </c>
      <c r="AI15" s="133">
        <v>508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345345906</v>
      </c>
    </row>
    <row r="16" spans="1:42" s="117" customFormat="1" ht="14.85" customHeight="1" x14ac:dyDescent="0.15">
      <c r="A16" s="116"/>
      <c r="B16" s="161"/>
      <c r="C16" s="15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983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12641917637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12641918620</v>
      </c>
    </row>
    <row r="17" spans="1:41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36545132</v>
      </c>
      <c r="G17" s="133">
        <v>16907448</v>
      </c>
      <c r="H17" s="133">
        <v>2686925</v>
      </c>
      <c r="I17" s="133">
        <v>56139505</v>
      </c>
      <c r="J17" s="133" t="s">
        <v>9</v>
      </c>
      <c r="K17" s="133">
        <v>11599201</v>
      </c>
      <c r="L17" s="133">
        <v>11599201</v>
      </c>
      <c r="M17" s="133">
        <v>437554939</v>
      </c>
      <c r="N17" s="133">
        <v>1396</v>
      </c>
      <c r="O17" s="133">
        <v>2087724</v>
      </c>
      <c r="P17" s="133">
        <v>125205520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97833741</v>
      </c>
      <c r="V17" s="133">
        <v>8033906</v>
      </c>
      <c r="W17" s="133">
        <v>70171777</v>
      </c>
      <c r="X17" s="133">
        <v>100737224</v>
      </c>
      <c r="Y17" s="133">
        <v>613922</v>
      </c>
      <c r="Z17" s="133" t="s">
        <v>9</v>
      </c>
      <c r="AA17" s="133">
        <v>82375</v>
      </c>
      <c r="AB17" s="133">
        <v>12699888</v>
      </c>
      <c r="AC17" s="133">
        <v>184305186</v>
      </c>
      <c r="AD17" s="133" t="s">
        <v>9</v>
      </c>
      <c r="AE17" s="133">
        <v>39752360</v>
      </c>
      <c r="AF17" s="133" t="s">
        <v>9</v>
      </c>
      <c r="AG17" s="133" t="s">
        <v>9</v>
      </c>
      <c r="AH17" s="133">
        <v>2481380492</v>
      </c>
      <c r="AI17" s="133">
        <v>2590392438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60800000</v>
      </c>
      <c r="AO17" s="134">
        <v>6095086408</v>
      </c>
    </row>
    <row r="18" spans="1:41" ht="14.85" customHeight="1" x14ac:dyDescent="0.15">
      <c r="A18" s="116"/>
      <c r="B18" s="116"/>
      <c r="C18" s="152" t="s">
        <v>119</v>
      </c>
      <c r="D18" s="160"/>
      <c r="E18" s="132" t="s">
        <v>9</v>
      </c>
      <c r="F18" s="133">
        <v>12465048</v>
      </c>
      <c r="G18" s="133">
        <v>5868236</v>
      </c>
      <c r="H18" s="133">
        <v>794575</v>
      </c>
      <c r="I18" s="133">
        <v>19127859</v>
      </c>
      <c r="J18" s="133" t="s">
        <v>9</v>
      </c>
      <c r="K18" s="133">
        <v>3632269</v>
      </c>
      <c r="L18" s="133">
        <v>3632269</v>
      </c>
      <c r="M18" s="133">
        <v>123704368</v>
      </c>
      <c r="N18" s="133">
        <v>1396</v>
      </c>
      <c r="O18" s="133">
        <v>761776</v>
      </c>
      <c r="P18" s="133">
        <v>23045495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14865667</v>
      </c>
      <c r="V18" s="133">
        <v>5202272</v>
      </c>
      <c r="W18" s="133">
        <v>30064426</v>
      </c>
      <c r="X18" s="133">
        <v>16106076</v>
      </c>
      <c r="Y18" s="133" t="s">
        <v>9</v>
      </c>
      <c r="Z18" s="133" t="s">
        <v>9</v>
      </c>
      <c r="AA18" s="133">
        <v>16601</v>
      </c>
      <c r="AB18" s="133">
        <v>4352269</v>
      </c>
      <c r="AC18" s="133">
        <v>50539372</v>
      </c>
      <c r="AD18" s="133" t="s">
        <v>9</v>
      </c>
      <c r="AE18" s="133">
        <v>32925</v>
      </c>
      <c r="AF18" s="133" t="s">
        <v>9</v>
      </c>
      <c r="AG18" s="133" t="s">
        <v>9</v>
      </c>
      <c r="AH18" s="133">
        <v>765343744</v>
      </c>
      <c r="AI18" s="133">
        <v>48069709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6700000</v>
      </c>
      <c r="AO18" s="134">
        <v>1061026852</v>
      </c>
    </row>
    <row r="19" spans="1:41" ht="14.85" customHeight="1" x14ac:dyDescent="0.15">
      <c r="A19" s="116"/>
      <c r="B19" s="116"/>
      <c r="C19" s="152" t="s">
        <v>120</v>
      </c>
      <c r="D19" s="160"/>
      <c r="E19" s="132" t="s">
        <v>9</v>
      </c>
      <c r="F19" s="133">
        <v>21143675</v>
      </c>
      <c r="G19" s="133">
        <v>9713405</v>
      </c>
      <c r="H19" s="133">
        <v>1633741</v>
      </c>
      <c r="I19" s="133">
        <v>32490821</v>
      </c>
      <c r="J19" s="133" t="s">
        <v>9</v>
      </c>
      <c r="K19" s="133">
        <v>7005282</v>
      </c>
      <c r="L19" s="133">
        <v>7005282</v>
      </c>
      <c r="M19" s="133">
        <v>301573849</v>
      </c>
      <c r="N19" s="133" t="s">
        <v>9</v>
      </c>
      <c r="O19" s="133">
        <v>1162391</v>
      </c>
      <c r="P19" s="133">
        <v>93841414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81861216</v>
      </c>
      <c r="V19" s="133">
        <v>2831634</v>
      </c>
      <c r="W19" s="133">
        <v>40107351</v>
      </c>
      <c r="X19" s="133">
        <v>81057378</v>
      </c>
      <c r="Y19" s="133">
        <v>613922</v>
      </c>
      <c r="Z19" s="133" t="s">
        <v>9</v>
      </c>
      <c r="AA19" s="133">
        <v>65774</v>
      </c>
      <c r="AB19" s="133">
        <v>7273026</v>
      </c>
      <c r="AC19" s="133">
        <v>129117451</v>
      </c>
      <c r="AD19" s="133" t="s">
        <v>9</v>
      </c>
      <c r="AE19" s="133">
        <v>46361</v>
      </c>
      <c r="AF19" s="133" t="s">
        <v>9</v>
      </c>
      <c r="AG19" s="133" t="s">
        <v>9</v>
      </c>
      <c r="AH19" s="133">
        <v>1716036748</v>
      </c>
      <c r="AI19" s="133">
        <v>65857267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54000000</v>
      </c>
      <c r="AO19" s="134">
        <v>2485824434</v>
      </c>
    </row>
    <row r="20" spans="1:41" ht="14.85" customHeight="1" x14ac:dyDescent="0.15">
      <c r="A20" s="116"/>
      <c r="B20" s="116"/>
      <c r="C20" s="152" t="s">
        <v>121</v>
      </c>
      <c r="D20" s="160"/>
      <c r="E20" s="132" t="s">
        <v>9</v>
      </c>
      <c r="F20" s="133">
        <v>2936409</v>
      </c>
      <c r="G20" s="133">
        <v>1325807</v>
      </c>
      <c r="H20" s="133">
        <v>258609</v>
      </c>
      <c r="I20" s="133">
        <v>4520825</v>
      </c>
      <c r="J20" s="133" t="s">
        <v>9</v>
      </c>
      <c r="K20" s="133">
        <v>961650</v>
      </c>
      <c r="L20" s="133">
        <v>961650</v>
      </c>
      <c r="M20" s="133">
        <v>12276722</v>
      </c>
      <c r="N20" s="133" t="s">
        <v>9</v>
      </c>
      <c r="O20" s="133">
        <v>163557</v>
      </c>
      <c r="P20" s="133">
        <v>8318611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1106858</v>
      </c>
      <c r="V20" s="133" t="s">
        <v>9</v>
      </c>
      <c r="W20" s="133" t="s">
        <v>9</v>
      </c>
      <c r="X20" s="133">
        <v>3573770</v>
      </c>
      <c r="Y20" s="133" t="s">
        <v>9</v>
      </c>
      <c r="Z20" s="133" t="s">
        <v>9</v>
      </c>
      <c r="AA20" s="133" t="s">
        <v>9</v>
      </c>
      <c r="AB20" s="133">
        <v>1074593</v>
      </c>
      <c r="AC20" s="133">
        <v>4648363</v>
      </c>
      <c r="AD20" s="133" t="s">
        <v>9</v>
      </c>
      <c r="AE20" s="133">
        <v>39673074</v>
      </c>
      <c r="AF20" s="133" t="s">
        <v>9</v>
      </c>
      <c r="AG20" s="133" t="s">
        <v>9</v>
      </c>
      <c r="AH20" s="133" t="s">
        <v>9</v>
      </c>
      <c r="AI20" s="133">
        <v>2476465462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2548235122</v>
      </c>
    </row>
    <row r="21" spans="1:41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2219481</v>
      </c>
      <c r="G21" s="133">
        <v>1090996</v>
      </c>
      <c r="H21" s="133">
        <v>305299</v>
      </c>
      <c r="I21" s="133">
        <v>3615776</v>
      </c>
      <c r="J21" s="133" t="s">
        <v>9</v>
      </c>
      <c r="K21" s="133">
        <v>1720980</v>
      </c>
      <c r="L21" s="133">
        <v>1720980</v>
      </c>
      <c r="M21" s="133">
        <v>11181</v>
      </c>
      <c r="N21" s="133" t="s">
        <v>9</v>
      </c>
      <c r="O21" s="133">
        <v>132899</v>
      </c>
      <c r="P21" s="133">
        <v>71037218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36654</v>
      </c>
      <c r="V21" s="133" t="s">
        <v>9</v>
      </c>
      <c r="W21" s="133">
        <v>131327517</v>
      </c>
      <c r="X21" s="133">
        <v>16503334697</v>
      </c>
      <c r="Y21" s="133" t="s">
        <v>9</v>
      </c>
      <c r="Z21" s="133" t="s">
        <v>9</v>
      </c>
      <c r="AA21" s="133" t="s">
        <v>9</v>
      </c>
      <c r="AB21" s="133">
        <v>318545062</v>
      </c>
      <c r="AC21" s="133">
        <v>16953207276</v>
      </c>
      <c r="AD21" s="133" t="s">
        <v>9</v>
      </c>
      <c r="AE21" s="133">
        <v>99285476</v>
      </c>
      <c r="AF21" s="133" t="s">
        <v>9</v>
      </c>
      <c r="AG21" s="133" t="s">
        <v>9</v>
      </c>
      <c r="AH21" s="133">
        <v>48088593015</v>
      </c>
      <c r="AI21" s="133">
        <v>24075215164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195612000</v>
      </c>
      <c r="AO21" s="134">
        <v>89488467639</v>
      </c>
    </row>
    <row r="22" spans="1:41" ht="14.85" customHeight="1" x14ac:dyDescent="0.15">
      <c r="A22" s="116"/>
      <c r="B22" s="116"/>
      <c r="C22" s="15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161930621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161930621</v>
      </c>
      <c r="AD22" s="133" t="s">
        <v>9</v>
      </c>
      <c r="AE22" s="133">
        <v>11748</v>
      </c>
      <c r="AF22" s="133" t="s">
        <v>9</v>
      </c>
      <c r="AG22" s="133" t="s">
        <v>9</v>
      </c>
      <c r="AH22" s="133">
        <v>23280192445</v>
      </c>
      <c r="AI22" s="133">
        <v>1029393686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93000000</v>
      </c>
      <c r="AO22" s="134">
        <v>24564528500</v>
      </c>
    </row>
    <row r="23" spans="1:41" ht="14.85" customHeight="1" x14ac:dyDescent="0.15">
      <c r="A23" s="116"/>
      <c r="B23" s="116"/>
      <c r="C23" s="15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55946277</v>
      </c>
      <c r="AF23" s="133" t="s">
        <v>9</v>
      </c>
      <c r="AG23" s="133" t="s">
        <v>9</v>
      </c>
      <c r="AH23" s="133">
        <v>637665047</v>
      </c>
      <c r="AI23" s="133">
        <v>3552239469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2600000</v>
      </c>
      <c r="AO23" s="134">
        <v>4248450793</v>
      </c>
    </row>
    <row r="24" spans="1:41" ht="14.85" customHeight="1" x14ac:dyDescent="0.15">
      <c r="A24" s="116"/>
      <c r="B24" s="116"/>
      <c r="C24" s="15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4752414122</v>
      </c>
      <c r="Y24" s="133" t="s">
        <v>9</v>
      </c>
      <c r="Z24" s="133" t="s">
        <v>9</v>
      </c>
      <c r="AA24" s="133" t="s">
        <v>9</v>
      </c>
      <c r="AB24" s="133">
        <v>317568753</v>
      </c>
      <c r="AC24" s="133">
        <v>5069982875</v>
      </c>
      <c r="AD24" s="133" t="s">
        <v>9</v>
      </c>
      <c r="AE24" s="133">
        <v>40775990</v>
      </c>
      <c r="AF24" s="133" t="s">
        <v>9</v>
      </c>
      <c r="AG24" s="133" t="s">
        <v>9</v>
      </c>
      <c r="AH24" s="133">
        <v>24170735523</v>
      </c>
      <c r="AI24" s="133">
        <v>17983168634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v>47361663022</v>
      </c>
    </row>
    <row r="25" spans="1:41" ht="14.85" customHeight="1" x14ac:dyDescent="0.15">
      <c r="A25" s="116"/>
      <c r="B25" s="116"/>
      <c r="C25" s="15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9761419036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9761419036</v>
      </c>
      <c r="AD25" s="133" t="s">
        <v>9</v>
      </c>
      <c r="AE25" s="133">
        <v>2415171</v>
      </c>
      <c r="AF25" s="133" t="s">
        <v>9</v>
      </c>
      <c r="AG25" s="133" t="s">
        <v>9</v>
      </c>
      <c r="AH25" s="133" t="s">
        <v>9</v>
      </c>
      <c r="AI25" s="133">
        <v>1508453654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11272287861</v>
      </c>
    </row>
    <row r="26" spans="1:41" ht="23.25" customHeight="1" x14ac:dyDescent="0.15">
      <c r="A26" s="116"/>
      <c r="B26" s="116"/>
      <c r="C26" s="152" t="s">
        <v>247</v>
      </c>
      <c r="D26" s="159"/>
      <c r="E26" s="132" t="s">
        <v>9</v>
      </c>
      <c r="F26" s="133">
        <v>106880</v>
      </c>
      <c r="G26" s="133">
        <v>57197</v>
      </c>
      <c r="H26" s="133">
        <v>17229</v>
      </c>
      <c r="I26" s="133">
        <v>181306</v>
      </c>
      <c r="J26" s="133" t="s">
        <v>9</v>
      </c>
      <c r="K26" s="133">
        <v>4108</v>
      </c>
      <c r="L26" s="133">
        <v>4108</v>
      </c>
      <c r="M26" s="133">
        <v>250</v>
      </c>
      <c r="N26" s="133" t="s">
        <v>9</v>
      </c>
      <c r="O26" s="133">
        <v>2853</v>
      </c>
      <c r="P26" s="133">
        <v>301164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36654</v>
      </c>
      <c r="V26" s="133" t="s">
        <v>9</v>
      </c>
      <c r="W26" s="133">
        <v>131327517</v>
      </c>
      <c r="X26" s="133">
        <v>1524547444</v>
      </c>
      <c r="Y26" s="133" t="s">
        <v>9</v>
      </c>
      <c r="Z26" s="133" t="s">
        <v>9</v>
      </c>
      <c r="AA26" s="133" t="s">
        <v>9</v>
      </c>
      <c r="AB26" s="133">
        <v>37589</v>
      </c>
      <c r="AC26" s="133">
        <v>1655912550</v>
      </c>
      <c r="AD26" s="133" t="s">
        <v>9</v>
      </c>
      <c r="AE26" s="133">
        <v>45000</v>
      </c>
      <c r="AF26" s="133" t="s">
        <v>9</v>
      </c>
      <c r="AG26" s="133" t="s">
        <v>9</v>
      </c>
      <c r="AH26" s="133" t="s">
        <v>9</v>
      </c>
      <c r="AI26" s="133">
        <v>1649155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3000000</v>
      </c>
      <c r="AO26" s="134">
        <v>1661133040</v>
      </c>
    </row>
    <row r="27" spans="1:41" ht="14.85" customHeight="1" x14ac:dyDescent="0.15">
      <c r="A27" s="116"/>
      <c r="B27" s="116"/>
      <c r="C27" s="152" t="s">
        <v>127</v>
      </c>
      <c r="D27" s="159"/>
      <c r="E27" s="132" t="s">
        <v>9</v>
      </c>
      <c r="F27" s="133">
        <v>2112601</v>
      </c>
      <c r="G27" s="133">
        <v>1033799</v>
      </c>
      <c r="H27" s="133">
        <v>288070</v>
      </c>
      <c r="I27" s="133">
        <v>3434470</v>
      </c>
      <c r="J27" s="133" t="s">
        <v>9</v>
      </c>
      <c r="K27" s="133">
        <v>1716872</v>
      </c>
      <c r="L27" s="133">
        <v>1716872</v>
      </c>
      <c r="M27" s="133">
        <v>10931</v>
      </c>
      <c r="N27" s="133" t="s">
        <v>9</v>
      </c>
      <c r="O27" s="133">
        <v>130046</v>
      </c>
      <c r="P27" s="133">
        <v>70736054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303023474</v>
      </c>
      <c r="Y27" s="133" t="s">
        <v>9</v>
      </c>
      <c r="Z27" s="133" t="s">
        <v>9</v>
      </c>
      <c r="AA27" s="133" t="s">
        <v>9</v>
      </c>
      <c r="AB27" s="133">
        <v>938720</v>
      </c>
      <c r="AC27" s="133">
        <v>303962194</v>
      </c>
      <c r="AD27" s="133" t="s">
        <v>9</v>
      </c>
      <c r="AE27" s="133">
        <v>91290</v>
      </c>
      <c r="AF27" s="133" t="s">
        <v>9</v>
      </c>
      <c r="AG27" s="133" t="s">
        <v>9</v>
      </c>
      <c r="AH27" s="133" t="s">
        <v>9</v>
      </c>
      <c r="AI27" s="133">
        <v>310566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380404423</v>
      </c>
    </row>
    <row r="28" spans="1:41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1820297</v>
      </c>
      <c r="G28" s="133">
        <v>1014866</v>
      </c>
      <c r="H28" s="133">
        <v>233027</v>
      </c>
      <c r="I28" s="133">
        <v>3068190</v>
      </c>
      <c r="J28" s="133" t="s">
        <v>9</v>
      </c>
      <c r="K28" s="133">
        <v>155795</v>
      </c>
      <c r="L28" s="133">
        <v>155795</v>
      </c>
      <c r="M28" s="133">
        <v>2547</v>
      </c>
      <c r="N28" s="133">
        <v>121</v>
      </c>
      <c r="O28" s="133">
        <v>97128</v>
      </c>
      <c r="P28" s="133">
        <v>486207156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27778728</v>
      </c>
      <c r="V28" s="133">
        <v>17938145</v>
      </c>
      <c r="W28" s="133">
        <v>9865495</v>
      </c>
      <c r="X28" s="133">
        <v>296604064</v>
      </c>
      <c r="Y28" s="133" t="s">
        <v>9</v>
      </c>
      <c r="Z28" s="133" t="s">
        <v>9</v>
      </c>
      <c r="AA28" s="133" t="s">
        <v>9</v>
      </c>
      <c r="AB28" s="133">
        <v>748210</v>
      </c>
      <c r="AC28" s="133">
        <v>307217769</v>
      </c>
      <c r="AD28" s="133" t="s">
        <v>9</v>
      </c>
      <c r="AE28" s="133">
        <v>436903</v>
      </c>
      <c r="AF28" s="133" t="s">
        <v>9</v>
      </c>
      <c r="AG28" s="133" t="s">
        <v>9</v>
      </c>
      <c r="AH28" s="133">
        <v>51533475</v>
      </c>
      <c r="AI28" s="133">
        <v>253484604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v>1255120561</v>
      </c>
    </row>
    <row r="29" spans="1:41" ht="14.85" customHeight="1" x14ac:dyDescent="0.15">
      <c r="A29" s="116"/>
      <c r="B29" s="116"/>
      <c r="C29" s="15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94282</v>
      </c>
      <c r="V29" s="133" t="s">
        <v>9</v>
      </c>
      <c r="W29" s="133" t="s">
        <v>9</v>
      </c>
      <c r="X29" s="133">
        <v>269544535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269544535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59055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269797872</v>
      </c>
    </row>
    <row r="30" spans="1:41" ht="14.85" customHeight="1" x14ac:dyDescent="0.15">
      <c r="A30" s="116"/>
      <c r="B30" s="116"/>
      <c r="C30" s="15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472413941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27684446</v>
      </c>
      <c r="V30" s="133" t="s">
        <v>9</v>
      </c>
      <c r="W30" s="133">
        <v>9865495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9865495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244236911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839200793</v>
      </c>
    </row>
    <row r="31" spans="1:41" ht="14.85" customHeight="1" x14ac:dyDescent="0.15">
      <c r="A31" s="116"/>
      <c r="B31" s="116"/>
      <c r="C31" s="152" t="s">
        <v>215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16173065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16173065</v>
      </c>
      <c r="AD31" s="133" t="s">
        <v>9</v>
      </c>
      <c r="AE31" s="133">
        <v>6230</v>
      </c>
      <c r="AF31" s="133" t="s">
        <v>9</v>
      </c>
      <c r="AG31" s="133" t="s">
        <v>9</v>
      </c>
      <c r="AH31" s="133">
        <v>45389074</v>
      </c>
      <c r="AI31" s="133">
        <v>989909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v>83958278</v>
      </c>
    </row>
    <row r="32" spans="1:41" ht="14.85" customHeight="1" x14ac:dyDescent="0.15">
      <c r="A32" s="116"/>
      <c r="B32" s="116"/>
      <c r="C32" s="15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5449693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5449693</v>
      </c>
      <c r="AD32" s="133" t="s">
        <v>9</v>
      </c>
      <c r="AE32" s="133">
        <v>7066</v>
      </c>
      <c r="AF32" s="133" t="s">
        <v>9</v>
      </c>
      <c r="AG32" s="133" t="s">
        <v>9</v>
      </c>
      <c r="AH32" s="133">
        <v>2378737</v>
      </c>
      <c r="AI32" s="133">
        <v>624768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8560264</v>
      </c>
    </row>
    <row r="33" spans="1:42" ht="14.85" customHeight="1" x14ac:dyDescent="0.15">
      <c r="A33" s="116"/>
      <c r="B33" s="116"/>
      <c r="C33" s="15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4975354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4975354</v>
      </c>
      <c r="AD33" s="133" t="s">
        <v>9</v>
      </c>
      <c r="AE33" s="133">
        <v>6928</v>
      </c>
      <c r="AF33" s="133" t="s">
        <v>9</v>
      </c>
      <c r="AG33" s="133" t="s">
        <v>9</v>
      </c>
      <c r="AH33" s="133">
        <v>3765664</v>
      </c>
      <c r="AI33" s="133">
        <v>127287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8975233</v>
      </c>
    </row>
    <row r="34" spans="1:42" ht="14.85" customHeight="1" x14ac:dyDescent="0.15">
      <c r="A34" s="116"/>
      <c r="B34" s="116"/>
      <c r="C34" s="152" t="s">
        <v>127</v>
      </c>
      <c r="D34" s="159"/>
      <c r="E34" s="132" t="s">
        <v>9</v>
      </c>
      <c r="F34" s="133">
        <v>750548</v>
      </c>
      <c r="G34" s="133">
        <v>390184</v>
      </c>
      <c r="H34" s="133">
        <v>153082</v>
      </c>
      <c r="I34" s="133">
        <v>1293814</v>
      </c>
      <c r="J34" s="133" t="s">
        <v>9</v>
      </c>
      <c r="K34" s="133">
        <v>112913</v>
      </c>
      <c r="L34" s="133">
        <v>112913</v>
      </c>
      <c r="M34" s="133">
        <v>2215</v>
      </c>
      <c r="N34" s="133">
        <v>121</v>
      </c>
      <c r="O34" s="133">
        <v>26812</v>
      </c>
      <c r="P34" s="133">
        <v>13361511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461383</v>
      </c>
      <c r="Y34" s="133" t="s">
        <v>9</v>
      </c>
      <c r="Z34" s="133" t="s">
        <v>9</v>
      </c>
      <c r="AA34" s="133" t="s">
        <v>9</v>
      </c>
      <c r="AB34" s="133">
        <v>270507</v>
      </c>
      <c r="AC34" s="133">
        <v>731890</v>
      </c>
      <c r="AD34" s="133" t="s">
        <v>9</v>
      </c>
      <c r="AE34" s="133">
        <v>399867</v>
      </c>
      <c r="AF34" s="133" t="s">
        <v>9</v>
      </c>
      <c r="AG34" s="133" t="s">
        <v>9</v>
      </c>
      <c r="AH34" s="133" t="s">
        <v>9</v>
      </c>
      <c r="AI34" s="133">
        <v>44189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16173332</v>
      </c>
    </row>
    <row r="35" spans="1:42" ht="14.85" customHeight="1" x14ac:dyDescent="0.15">
      <c r="A35" s="116"/>
      <c r="B35" s="116"/>
      <c r="C35" s="152" t="s">
        <v>74</v>
      </c>
      <c r="D35" s="159"/>
      <c r="E35" s="132" t="s">
        <v>9</v>
      </c>
      <c r="F35" s="133">
        <v>1069749</v>
      </c>
      <c r="G35" s="133">
        <v>624682</v>
      </c>
      <c r="H35" s="133">
        <v>79945</v>
      </c>
      <c r="I35" s="133">
        <v>1774376</v>
      </c>
      <c r="J35" s="133" t="s">
        <v>9</v>
      </c>
      <c r="K35" s="133">
        <v>42882</v>
      </c>
      <c r="L35" s="133">
        <v>42882</v>
      </c>
      <c r="M35" s="133">
        <v>332</v>
      </c>
      <c r="N35" s="133" t="s">
        <v>9</v>
      </c>
      <c r="O35" s="133">
        <v>70316</v>
      </c>
      <c r="P35" s="133">
        <v>431704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17938145</v>
      </c>
      <c r="W35" s="133" t="s">
        <v>9</v>
      </c>
      <c r="X35" s="133">
        <v>34</v>
      </c>
      <c r="Y35" s="133" t="s">
        <v>9</v>
      </c>
      <c r="Z35" s="133" t="s">
        <v>9</v>
      </c>
      <c r="AA35" s="133" t="s">
        <v>9</v>
      </c>
      <c r="AB35" s="133">
        <v>477703</v>
      </c>
      <c r="AC35" s="133">
        <v>477737</v>
      </c>
      <c r="AD35" s="133" t="s">
        <v>9</v>
      </c>
      <c r="AE35" s="133">
        <v>16812</v>
      </c>
      <c r="AF35" s="133" t="s">
        <v>9</v>
      </c>
      <c r="AG35" s="133" t="s">
        <v>9</v>
      </c>
      <c r="AH35" s="133" t="s">
        <v>9</v>
      </c>
      <c r="AI35" s="133">
        <v>7402485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v>28454789</v>
      </c>
      <c r="AP35" s="118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343753720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343753720</v>
      </c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14855081</v>
      </c>
      <c r="G37" s="133">
        <v>8156799</v>
      </c>
      <c r="H37" s="133">
        <v>2367306</v>
      </c>
      <c r="I37" s="133">
        <v>25379186</v>
      </c>
      <c r="J37" s="133" t="s">
        <v>9</v>
      </c>
      <c r="K37" s="133">
        <v>4900197</v>
      </c>
      <c r="L37" s="133">
        <v>4900197</v>
      </c>
      <c r="M37" s="133">
        <v>60424</v>
      </c>
      <c r="N37" s="133" t="s">
        <v>9</v>
      </c>
      <c r="O37" s="133">
        <v>448739</v>
      </c>
      <c r="P37" s="133">
        <v>90599650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3219224</v>
      </c>
      <c r="V37" s="133">
        <v>2631809</v>
      </c>
      <c r="W37" s="133">
        <v>1257039</v>
      </c>
      <c r="X37" s="133">
        <v>12218050</v>
      </c>
      <c r="Y37" s="133" t="s">
        <v>9</v>
      </c>
      <c r="Z37" s="133" t="s">
        <v>9</v>
      </c>
      <c r="AA37" s="133">
        <v>850634</v>
      </c>
      <c r="AB37" s="133">
        <v>4967357</v>
      </c>
      <c r="AC37" s="133">
        <v>19293080</v>
      </c>
      <c r="AD37" s="133">
        <v>178</v>
      </c>
      <c r="AE37" s="133">
        <v>510417</v>
      </c>
      <c r="AF37" s="133" t="s">
        <v>9</v>
      </c>
      <c r="AG37" s="133" t="s">
        <v>9</v>
      </c>
      <c r="AH37" s="133" t="s">
        <v>9</v>
      </c>
      <c r="AI37" s="133">
        <v>418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147243322</v>
      </c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33966202</v>
      </c>
      <c r="G38" s="133">
        <v>18162187</v>
      </c>
      <c r="H38" s="133">
        <v>4235135</v>
      </c>
      <c r="I38" s="133">
        <v>56363524</v>
      </c>
      <c r="J38" s="133" t="s">
        <v>9</v>
      </c>
      <c r="K38" s="133">
        <v>8640125</v>
      </c>
      <c r="L38" s="133">
        <v>8640125</v>
      </c>
      <c r="M38" s="133">
        <v>74084</v>
      </c>
      <c r="N38" s="133" t="s">
        <v>9</v>
      </c>
      <c r="O38" s="133">
        <v>1510266</v>
      </c>
      <c r="P38" s="133">
        <v>86749664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1245790</v>
      </c>
      <c r="V38" s="133">
        <v>186928204</v>
      </c>
      <c r="W38" s="133">
        <v>19991768</v>
      </c>
      <c r="X38" s="133">
        <v>15566027</v>
      </c>
      <c r="Y38" s="133" t="s">
        <v>9</v>
      </c>
      <c r="Z38" s="133" t="s">
        <v>9</v>
      </c>
      <c r="AA38" s="133" t="s">
        <v>9</v>
      </c>
      <c r="AB38" s="133">
        <v>12296424</v>
      </c>
      <c r="AC38" s="133">
        <v>47854219</v>
      </c>
      <c r="AD38" s="133" t="s">
        <v>9</v>
      </c>
      <c r="AE38" s="133">
        <v>54692</v>
      </c>
      <c r="AF38" s="133" t="s">
        <v>9</v>
      </c>
      <c r="AG38" s="133" t="s">
        <v>9</v>
      </c>
      <c r="AH38" s="133">
        <v>2203969</v>
      </c>
      <c r="AI38" s="133">
        <v>50157121</v>
      </c>
      <c r="AJ38" s="133" t="s">
        <v>9</v>
      </c>
      <c r="AK38" s="133" t="s">
        <v>9</v>
      </c>
      <c r="AL38" s="133" t="s">
        <v>9</v>
      </c>
      <c r="AM38" s="133" t="s">
        <v>9</v>
      </c>
      <c r="AN38" s="133">
        <v>580000</v>
      </c>
      <c r="AO38" s="134">
        <v>442361658</v>
      </c>
    </row>
    <row r="39" spans="1:42" ht="15" customHeight="1" x14ac:dyDescent="0.15">
      <c r="A39" s="116"/>
      <c r="B39" s="116"/>
      <c r="C39" s="152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418983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748</v>
      </c>
      <c r="AF39" s="133" t="s">
        <v>9</v>
      </c>
      <c r="AG39" s="133" t="s">
        <v>9</v>
      </c>
      <c r="AH39" s="133">
        <v>2203969</v>
      </c>
      <c r="AI39" s="133">
        <v>844859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100000</v>
      </c>
      <c r="AO39" s="134">
        <v>3568559</v>
      </c>
    </row>
    <row r="40" spans="1:42" ht="15" customHeight="1" x14ac:dyDescent="0.15">
      <c r="A40" s="116"/>
      <c r="B40" s="116"/>
      <c r="C40" s="152" t="s">
        <v>81</v>
      </c>
      <c r="D40" s="160"/>
      <c r="E40" s="132" t="s">
        <v>9</v>
      </c>
      <c r="F40" s="133">
        <v>6072546</v>
      </c>
      <c r="G40" s="133">
        <v>3104621</v>
      </c>
      <c r="H40" s="133">
        <v>357531</v>
      </c>
      <c r="I40" s="133">
        <v>9534698</v>
      </c>
      <c r="J40" s="133" t="s">
        <v>9</v>
      </c>
      <c r="K40" s="133">
        <v>3405733</v>
      </c>
      <c r="L40" s="133">
        <v>3405733</v>
      </c>
      <c r="M40" s="133">
        <v>36640</v>
      </c>
      <c r="N40" s="133" t="s">
        <v>9</v>
      </c>
      <c r="O40" s="133">
        <v>295260</v>
      </c>
      <c r="P40" s="133">
        <v>11371823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767794</v>
      </c>
      <c r="V40" s="133">
        <v>1802740</v>
      </c>
      <c r="W40" s="133">
        <v>3792405</v>
      </c>
      <c r="X40" s="133">
        <v>2446234</v>
      </c>
      <c r="Y40" s="133" t="s">
        <v>9</v>
      </c>
      <c r="Z40" s="133" t="s">
        <v>9</v>
      </c>
      <c r="AA40" s="133" t="s">
        <v>9</v>
      </c>
      <c r="AB40" s="133">
        <v>2487917</v>
      </c>
      <c r="AC40" s="133">
        <v>8726556</v>
      </c>
      <c r="AD40" s="133" t="s">
        <v>9</v>
      </c>
      <c r="AE40" s="133">
        <v>5446</v>
      </c>
      <c r="AF40" s="133" t="s">
        <v>9</v>
      </c>
      <c r="AG40" s="133" t="s">
        <v>9</v>
      </c>
      <c r="AH40" s="133" t="s">
        <v>9</v>
      </c>
      <c r="AI40" s="133">
        <v>133022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36229712</v>
      </c>
    </row>
    <row r="41" spans="1:42" ht="15" customHeight="1" x14ac:dyDescent="0.15">
      <c r="A41" s="116"/>
      <c r="B41" s="116"/>
      <c r="C41" s="152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59013</v>
      </c>
      <c r="V41" s="133" t="s">
        <v>9</v>
      </c>
      <c r="W41" s="133">
        <v>5452645</v>
      </c>
      <c r="X41" s="133">
        <v>6843239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12295884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301681</v>
      </c>
      <c r="AJ41" s="133" t="s">
        <v>9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12656578</v>
      </c>
    </row>
    <row r="42" spans="1:42" ht="15" customHeight="1" x14ac:dyDescent="0.15">
      <c r="A42" s="116"/>
      <c r="B42" s="116"/>
      <c r="C42" s="152" t="s">
        <v>78</v>
      </c>
      <c r="D42" s="160"/>
      <c r="E42" s="132" t="s">
        <v>9</v>
      </c>
      <c r="F42" s="133">
        <v>27893656</v>
      </c>
      <c r="G42" s="133">
        <v>15057566</v>
      </c>
      <c r="H42" s="133">
        <v>3877604</v>
      </c>
      <c r="I42" s="133">
        <v>46828826</v>
      </c>
      <c r="J42" s="133" t="s">
        <v>9</v>
      </c>
      <c r="K42" s="133">
        <v>5234392</v>
      </c>
      <c r="L42" s="133">
        <v>5234392</v>
      </c>
      <c r="M42" s="133">
        <v>37444</v>
      </c>
      <c r="N42" s="133" t="s">
        <v>9</v>
      </c>
      <c r="O42" s="133">
        <v>1215006</v>
      </c>
      <c r="P42" s="133">
        <v>75377841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185125464</v>
      </c>
      <c r="W42" s="133">
        <v>10746718</v>
      </c>
      <c r="X42" s="133">
        <v>6276554</v>
      </c>
      <c r="Y42" s="133" t="s">
        <v>9</v>
      </c>
      <c r="Z42" s="133" t="s">
        <v>9</v>
      </c>
      <c r="AA42" s="133" t="s">
        <v>9</v>
      </c>
      <c r="AB42" s="133">
        <v>9808507</v>
      </c>
      <c r="AC42" s="133">
        <v>26831779</v>
      </c>
      <c r="AD42" s="133" t="s">
        <v>9</v>
      </c>
      <c r="AE42" s="133">
        <v>48498</v>
      </c>
      <c r="AF42" s="133" t="s">
        <v>9</v>
      </c>
      <c r="AG42" s="133" t="s">
        <v>9</v>
      </c>
      <c r="AH42" s="133" t="s">
        <v>9</v>
      </c>
      <c r="AI42" s="133">
        <v>48877559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>
        <v>330000</v>
      </c>
      <c r="AO42" s="134">
        <v>389906809</v>
      </c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4802537</v>
      </c>
      <c r="G43" s="133">
        <v>2302150</v>
      </c>
      <c r="H43" s="133">
        <v>690102</v>
      </c>
      <c r="I43" s="133">
        <v>7794789</v>
      </c>
      <c r="J43" s="133" t="s">
        <v>9</v>
      </c>
      <c r="K43" s="133">
        <v>3563129</v>
      </c>
      <c r="L43" s="133">
        <v>3563129</v>
      </c>
      <c r="M43" s="133">
        <v>77112</v>
      </c>
      <c r="N43" s="133">
        <v>531</v>
      </c>
      <c r="O43" s="133">
        <v>1175397</v>
      </c>
      <c r="P43" s="133">
        <v>391017950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44701279</v>
      </c>
      <c r="V43" s="133">
        <v>466193152</v>
      </c>
      <c r="W43" s="133">
        <v>476012479</v>
      </c>
      <c r="X43" s="133">
        <v>338261989</v>
      </c>
      <c r="Y43" s="133">
        <v>1916734</v>
      </c>
      <c r="Z43" s="133" t="s">
        <v>9</v>
      </c>
      <c r="AA43" s="133" t="s">
        <v>9</v>
      </c>
      <c r="AB43" s="133">
        <v>31911273</v>
      </c>
      <c r="AC43" s="133">
        <v>848102475</v>
      </c>
      <c r="AD43" s="133">
        <v>1020</v>
      </c>
      <c r="AE43" s="133">
        <v>52225</v>
      </c>
      <c r="AF43" s="133" t="s">
        <v>9</v>
      </c>
      <c r="AG43" s="133">
        <v>30562065</v>
      </c>
      <c r="AH43" s="133" t="s">
        <v>9</v>
      </c>
      <c r="AI43" s="133">
        <v>424191206</v>
      </c>
      <c r="AJ43" s="133">
        <v>1621681</v>
      </c>
      <c r="AK43" s="133">
        <v>19759000</v>
      </c>
      <c r="AL43" s="133" t="s">
        <v>9</v>
      </c>
      <c r="AM43" s="133">
        <v>750000</v>
      </c>
      <c r="AN43" s="133">
        <v>450000000</v>
      </c>
      <c r="AO43" s="134">
        <v>2689563011</v>
      </c>
    </row>
    <row r="44" spans="1:42" ht="15" customHeight="1" x14ac:dyDescent="0.15">
      <c r="A44" s="117"/>
      <c r="B44" s="214" t="s">
        <v>150</v>
      </c>
      <c r="C44" s="214"/>
      <c r="D44" s="138"/>
      <c r="E44" s="132" t="s">
        <v>9</v>
      </c>
      <c r="F44" s="139">
        <v>100320338</v>
      </c>
      <c r="G44" s="139">
        <v>50892489</v>
      </c>
      <c r="H44" s="139">
        <v>11593736</v>
      </c>
      <c r="I44" s="139">
        <v>162806563</v>
      </c>
      <c r="J44" s="139" t="s">
        <v>9</v>
      </c>
      <c r="K44" s="139">
        <v>31969320</v>
      </c>
      <c r="L44" s="139">
        <v>31969320</v>
      </c>
      <c r="M44" s="139">
        <v>437879029</v>
      </c>
      <c r="N44" s="139">
        <v>2048</v>
      </c>
      <c r="O44" s="139">
        <v>7480606</v>
      </c>
      <c r="P44" s="139">
        <v>1400673285</v>
      </c>
      <c r="Q44" s="139" t="s">
        <v>9</v>
      </c>
      <c r="R44" s="139" t="s">
        <v>9</v>
      </c>
      <c r="S44" s="139" t="s">
        <v>9</v>
      </c>
      <c r="T44" s="139" t="s">
        <v>9</v>
      </c>
      <c r="U44" s="139">
        <v>380638302</v>
      </c>
      <c r="V44" s="139">
        <v>708652308</v>
      </c>
      <c r="W44" s="139">
        <v>1013145912</v>
      </c>
      <c r="X44" s="139">
        <v>37133804173</v>
      </c>
      <c r="Y44" s="139">
        <v>32227749</v>
      </c>
      <c r="Z44" s="139" t="s">
        <v>9</v>
      </c>
      <c r="AA44" s="139">
        <v>6825609</v>
      </c>
      <c r="AB44" s="139">
        <v>383204393</v>
      </c>
      <c r="AC44" s="139">
        <v>38569207836</v>
      </c>
      <c r="AD44" s="139">
        <v>1198</v>
      </c>
      <c r="AE44" s="139">
        <v>197180574656</v>
      </c>
      <c r="AF44" s="139" t="s">
        <v>9</v>
      </c>
      <c r="AG44" s="139">
        <v>30562065</v>
      </c>
      <c r="AH44" s="139">
        <v>50803168148</v>
      </c>
      <c r="AI44" s="139">
        <v>102140255755</v>
      </c>
      <c r="AJ44" s="139">
        <v>29621681</v>
      </c>
      <c r="AK44" s="139">
        <v>426035846</v>
      </c>
      <c r="AL44" s="139" t="s">
        <v>9</v>
      </c>
      <c r="AM44" s="139">
        <v>750000</v>
      </c>
      <c r="AN44" s="139">
        <v>1118682500</v>
      </c>
      <c r="AO44" s="139">
        <v>393428961146</v>
      </c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30"/>
      <c r="D48" s="130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</row>
    <row r="50" spans="3:41" x14ac:dyDescent="0.15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3:41" x14ac:dyDescent="0.1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</row>
    <row r="52" spans="3:41" x14ac:dyDescent="0.1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</row>
    <row r="53" spans="3:41" x14ac:dyDescent="0.15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3:41" x14ac:dyDescent="0.15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</row>
    <row r="55" spans="3:41" x14ac:dyDescent="0.15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</row>
    <row r="56" spans="3:41" x14ac:dyDescent="0.15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</row>
  </sheetData>
  <mergeCells count="17">
    <mergeCell ref="B17:C17"/>
    <mergeCell ref="B21:C21"/>
    <mergeCell ref="B28:C28"/>
    <mergeCell ref="B36:C36"/>
    <mergeCell ref="E48:F48"/>
    <mergeCell ref="E1:T1"/>
    <mergeCell ref="A3:D3"/>
    <mergeCell ref="B5:C5"/>
    <mergeCell ref="B6:C6"/>
    <mergeCell ref="B7:C7"/>
    <mergeCell ref="B8:C8"/>
    <mergeCell ref="B37:C37"/>
    <mergeCell ref="B38:C38"/>
    <mergeCell ref="B43:C43"/>
    <mergeCell ref="B44:C44"/>
    <mergeCell ref="B9:C9"/>
    <mergeCell ref="B13:C13"/>
  </mergeCells>
  <phoneticPr fontId="9"/>
  <pageMargins left="0.39370078740157483" right="0.11811023622047245" top="0.86614173228346458" bottom="0.62992125984251968" header="0.62992125984251968" footer="0.39370078740157483"/>
  <pageSetup paperSize="9" scale="65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56"/>
  <sheetViews>
    <sheetView view="pageBreakPreview" zoomScale="85" zoomScaleNormal="100" zoomScaleSheetLayoutView="85" workbookViewId="0">
      <pane xSplit="4" ySplit="4" topLeftCell="E14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253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51"/>
      <c r="X1" s="151"/>
      <c r="Y1" s="151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4725</v>
      </c>
      <c r="P5" s="133">
        <v>45253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224970</v>
      </c>
      <c r="V5" s="133" t="s">
        <v>9</v>
      </c>
      <c r="W5" s="133" t="s">
        <v>9</v>
      </c>
      <c r="X5" s="133">
        <v>19124181045</v>
      </c>
      <c r="Y5" s="133" t="s">
        <v>9</v>
      </c>
      <c r="Z5" s="133" t="s">
        <v>9</v>
      </c>
      <c r="AA5" s="133">
        <v>414366</v>
      </c>
      <c r="AB5" s="133" t="s">
        <v>9</v>
      </c>
      <c r="AC5" s="133">
        <v>19124595411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32583924609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51711428468</v>
      </c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28618</v>
      </c>
      <c r="G6" s="133">
        <v>15305</v>
      </c>
      <c r="H6" s="133">
        <v>6860</v>
      </c>
      <c r="I6" s="133">
        <v>50783</v>
      </c>
      <c r="J6" s="133" t="s">
        <v>9</v>
      </c>
      <c r="K6" s="133">
        <v>4239</v>
      </c>
      <c r="L6" s="133">
        <v>4239</v>
      </c>
      <c r="M6" s="133">
        <v>850</v>
      </c>
      <c r="N6" s="133" t="s">
        <v>9</v>
      </c>
      <c r="O6" s="133">
        <v>1147</v>
      </c>
      <c r="P6" s="133">
        <v>6126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9995</v>
      </c>
      <c r="AC6" s="133">
        <v>9995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186843599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186917239</v>
      </c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56913219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191163781095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191220694314</v>
      </c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215748</v>
      </c>
      <c r="G8" s="133">
        <v>113157</v>
      </c>
      <c r="H8" s="133">
        <v>64465</v>
      </c>
      <c r="I8" s="133">
        <v>393370</v>
      </c>
      <c r="J8" s="133" t="s">
        <v>9</v>
      </c>
      <c r="K8" s="133">
        <v>8697</v>
      </c>
      <c r="L8" s="133">
        <v>8697</v>
      </c>
      <c r="M8" s="133">
        <v>49071</v>
      </c>
      <c r="N8" s="133" t="s">
        <v>9</v>
      </c>
      <c r="O8" s="133">
        <v>219488</v>
      </c>
      <c r="P8" s="133">
        <v>11552054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75050</v>
      </c>
      <c r="AC8" s="133">
        <v>75050</v>
      </c>
      <c r="AD8" s="133" t="s">
        <v>9</v>
      </c>
      <c r="AE8" s="133">
        <v>166305958</v>
      </c>
      <c r="AF8" s="133" t="s">
        <v>9</v>
      </c>
      <c r="AG8" s="133" t="s">
        <v>9</v>
      </c>
      <c r="AH8" s="133" t="s">
        <v>9</v>
      </c>
      <c r="AI8" s="133">
        <v>492384741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970988429</v>
      </c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1549537</v>
      </c>
      <c r="G9" s="133">
        <v>823640</v>
      </c>
      <c r="H9" s="133">
        <v>188431</v>
      </c>
      <c r="I9" s="133">
        <v>2561608</v>
      </c>
      <c r="J9" s="133" t="s">
        <v>9</v>
      </c>
      <c r="K9" s="133">
        <v>648824</v>
      </c>
      <c r="L9" s="133">
        <v>648824</v>
      </c>
      <c r="M9" s="133">
        <v>5089</v>
      </c>
      <c r="N9" s="133" t="s">
        <v>9</v>
      </c>
      <c r="O9" s="133">
        <v>82924</v>
      </c>
      <c r="P9" s="133">
        <v>3242848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17148850</v>
      </c>
      <c r="W9" s="133" t="s">
        <v>9</v>
      </c>
      <c r="X9" s="133">
        <v>17433</v>
      </c>
      <c r="Y9" s="133" t="s">
        <v>9</v>
      </c>
      <c r="Z9" s="133" t="s">
        <v>9</v>
      </c>
      <c r="AA9" s="133" t="s">
        <v>9</v>
      </c>
      <c r="AB9" s="133">
        <v>608074</v>
      </c>
      <c r="AC9" s="133">
        <v>625507</v>
      </c>
      <c r="AD9" s="133" t="s">
        <v>9</v>
      </c>
      <c r="AE9" s="133">
        <v>317893960</v>
      </c>
      <c r="AF9" s="133" t="s">
        <v>9</v>
      </c>
      <c r="AG9" s="133" t="s">
        <v>9</v>
      </c>
      <c r="AH9" s="133" t="s">
        <v>9</v>
      </c>
      <c r="AI9" s="133">
        <v>26231917315</v>
      </c>
      <c r="AJ9" s="133">
        <v>1500000</v>
      </c>
      <c r="AK9" s="133">
        <v>363000000</v>
      </c>
      <c r="AL9" s="133" t="s">
        <v>9</v>
      </c>
      <c r="AM9" s="133" t="s">
        <v>9</v>
      </c>
      <c r="AN9" s="133">
        <v>170000</v>
      </c>
      <c r="AO9" s="134">
        <v>26938796925</v>
      </c>
    </row>
    <row r="10" spans="1:42" ht="14.85" customHeight="1" x14ac:dyDescent="0.15">
      <c r="A10" s="116"/>
      <c r="B10" s="116"/>
      <c r="C10" s="152" t="s">
        <v>113</v>
      </c>
      <c r="D10" s="160"/>
      <c r="E10" s="132" t="s">
        <v>9</v>
      </c>
      <c r="F10" s="133">
        <v>1509603</v>
      </c>
      <c r="G10" s="133">
        <v>801545</v>
      </c>
      <c r="H10" s="133">
        <v>175682</v>
      </c>
      <c r="I10" s="133">
        <v>2486830</v>
      </c>
      <c r="J10" s="133" t="s">
        <v>9</v>
      </c>
      <c r="K10" s="133">
        <v>647854</v>
      </c>
      <c r="L10" s="133">
        <v>647854</v>
      </c>
      <c r="M10" s="133">
        <v>3621</v>
      </c>
      <c r="N10" s="133" t="s">
        <v>9</v>
      </c>
      <c r="O10" s="133">
        <v>66791</v>
      </c>
      <c r="P10" s="133">
        <v>2080029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593465</v>
      </c>
      <c r="AC10" s="133">
        <v>593465</v>
      </c>
      <c r="AD10" s="133" t="s">
        <v>9</v>
      </c>
      <c r="AE10" s="133">
        <v>317730025</v>
      </c>
      <c r="AF10" s="133" t="s">
        <v>9</v>
      </c>
      <c r="AG10" s="133" t="s">
        <v>9</v>
      </c>
      <c r="AH10" s="133" t="s">
        <v>9</v>
      </c>
      <c r="AI10" s="133">
        <v>25759268030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26082936645</v>
      </c>
    </row>
    <row r="11" spans="1:42" ht="14.85" customHeight="1" x14ac:dyDescent="0.15">
      <c r="A11" s="116"/>
      <c r="B11" s="116"/>
      <c r="C11" s="152" t="s">
        <v>72</v>
      </c>
      <c r="D11" s="160"/>
      <c r="E11" s="132" t="s">
        <v>9</v>
      </c>
      <c r="F11" s="133">
        <v>39934</v>
      </c>
      <c r="G11" s="133">
        <v>22095</v>
      </c>
      <c r="H11" s="133">
        <v>12749</v>
      </c>
      <c r="I11" s="133">
        <v>74778</v>
      </c>
      <c r="J11" s="133" t="s">
        <v>9</v>
      </c>
      <c r="K11" s="133">
        <v>970</v>
      </c>
      <c r="L11" s="133">
        <v>970</v>
      </c>
      <c r="M11" s="133">
        <v>963</v>
      </c>
      <c r="N11" s="133" t="s">
        <v>9</v>
      </c>
      <c r="O11" s="133">
        <v>2180</v>
      </c>
      <c r="P11" s="133">
        <v>18488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14609</v>
      </c>
      <c r="AC11" s="133">
        <v>14609</v>
      </c>
      <c r="AD11" s="133" t="s">
        <v>9</v>
      </c>
      <c r="AE11" s="133">
        <v>5</v>
      </c>
      <c r="AF11" s="133" t="s">
        <v>9</v>
      </c>
      <c r="AG11" s="133" t="s">
        <v>9</v>
      </c>
      <c r="AH11" s="133" t="s">
        <v>9</v>
      </c>
      <c r="AI11" s="133">
        <v>463648915</v>
      </c>
      <c r="AJ11" s="133">
        <v>1500000</v>
      </c>
      <c r="AK11" s="133">
        <v>363000000</v>
      </c>
      <c r="AL11" s="133" t="s">
        <v>9</v>
      </c>
      <c r="AM11" s="133" t="s">
        <v>9</v>
      </c>
      <c r="AN11" s="133">
        <v>100000</v>
      </c>
      <c r="AO11" s="134">
        <v>828360908</v>
      </c>
    </row>
    <row r="12" spans="1:42" s="115" customFormat="1" ht="14.85" customHeight="1" x14ac:dyDescent="0.15">
      <c r="A12" s="161"/>
      <c r="B12" s="109"/>
      <c r="C12" s="15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505</v>
      </c>
      <c r="N12" s="133" t="s">
        <v>9</v>
      </c>
      <c r="O12" s="133">
        <v>13953</v>
      </c>
      <c r="P12" s="133">
        <v>1144331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17148850</v>
      </c>
      <c r="W12" s="133" t="s">
        <v>9</v>
      </c>
      <c r="X12" s="133">
        <v>17433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v>17433</v>
      </c>
      <c r="AD12" s="133" t="s">
        <v>9</v>
      </c>
      <c r="AE12" s="133">
        <v>163930</v>
      </c>
      <c r="AF12" s="133" t="s">
        <v>9</v>
      </c>
      <c r="AG12" s="133" t="s">
        <v>9</v>
      </c>
      <c r="AH12" s="133" t="s">
        <v>9</v>
      </c>
      <c r="AI12" s="133">
        <v>9000370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27499372</v>
      </c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4343793</v>
      </c>
      <c r="G13" s="133">
        <v>2409727</v>
      </c>
      <c r="H13" s="133">
        <v>824709</v>
      </c>
      <c r="I13" s="133">
        <v>7578229</v>
      </c>
      <c r="J13" s="133" t="s">
        <v>9</v>
      </c>
      <c r="K13" s="133">
        <v>939306</v>
      </c>
      <c r="L13" s="133">
        <v>939306</v>
      </c>
      <c r="M13" s="133">
        <v>70415</v>
      </c>
      <c r="N13" s="133" t="s">
        <v>9</v>
      </c>
      <c r="O13" s="133">
        <v>1760417</v>
      </c>
      <c r="P13" s="133">
        <v>37200182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190632654</v>
      </c>
      <c r="V13" s="133" t="s">
        <v>9</v>
      </c>
      <c r="W13" s="133">
        <v>299468029</v>
      </c>
      <c r="X13" s="133">
        <v>471533621</v>
      </c>
      <c r="Y13" s="133">
        <v>28731278</v>
      </c>
      <c r="Z13" s="133" t="s">
        <v>9</v>
      </c>
      <c r="AA13" s="133">
        <v>5315115</v>
      </c>
      <c r="AB13" s="133">
        <v>1467846</v>
      </c>
      <c r="AC13" s="133">
        <v>806515889</v>
      </c>
      <c r="AD13" s="133" t="s">
        <v>9</v>
      </c>
      <c r="AE13" s="133">
        <v>330582</v>
      </c>
      <c r="AF13" s="133" t="s">
        <v>9</v>
      </c>
      <c r="AG13" s="133" t="s">
        <v>9</v>
      </c>
      <c r="AH13" s="133" t="s">
        <v>9</v>
      </c>
      <c r="AI13" s="133">
        <v>13783332391</v>
      </c>
      <c r="AJ13" s="133" t="s">
        <v>9</v>
      </c>
      <c r="AK13" s="133">
        <v>41400000</v>
      </c>
      <c r="AL13" s="133" t="s">
        <v>9</v>
      </c>
      <c r="AM13" s="133" t="s">
        <v>9</v>
      </c>
      <c r="AN13" s="133">
        <v>1520000</v>
      </c>
      <c r="AO13" s="134">
        <v>14871280065</v>
      </c>
    </row>
    <row r="14" spans="1:42" s="115" customFormat="1" ht="14.85" customHeight="1" x14ac:dyDescent="0.15">
      <c r="A14" s="161"/>
      <c r="B14" s="161"/>
      <c r="C14" s="152" t="s">
        <v>116</v>
      </c>
      <c r="D14" s="160"/>
      <c r="E14" s="132" t="s">
        <v>9</v>
      </c>
      <c r="F14" s="133">
        <v>247178</v>
      </c>
      <c r="G14" s="133">
        <v>135820</v>
      </c>
      <c r="H14" s="133">
        <v>52313</v>
      </c>
      <c r="I14" s="133">
        <v>435311</v>
      </c>
      <c r="J14" s="133" t="s">
        <v>9</v>
      </c>
      <c r="K14" s="133">
        <v>37302</v>
      </c>
      <c r="L14" s="133">
        <v>37302</v>
      </c>
      <c r="M14" s="133">
        <v>27619</v>
      </c>
      <c r="N14" s="133" t="s">
        <v>9</v>
      </c>
      <c r="O14" s="133">
        <v>252905</v>
      </c>
      <c r="P14" s="133">
        <v>23780790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163938888</v>
      </c>
      <c r="V14" s="133" t="s">
        <v>9</v>
      </c>
      <c r="W14" s="133">
        <v>284609095</v>
      </c>
      <c r="X14" s="133">
        <v>200556843</v>
      </c>
      <c r="Y14" s="133">
        <v>28731278</v>
      </c>
      <c r="Z14" s="133" t="s">
        <v>9</v>
      </c>
      <c r="AA14" s="133">
        <v>3933666</v>
      </c>
      <c r="AB14" s="133">
        <v>96909</v>
      </c>
      <c r="AC14" s="133">
        <v>517927791</v>
      </c>
      <c r="AD14" s="133" t="s">
        <v>9</v>
      </c>
      <c r="AE14" s="133">
        <v>167177</v>
      </c>
      <c r="AF14" s="133" t="s">
        <v>9</v>
      </c>
      <c r="AG14" s="133" t="s">
        <v>9</v>
      </c>
      <c r="AH14" s="133" t="s">
        <v>9</v>
      </c>
      <c r="AI14" s="133">
        <v>1486491876</v>
      </c>
      <c r="AJ14" s="133" t="s">
        <v>9</v>
      </c>
      <c r="AK14" s="133">
        <v>41400000</v>
      </c>
      <c r="AL14" s="133" t="s">
        <v>9</v>
      </c>
      <c r="AM14" s="133" t="s">
        <v>9</v>
      </c>
      <c r="AN14" s="133">
        <v>1010000</v>
      </c>
      <c r="AO14" s="134">
        <v>2235469659</v>
      </c>
    </row>
    <row r="15" spans="1:42" s="117" customFormat="1" ht="14.85" customHeight="1" x14ac:dyDescent="0.15">
      <c r="A15" s="116"/>
      <c r="B15" s="161"/>
      <c r="C15" s="152" t="s">
        <v>117</v>
      </c>
      <c r="D15" s="160"/>
      <c r="E15" s="132" t="s">
        <v>9</v>
      </c>
      <c r="F15" s="133">
        <v>4096615</v>
      </c>
      <c r="G15" s="133">
        <v>2273907</v>
      </c>
      <c r="H15" s="133">
        <v>772396</v>
      </c>
      <c r="I15" s="133">
        <v>7142918</v>
      </c>
      <c r="J15" s="133" t="s">
        <v>9</v>
      </c>
      <c r="K15" s="133">
        <v>902004</v>
      </c>
      <c r="L15" s="133">
        <v>902004</v>
      </c>
      <c r="M15" s="133">
        <v>42796</v>
      </c>
      <c r="N15" s="133" t="s">
        <v>9</v>
      </c>
      <c r="O15" s="133">
        <v>1507512</v>
      </c>
      <c r="P15" s="133">
        <v>13418410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26693766</v>
      </c>
      <c r="V15" s="133" t="s">
        <v>9</v>
      </c>
      <c r="W15" s="133">
        <v>14858934</v>
      </c>
      <c r="X15" s="133">
        <v>270976778</v>
      </c>
      <c r="Y15" s="133" t="s">
        <v>9</v>
      </c>
      <c r="Z15" s="133" t="s">
        <v>9</v>
      </c>
      <c r="AA15" s="133">
        <v>1381449</v>
      </c>
      <c r="AB15" s="133">
        <v>1370937</v>
      </c>
      <c r="AC15" s="133">
        <v>288588098</v>
      </c>
      <c r="AD15" s="133" t="s">
        <v>9</v>
      </c>
      <c r="AE15" s="133">
        <v>163405</v>
      </c>
      <c r="AF15" s="133" t="s">
        <v>9</v>
      </c>
      <c r="AG15" s="133" t="s">
        <v>9</v>
      </c>
      <c r="AH15" s="133" t="s">
        <v>9</v>
      </c>
      <c r="AI15" s="133">
        <v>849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338969758</v>
      </c>
    </row>
    <row r="16" spans="1:42" s="117" customFormat="1" ht="14.85" customHeight="1" x14ac:dyDescent="0.15">
      <c r="A16" s="116"/>
      <c r="B16" s="161"/>
      <c r="C16" s="15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982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12296839666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12296840648</v>
      </c>
    </row>
    <row r="17" spans="1:41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36338298</v>
      </c>
      <c r="G17" s="133">
        <v>17299949</v>
      </c>
      <c r="H17" s="133">
        <v>2715978</v>
      </c>
      <c r="I17" s="133">
        <v>56354225</v>
      </c>
      <c r="J17" s="133" t="s">
        <v>9</v>
      </c>
      <c r="K17" s="133">
        <v>12120574</v>
      </c>
      <c r="L17" s="133">
        <v>12120574</v>
      </c>
      <c r="M17" s="133">
        <v>471170352</v>
      </c>
      <c r="N17" s="133">
        <v>1396</v>
      </c>
      <c r="O17" s="133">
        <v>2074622</v>
      </c>
      <c r="P17" s="133">
        <v>140260006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127338731</v>
      </c>
      <c r="V17" s="133">
        <v>7361034</v>
      </c>
      <c r="W17" s="133">
        <v>77047082</v>
      </c>
      <c r="X17" s="133">
        <v>102996504</v>
      </c>
      <c r="Y17" s="133">
        <v>1176774</v>
      </c>
      <c r="Z17" s="133" t="s">
        <v>9</v>
      </c>
      <c r="AA17" s="133">
        <v>96352</v>
      </c>
      <c r="AB17" s="133">
        <v>12997693</v>
      </c>
      <c r="AC17" s="133">
        <v>194314405</v>
      </c>
      <c r="AD17" s="133" t="s">
        <v>9</v>
      </c>
      <c r="AE17" s="133">
        <v>38867591</v>
      </c>
      <c r="AF17" s="133" t="s">
        <v>9</v>
      </c>
      <c r="AG17" s="133" t="s">
        <v>9</v>
      </c>
      <c r="AH17" s="133">
        <v>2500361167</v>
      </c>
      <c r="AI17" s="133">
        <v>2528805220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58700000</v>
      </c>
      <c r="AO17" s="134">
        <v>6137729323</v>
      </c>
    </row>
    <row r="18" spans="1:41" ht="14.85" customHeight="1" x14ac:dyDescent="0.15">
      <c r="A18" s="116"/>
      <c r="B18" s="116"/>
      <c r="C18" s="152" t="s">
        <v>119</v>
      </c>
      <c r="D18" s="160"/>
      <c r="E18" s="132" t="s">
        <v>9</v>
      </c>
      <c r="F18" s="133">
        <v>12357008</v>
      </c>
      <c r="G18" s="133">
        <v>5956781</v>
      </c>
      <c r="H18" s="133">
        <v>792267</v>
      </c>
      <c r="I18" s="133">
        <v>19106056</v>
      </c>
      <c r="J18" s="133" t="s">
        <v>9</v>
      </c>
      <c r="K18" s="133">
        <v>4196710</v>
      </c>
      <c r="L18" s="133">
        <v>4196710</v>
      </c>
      <c r="M18" s="133">
        <v>122999171</v>
      </c>
      <c r="N18" s="133">
        <v>1396</v>
      </c>
      <c r="O18" s="133">
        <v>752717</v>
      </c>
      <c r="P18" s="133">
        <v>26951996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17862607</v>
      </c>
      <c r="V18" s="133">
        <v>3583230</v>
      </c>
      <c r="W18" s="133">
        <v>34619983</v>
      </c>
      <c r="X18" s="133">
        <v>15937233</v>
      </c>
      <c r="Y18" s="133" t="s">
        <v>9</v>
      </c>
      <c r="Z18" s="133" t="s">
        <v>9</v>
      </c>
      <c r="AA18" s="133">
        <v>16749</v>
      </c>
      <c r="AB18" s="133">
        <v>4333497</v>
      </c>
      <c r="AC18" s="133">
        <v>54907462</v>
      </c>
      <c r="AD18" s="133" t="s">
        <v>9</v>
      </c>
      <c r="AE18" s="133">
        <v>29399</v>
      </c>
      <c r="AF18" s="133" t="s">
        <v>9</v>
      </c>
      <c r="AG18" s="133" t="s">
        <v>9</v>
      </c>
      <c r="AH18" s="133">
        <v>764905942</v>
      </c>
      <c r="AI18" s="133">
        <v>47988347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6600000</v>
      </c>
      <c r="AO18" s="134">
        <v>1069885033</v>
      </c>
    </row>
    <row r="19" spans="1:41" ht="14.85" customHeight="1" x14ac:dyDescent="0.15">
      <c r="A19" s="116"/>
      <c r="B19" s="116"/>
      <c r="C19" s="152" t="s">
        <v>120</v>
      </c>
      <c r="D19" s="160"/>
      <c r="E19" s="132" t="s">
        <v>9</v>
      </c>
      <c r="F19" s="133">
        <v>21051248</v>
      </c>
      <c r="G19" s="133">
        <v>9986589</v>
      </c>
      <c r="H19" s="133">
        <v>1661619</v>
      </c>
      <c r="I19" s="133">
        <v>32699456</v>
      </c>
      <c r="J19" s="133" t="s">
        <v>9</v>
      </c>
      <c r="K19" s="133">
        <v>7039000</v>
      </c>
      <c r="L19" s="133">
        <v>7039000</v>
      </c>
      <c r="M19" s="133">
        <v>335630532</v>
      </c>
      <c r="N19" s="133" t="s">
        <v>9</v>
      </c>
      <c r="O19" s="133">
        <v>1162255</v>
      </c>
      <c r="P19" s="133">
        <v>104726336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107869534</v>
      </c>
      <c r="V19" s="133">
        <v>3777804</v>
      </c>
      <c r="W19" s="133">
        <v>42427099</v>
      </c>
      <c r="X19" s="133">
        <v>83386227</v>
      </c>
      <c r="Y19" s="133">
        <v>1176774</v>
      </c>
      <c r="Z19" s="133" t="s">
        <v>9</v>
      </c>
      <c r="AA19" s="133">
        <v>79603</v>
      </c>
      <c r="AB19" s="133">
        <v>7613424</v>
      </c>
      <c r="AC19" s="133">
        <v>134683127</v>
      </c>
      <c r="AD19" s="133" t="s">
        <v>9</v>
      </c>
      <c r="AE19" s="133">
        <v>46361</v>
      </c>
      <c r="AF19" s="133" t="s">
        <v>9</v>
      </c>
      <c r="AG19" s="133" t="s">
        <v>9</v>
      </c>
      <c r="AH19" s="133">
        <v>1735455225</v>
      </c>
      <c r="AI19" s="133">
        <v>24035737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52000000</v>
      </c>
      <c r="AO19" s="134">
        <v>2539125367</v>
      </c>
    </row>
    <row r="20" spans="1:41" ht="14.85" customHeight="1" x14ac:dyDescent="0.15">
      <c r="A20" s="116"/>
      <c r="B20" s="116"/>
      <c r="C20" s="152" t="s">
        <v>121</v>
      </c>
      <c r="D20" s="160"/>
      <c r="E20" s="132" t="s">
        <v>9</v>
      </c>
      <c r="F20" s="133">
        <v>2930042</v>
      </c>
      <c r="G20" s="133">
        <v>1356579</v>
      </c>
      <c r="H20" s="133">
        <v>262092</v>
      </c>
      <c r="I20" s="133">
        <v>4548713</v>
      </c>
      <c r="J20" s="133" t="s">
        <v>9</v>
      </c>
      <c r="K20" s="133">
        <v>884864</v>
      </c>
      <c r="L20" s="133">
        <v>884864</v>
      </c>
      <c r="M20" s="133">
        <v>12540649</v>
      </c>
      <c r="N20" s="133" t="s">
        <v>9</v>
      </c>
      <c r="O20" s="133">
        <v>159650</v>
      </c>
      <c r="P20" s="133">
        <v>8581674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1606590</v>
      </c>
      <c r="V20" s="133" t="s">
        <v>9</v>
      </c>
      <c r="W20" s="133" t="s">
        <v>9</v>
      </c>
      <c r="X20" s="133">
        <v>3673044</v>
      </c>
      <c r="Y20" s="133" t="s">
        <v>9</v>
      </c>
      <c r="Z20" s="133" t="s">
        <v>9</v>
      </c>
      <c r="AA20" s="133" t="s">
        <v>9</v>
      </c>
      <c r="AB20" s="133">
        <v>1050772</v>
      </c>
      <c r="AC20" s="133">
        <v>4723816</v>
      </c>
      <c r="AD20" s="133" t="s">
        <v>9</v>
      </c>
      <c r="AE20" s="133">
        <v>38791831</v>
      </c>
      <c r="AF20" s="133" t="s">
        <v>9</v>
      </c>
      <c r="AG20" s="133" t="s">
        <v>9</v>
      </c>
      <c r="AH20" s="133" t="s">
        <v>9</v>
      </c>
      <c r="AI20" s="133">
        <v>2456781136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2528718923</v>
      </c>
    </row>
    <row r="21" spans="1:41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2130378</v>
      </c>
      <c r="G21" s="133">
        <v>1071512</v>
      </c>
      <c r="H21" s="133">
        <v>303668</v>
      </c>
      <c r="I21" s="133">
        <v>3505558</v>
      </c>
      <c r="J21" s="133" t="s">
        <v>9</v>
      </c>
      <c r="K21" s="133">
        <v>1640659</v>
      </c>
      <c r="L21" s="133">
        <v>1640659</v>
      </c>
      <c r="M21" s="133">
        <v>13312</v>
      </c>
      <c r="N21" s="133" t="s">
        <v>9</v>
      </c>
      <c r="O21" s="133">
        <v>126405</v>
      </c>
      <c r="P21" s="133">
        <v>73080242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123319</v>
      </c>
      <c r="V21" s="133" t="s">
        <v>9</v>
      </c>
      <c r="W21" s="133">
        <v>194655238</v>
      </c>
      <c r="X21" s="133">
        <v>17672147564</v>
      </c>
      <c r="Y21" s="133" t="s">
        <v>9</v>
      </c>
      <c r="Z21" s="133" t="s">
        <v>9</v>
      </c>
      <c r="AA21" s="133" t="s">
        <v>9</v>
      </c>
      <c r="AB21" s="133">
        <v>175022445</v>
      </c>
      <c r="AC21" s="133">
        <v>18041825247</v>
      </c>
      <c r="AD21" s="133" t="s">
        <v>9</v>
      </c>
      <c r="AE21" s="133">
        <v>83962540</v>
      </c>
      <c r="AF21" s="133" t="s">
        <v>9</v>
      </c>
      <c r="AG21" s="133" t="s">
        <v>9</v>
      </c>
      <c r="AH21" s="133">
        <v>48956962672</v>
      </c>
      <c r="AI21" s="133">
        <v>24474062488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200712000</v>
      </c>
      <c r="AO21" s="134">
        <v>91836014442</v>
      </c>
    </row>
    <row r="22" spans="1:41" ht="14.85" customHeight="1" x14ac:dyDescent="0.15">
      <c r="A22" s="116"/>
      <c r="B22" s="116"/>
      <c r="C22" s="15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143184959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143184959</v>
      </c>
      <c r="AD22" s="133" t="s">
        <v>9</v>
      </c>
      <c r="AE22" s="133">
        <v>12610</v>
      </c>
      <c r="AF22" s="133" t="s">
        <v>9</v>
      </c>
      <c r="AG22" s="133" t="s">
        <v>9</v>
      </c>
      <c r="AH22" s="133">
        <v>24129697241</v>
      </c>
      <c r="AI22" s="133">
        <v>816887505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97000000</v>
      </c>
      <c r="AO22" s="134">
        <v>25186782315</v>
      </c>
    </row>
    <row r="23" spans="1:41" ht="14.85" customHeight="1" x14ac:dyDescent="0.15">
      <c r="A23" s="116"/>
      <c r="B23" s="116"/>
      <c r="C23" s="15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63676547</v>
      </c>
      <c r="AF23" s="133" t="s">
        <v>9</v>
      </c>
      <c r="AG23" s="133" t="s">
        <v>9</v>
      </c>
      <c r="AH23" s="133">
        <v>559635823</v>
      </c>
      <c r="AI23" s="133">
        <v>3283856290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2200000</v>
      </c>
      <c r="AO23" s="134">
        <v>3909368660</v>
      </c>
    </row>
    <row r="24" spans="1:41" ht="14.85" customHeight="1" x14ac:dyDescent="0.15">
      <c r="A24" s="116"/>
      <c r="B24" s="116"/>
      <c r="C24" s="15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4696281040</v>
      </c>
      <c r="Y24" s="133" t="s">
        <v>9</v>
      </c>
      <c r="Z24" s="133" t="s">
        <v>9</v>
      </c>
      <c r="AA24" s="133" t="s">
        <v>9</v>
      </c>
      <c r="AB24" s="133">
        <v>174048874</v>
      </c>
      <c r="AC24" s="133">
        <v>4870329914</v>
      </c>
      <c r="AD24" s="133" t="s">
        <v>9</v>
      </c>
      <c r="AE24" s="133">
        <v>17211334</v>
      </c>
      <c r="AF24" s="133" t="s">
        <v>9</v>
      </c>
      <c r="AG24" s="133" t="s">
        <v>9</v>
      </c>
      <c r="AH24" s="133">
        <v>24267629608</v>
      </c>
      <c r="AI24" s="133">
        <v>18867383682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v>48119554538</v>
      </c>
    </row>
    <row r="25" spans="1:41" ht="14.85" customHeight="1" x14ac:dyDescent="0.15">
      <c r="A25" s="116"/>
      <c r="B25" s="116"/>
      <c r="C25" s="15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10095686941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10095686941</v>
      </c>
      <c r="AD25" s="133" t="s">
        <v>9</v>
      </c>
      <c r="AE25" s="133">
        <v>2913143</v>
      </c>
      <c r="AF25" s="133" t="s">
        <v>9</v>
      </c>
      <c r="AG25" s="133" t="s">
        <v>9</v>
      </c>
      <c r="AH25" s="133" t="s">
        <v>9</v>
      </c>
      <c r="AI25" s="133">
        <v>1504076531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11602676615</v>
      </c>
    </row>
    <row r="26" spans="1:41" ht="14.25" customHeight="1" x14ac:dyDescent="0.15">
      <c r="A26" s="116"/>
      <c r="B26" s="116"/>
      <c r="C26" s="152" t="s">
        <v>247</v>
      </c>
      <c r="D26" s="159"/>
      <c r="E26" s="132" t="s">
        <v>9</v>
      </c>
      <c r="F26" s="133">
        <v>109846</v>
      </c>
      <c r="G26" s="133">
        <v>60022</v>
      </c>
      <c r="H26" s="133">
        <v>17866</v>
      </c>
      <c r="I26" s="133">
        <v>187734</v>
      </c>
      <c r="J26" s="133" t="s">
        <v>9</v>
      </c>
      <c r="K26" s="133">
        <v>3677</v>
      </c>
      <c r="L26" s="133">
        <v>3677</v>
      </c>
      <c r="M26" s="133">
        <v>242</v>
      </c>
      <c r="N26" s="133" t="s">
        <v>9</v>
      </c>
      <c r="O26" s="133">
        <v>2749</v>
      </c>
      <c r="P26" s="133">
        <v>287411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123319</v>
      </c>
      <c r="V26" s="133" t="s">
        <v>9</v>
      </c>
      <c r="W26" s="133">
        <v>194655238</v>
      </c>
      <c r="X26" s="133">
        <v>2412867119</v>
      </c>
      <c r="Y26" s="133" t="s">
        <v>9</v>
      </c>
      <c r="Z26" s="133" t="s">
        <v>9</v>
      </c>
      <c r="AA26" s="133" t="s">
        <v>9</v>
      </c>
      <c r="AB26" s="133">
        <v>38675</v>
      </c>
      <c r="AC26" s="133">
        <v>2607561032</v>
      </c>
      <c r="AD26" s="133" t="s">
        <v>9</v>
      </c>
      <c r="AE26" s="133">
        <v>71000</v>
      </c>
      <c r="AF26" s="133" t="s">
        <v>9</v>
      </c>
      <c r="AG26" s="133" t="s">
        <v>9</v>
      </c>
      <c r="AH26" s="133" t="s">
        <v>9</v>
      </c>
      <c r="AI26" s="133">
        <v>1649155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4500000</v>
      </c>
      <c r="AO26" s="134">
        <v>2614386319</v>
      </c>
    </row>
    <row r="27" spans="1:41" ht="14.85" customHeight="1" x14ac:dyDescent="0.15">
      <c r="A27" s="116"/>
      <c r="B27" s="116"/>
      <c r="C27" s="152" t="s">
        <v>127</v>
      </c>
      <c r="D27" s="159"/>
      <c r="E27" s="132" t="s">
        <v>9</v>
      </c>
      <c r="F27" s="133">
        <v>2020532</v>
      </c>
      <c r="G27" s="133">
        <v>1011490</v>
      </c>
      <c r="H27" s="133">
        <v>285802</v>
      </c>
      <c r="I27" s="133">
        <v>3317824</v>
      </c>
      <c r="J27" s="133" t="s">
        <v>9</v>
      </c>
      <c r="K27" s="133">
        <v>1636982</v>
      </c>
      <c r="L27" s="133">
        <v>1636982</v>
      </c>
      <c r="M27" s="133">
        <v>13070</v>
      </c>
      <c r="N27" s="133" t="s">
        <v>9</v>
      </c>
      <c r="O27" s="133">
        <v>123656</v>
      </c>
      <c r="P27" s="133">
        <v>72792831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324127505</v>
      </c>
      <c r="Y27" s="133" t="s">
        <v>9</v>
      </c>
      <c r="Z27" s="133" t="s">
        <v>9</v>
      </c>
      <c r="AA27" s="133" t="s">
        <v>9</v>
      </c>
      <c r="AB27" s="133">
        <v>934896</v>
      </c>
      <c r="AC27" s="133">
        <v>325062401</v>
      </c>
      <c r="AD27" s="133" t="s">
        <v>9</v>
      </c>
      <c r="AE27" s="133">
        <v>77906</v>
      </c>
      <c r="AF27" s="133" t="s">
        <v>9</v>
      </c>
      <c r="AG27" s="133" t="s">
        <v>9</v>
      </c>
      <c r="AH27" s="133" t="s">
        <v>9</v>
      </c>
      <c r="AI27" s="133">
        <v>209325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403245995</v>
      </c>
    </row>
    <row r="28" spans="1:41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1610096</v>
      </c>
      <c r="G28" s="133">
        <v>934361</v>
      </c>
      <c r="H28" s="133">
        <v>218782</v>
      </c>
      <c r="I28" s="133">
        <v>2763239</v>
      </c>
      <c r="J28" s="133" t="s">
        <v>9</v>
      </c>
      <c r="K28" s="133">
        <v>155803</v>
      </c>
      <c r="L28" s="133">
        <v>155803</v>
      </c>
      <c r="M28" s="133">
        <v>3238</v>
      </c>
      <c r="N28" s="133">
        <v>121</v>
      </c>
      <c r="O28" s="133">
        <v>85922</v>
      </c>
      <c r="P28" s="133">
        <v>500791613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25731929</v>
      </c>
      <c r="V28" s="133">
        <v>12213611</v>
      </c>
      <c r="W28" s="133">
        <v>9862190</v>
      </c>
      <c r="X28" s="133">
        <v>310160440</v>
      </c>
      <c r="Y28" s="133" t="s">
        <v>9</v>
      </c>
      <c r="Z28" s="133" t="s">
        <v>9</v>
      </c>
      <c r="AA28" s="133" t="s">
        <v>9</v>
      </c>
      <c r="AB28" s="133">
        <v>686103</v>
      </c>
      <c r="AC28" s="133">
        <v>320708733</v>
      </c>
      <c r="AD28" s="133" t="s">
        <v>9</v>
      </c>
      <c r="AE28" s="133">
        <v>2107556</v>
      </c>
      <c r="AF28" s="133" t="s">
        <v>9</v>
      </c>
      <c r="AG28" s="133" t="s">
        <v>9</v>
      </c>
      <c r="AH28" s="133">
        <v>48112313</v>
      </c>
      <c r="AI28" s="133">
        <v>253871843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v>1273745921</v>
      </c>
    </row>
    <row r="29" spans="1:41" ht="14.85" customHeight="1" x14ac:dyDescent="0.15">
      <c r="A29" s="116"/>
      <c r="B29" s="116"/>
      <c r="C29" s="15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94282</v>
      </c>
      <c r="V29" s="133" t="s">
        <v>9</v>
      </c>
      <c r="W29" s="133" t="s">
        <v>9</v>
      </c>
      <c r="X29" s="133">
        <v>281030184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281030184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59198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281283664</v>
      </c>
    </row>
    <row r="30" spans="1:41" ht="14.85" customHeight="1" x14ac:dyDescent="0.15">
      <c r="A30" s="116"/>
      <c r="B30" s="116"/>
      <c r="C30" s="15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487109288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25637647</v>
      </c>
      <c r="V30" s="133" t="s">
        <v>9</v>
      </c>
      <c r="W30" s="133">
        <v>9862190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9862190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243432001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851041126</v>
      </c>
    </row>
    <row r="31" spans="1:41" ht="14.85" customHeight="1" x14ac:dyDescent="0.15">
      <c r="A31" s="116"/>
      <c r="B31" s="116"/>
      <c r="C31" s="152" t="s">
        <v>255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18290710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18290710</v>
      </c>
      <c r="AD31" s="133" t="s">
        <v>9</v>
      </c>
      <c r="AE31" s="133">
        <v>5338</v>
      </c>
      <c r="AF31" s="133" t="s">
        <v>9</v>
      </c>
      <c r="AG31" s="133" t="s">
        <v>9</v>
      </c>
      <c r="AH31" s="133">
        <v>42264854</v>
      </c>
      <c r="AI31" s="133">
        <v>1075040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v>83035942</v>
      </c>
    </row>
    <row r="32" spans="1:41" ht="14.85" customHeight="1" x14ac:dyDescent="0.15">
      <c r="A32" s="116"/>
      <c r="B32" s="116"/>
      <c r="C32" s="15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5332158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5332158</v>
      </c>
      <c r="AD32" s="133" t="s">
        <v>9</v>
      </c>
      <c r="AE32" s="133">
        <v>4865</v>
      </c>
      <c r="AF32" s="133" t="s">
        <v>9</v>
      </c>
      <c r="AG32" s="133" t="s">
        <v>9</v>
      </c>
      <c r="AH32" s="133">
        <v>1948877</v>
      </c>
      <c r="AI32" s="133">
        <v>615526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8001426</v>
      </c>
    </row>
    <row r="33" spans="1:42" ht="14.85" customHeight="1" x14ac:dyDescent="0.15">
      <c r="A33" s="116"/>
      <c r="B33" s="116"/>
      <c r="C33" s="15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5050420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5050420</v>
      </c>
      <c r="AD33" s="133" t="s">
        <v>9</v>
      </c>
      <c r="AE33" s="133">
        <v>7332</v>
      </c>
      <c r="AF33" s="133" t="s">
        <v>9</v>
      </c>
      <c r="AG33" s="133" t="s">
        <v>9</v>
      </c>
      <c r="AH33" s="133">
        <v>3898582</v>
      </c>
      <c r="AI33" s="133">
        <v>121480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9177814</v>
      </c>
    </row>
    <row r="34" spans="1:42" ht="14.85" customHeight="1" x14ac:dyDescent="0.15">
      <c r="A34" s="116"/>
      <c r="B34" s="116"/>
      <c r="C34" s="152" t="s">
        <v>127</v>
      </c>
      <c r="D34" s="159"/>
      <c r="E34" s="132" t="s">
        <v>9</v>
      </c>
      <c r="F34" s="133">
        <v>752552</v>
      </c>
      <c r="G34" s="133">
        <v>397025</v>
      </c>
      <c r="H34" s="133">
        <v>153308</v>
      </c>
      <c r="I34" s="133">
        <v>1302885</v>
      </c>
      <c r="J34" s="133" t="s">
        <v>9</v>
      </c>
      <c r="K34" s="133">
        <v>112196</v>
      </c>
      <c r="L34" s="133">
        <v>112196</v>
      </c>
      <c r="M34" s="133">
        <v>2965</v>
      </c>
      <c r="N34" s="133">
        <v>121</v>
      </c>
      <c r="O34" s="133">
        <v>28580</v>
      </c>
      <c r="P34" s="133">
        <v>13273053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456949</v>
      </c>
      <c r="Y34" s="133" t="s">
        <v>9</v>
      </c>
      <c r="Z34" s="133" t="s">
        <v>9</v>
      </c>
      <c r="AA34" s="133" t="s">
        <v>9</v>
      </c>
      <c r="AB34" s="133">
        <v>271086</v>
      </c>
      <c r="AC34" s="133">
        <v>728035</v>
      </c>
      <c r="AD34" s="133" t="s">
        <v>9</v>
      </c>
      <c r="AE34" s="133">
        <v>1577722</v>
      </c>
      <c r="AF34" s="133" t="s">
        <v>9</v>
      </c>
      <c r="AG34" s="133" t="s">
        <v>9</v>
      </c>
      <c r="AH34" s="133" t="s">
        <v>9</v>
      </c>
      <c r="AI34" s="133">
        <v>38685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17264242</v>
      </c>
    </row>
    <row r="35" spans="1:42" ht="14.85" customHeight="1" x14ac:dyDescent="0.15">
      <c r="A35" s="116"/>
      <c r="B35" s="116"/>
      <c r="C35" s="152" t="s">
        <v>74</v>
      </c>
      <c r="D35" s="159"/>
      <c r="E35" s="132" t="s">
        <v>9</v>
      </c>
      <c r="F35" s="133">
        <v>857544</v>
      </c>
      <c r="G35" s="133">
        <v>537336</v>
      </c>
      <c r="H35" s="133">
        <v>65474</v>
      </c>
      <c r="I35" s="133">
        <v>1460354</v>
      </c>
      <c r="J35" s="133" t="s">
        <v>9</v>
      </c>
      <c r="K35" s="133">
        <v>43607</v>
      </c>
      <c r="L35" s="133">
        <v>43607</v>
      </c>
      <c r="M35" s="133">
        <v>273</v>
      </c>
      <c r="N35" s="133" t="s">
        <v>9</v>
      </c>
      <c r="O35" s="133">
        <v>57342</v>
      </c>
      <c r="P35" s="133">
        <v>409272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12213611</v>
      </c>
      <c r="W35" s="133" t="s">
        <v>9</v>
      </c>
      <c r="X35" s="133">
        <v>19</v>
      </c>
      <c r="Y35" s="133" t="s">
        <v>9</v>
      </c>
      <c r="Z35" s="133" t="s">
        <v>9</v>
      </c>
      <c r="AA35" s="133" t="s">
        <v>9</v>
      </c>
      <c r="AB35" s="133">
        <v>415017</v>
      </c>
      <c r="AC35" s="133">
        <v>415036</v>
      </c>
      <c r="AD35" s="133" t="s">
        <v>9</v>
      </c>
      <c r="AE35" s="133">
        <v>512299</v>
      </c>
      <c r="AF35" s="133" t="s">
        <v>9</v>
      </c>
      <c r="AG35" s="133" t="s">
        <v>9</v>
      </c>
      <c r="AH35" s="133" t="s">
        <v>9</v>
      </c>
      <c r="AI35" s="133">
        <v>8529913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v>23941707</v>
      </c>
      <c r="AP35" s="118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350209167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350209167</v>
      </c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15318700</v>
      </c>
      <c r="G37" s="133">
        <v>8469608</v>
      </c>
      <c r="H37" s="133">
        <v>2380814</v>
      </c>
      <c r="I37" s="133">
        <v>26169122</v>
      </c>
      <c r="J37" s="133" t="s">
        <v>9</v>
      </c>
      <c r="K37" s="133">
        <v>4796177</v>
      </c>
      <c r="L37" s="133">
        <v>4796177</v>
      </c>
      <c r="M37" s="133">
        <v>60055</v>
      </c>
      <c r="N37" s="133" t="s">
        <v>9</v>
      </c>
      <c r="O37" s="133">
        <v>448739</v>
      </c>
      <c r="P37" s="133">
        <v>97414809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3212242</v>
      </c>
      <c r="V37" s="133">
        <v>2993357</v>
      </c>
      <c r="W37" s="133">
        <v>1300363</v>
      </c>
      <c r="X37" s="133">
        <v>12219410</v>
      </c>
      <c r="Y37" s="133" t="s">
        <v>9</v>
      </c>
      <c r="Z37" s="133" t="s">
        <v>9</v>
      </c>
      <c r="AA37" s="133">
        <v>857701</v>
      </c>
      <c r="AB37" s="133">
        <v>5103106</v>
      </c>
      <c r="AC37" s="133">
        <v>19480580</v>
      </c>
      <c r="AD37" s="133">
        <v>493</v>
      </c>
      <c r="AE37" s="133">
        <v>427829</v>
      </c>
      <c r="AF37" s="133" t="s">
        <v>9</v>
      </c>
      <c r="AG37" s="133" t="s">
        <v>9</v>
      </c>
      <c r="AH37" s="133" t="s">
        <v>9</v>
      </c>
      <c r="AI37" s="133">
        <v>1430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155204833</v>
      </c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33694651</v>
      </c>
      <c r="G38" s="133">
        <v>18307513</v>
      </c>
      <c r="H38" s="133">
        <v>4364589</v>
      </c>
      <c r="I38" s="133">
        <v>56366753</v>
      </c>
      <c r="J38" s="133" t="s">
        <v>9</v>
      </c>
      <c r="K38" s="133">
        <v>7610552</v>
      </c>
      <c r="L38" s="133">
        <v>7610552</v>
      </c>
      <c r="M38" s="133">
        <v>73773</v>
      </c>
      <c r="N38" s="133" t="s">
        <v>9</v>
      </c>
      <c r="O38" s="133">
        <v>1509093</v>
      </c>
      <c r="P38" s="133">
        <v>86614547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1286847</v>
      </c>
      <c r="V38" s="133">
        <v>228012821</v>
      </c>
      <c r="W38" s="133">
        <v>24022427</v>
      </c>
      <c r="X38" s="133">
        <v>15905177</v>
      </c>
      <c r="Y38" s="133" t="s">
        <v>9</v>
      </c>
      <c r="Z38" s="133" t="s">
        <v>9</v>
      </c>
      <c r="AA38" s="133" t="s">
        <v>9</v>
      </c>
      <c r="AB38" s="133">
        <v>12471861</v>
      </c>
      <c r="AC38" s="133">
        <v>52399465</v>
      </c>
      <c r="AD38" s="133" t="s">
        <v>9</v>
      </c>
      <c r="AE38" s="133">
        <v>83119</v>
      </c>
      <c r="AF38" s="133" t="s">
        <v>9</v>
      </c>
      <c r="AG38" s="133" t="s">
        <v>9</v>
      </c>
      <c r="AH38" s="133">
        <v>1680294</v>
      </c>
      <c r="AI38" s="133">
        <v>46819169</v>
      </c>
      <c r="AJ38" s="133">
        <v>659000</v>
      </c>
      <c r="AK38" s="133" t="s">
        <v>9</v>
      </c>
      <c r="AL38" s="133" t="s">
        <v>9</v>
      </c>
      <c r="AM38" s="133" t="s">
        <v>9</v>
      </c>
      <c r="AN38" s="133">
        <v>550000</v>
      </c>
      <c r="AO38" s="134">
        <v>483665433</v>
      </c>
    </row>
    <row r="39" spans="1:42" ht="15" customHeight="1" x14ac:dyDescent="0.15">
      <c r="A39" s="116"/>
      <c r="B39" s="116"/>
      <c r="C39" s="152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423712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715</v>
      </c>
      <c r="AF39" s="133" t="s">
        <v>9</v>
      </c>
      <c r="AG39" s="133" t="s">
        <v>9</v>
      </c>
      <c r="AH39" s="133">
        <v>1680294</v>
      </c>
      <c r="AI39" s="133">
        <v>842977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70000</v>
      </c>
      <c r="AO39" s="134">
        <v>3017698</v>
      </c>
    </row>
    <row r="40" spans="1:42" ht="15" customHeight="1" x14ac:dyDescent="0.15">
      <c r="A40" s="116"/>
      <c r="B40" s="116"/>
      <c r="C40" s="152" t="s">
        <v>81</v>
      </c>
      <c r="D40" s="160"/>
      <c r="E40" s="132" t="s">
        <v>9</v>
      </c>
      <c r="F40" s="133">
        <v>5873904</v>
      </c>
      <c r="G40" s="133">
        <v>3089669</v>
      </c>
      <c r="H40" s="133">
        <v>342174</v>
      </c>
      <c r="I40" s="133">
        <v>9305747</v>
      </c>
      <c r="J40" s="133" t="s">
        <v>9</v>
      </c>
      <c r="K40" s="133">
        <v>3068331</v>
      </c>
      <c r="L40" s="133">
        <v>3068331</v>
      </c>
      <c r="M40" s="133">
        <v>36895</v>
      </c>
      <c r="N40" s="133" t="s">
        <v>9</v>
      </c>
      <c r="O40" s="133">
        <v>294128</v>
      </c>
      <c r="P40" s="133">
        <v>11370461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746578</v>
      </c>
      <c r="V40" s="133">
        <v>1672683</v>
      </c>
      <c r="W40" s="133">
        <v>3631740</v>
      </c>
      <c r="X40" s="133">
        <v>2442888</v>
      </c>
      <c r="Y40" s="133" t="s">
        <v>9</v>
      </c>
      <c r="Z40" s="133" t="s">
        <v>9</v>
      </c>
      <c r="AA40" s="133" t="s">
        <v>9</v>
      </c>
      <c r="AB40" s="133">
        <v>2442104</v>
      </c>
      <c r="AC40" s="133">
        <v>8516732</v>
      </c>
      <c r="AD40" s="133" t="s">
        <v>9</v>
      </c>
      <c r="AE40" s="133">
        <v>5515</v>
      </c>
      <c r="AF40" s="133" t="s">
        <v>9</v>
      </c>
      <c r="AG40" s="133" t="s">
        <v>9</v>
      </c>
      <c r="AH40" s="133" t="s">
        <v>9</v>
      </c>
      <c r="AI40" s="133">
        <v>122497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35289567</v>
      </c>
    </row>
    <row r="41" spans="1:42" ht="15" customHeight="1" x14ac:dyDescent="0.15">
      <c r="A41" s="116"/>
      <c r="B41" s="116"/>
      <c r="C41" s="152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116557</v>
      </c>
      <c r="V41" s="133" t="s">
        <v>9</v>
      </c>
      <c r="W41" s="133">
        <v>5446463</v>
      </c>
      <c r="X41" s="133">
        <v>7179739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12626202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309802</v>
      </c>
      <c r="AJ41" s="133">
        <v>659000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13711561</v>
      </c>
    </row>
    <row r="42" spans="1:42" ht="15" customHeight="1" x14ac:dyDescent="0.15">
      <c r="A42" s="116"/>
      <c r="B42" s="116"/>
      <c r="C42" s="152" t="s">
        <v>78</v>
      </c>
      <c r="D42" s="160"/>
      <c r="E42" s="132" t="s">
        <v>9</v>
      </c>
      <c r="F42" s="133">
        <v>27820747</v>
      </c>
      <c r="G42" s="133">
        <v>15217844</v>
      </c>
      <c r="H42" s="133">
        <v>4022415</v>
      </c>
      <c r="I42" s="133">
        <v>47061006</v>
      </c>
      <c r="J42" s="133" t="s">
        <v>9</v>
      </c>
      <c r="K42" s="133">
        <v>4542221</v>
      </c>
      <c r="L42" s="133">
        <v>4542221</v>
      </c>
      <c r="M42" s="133">
        <v>36878</v>
      </c>
      <c r="N42" s="133" t="s">
        <v>9</v>
      </c>
      <c r="O42" s="133">
        <v>1214965</v>
      </c>
      <c r="P42" s="133">
        <v>75244086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226340138</v>
      </c>
      <c r="W42" s="133">
        <v>14944224</v>
      </c>
      <c r="X42" s="133">
        <v>6282550</v>
      </c>
      <c r="Y42" s="133" t="s">
        <v>9</v>
      </c>
      <c r="Z42" s="133" t="s">
        <v>9</v>
      </c>
      <c r="AA42" s="133" t="s">
        <v>9</v>
      </c>
      <c r="AB42" s="133">
        <v>10029757</v>
      </c>
      <c r="AC42" s="133">
        <v>31256531</v>
      </c>
      <c r="AD42" s="133" t="s">
        <v>9</v>
      </c>
      <c r="AE42" s="133">
        <v>76889</v>
      </c>
      <c r="AF42" s="133" t="s">
        <v>9</v>
      </c>
      <c r="AG42" s="133" t="s">
        <v>9</v>
      </c>
      <c r="AH42" s="133" t="s">
        <v>9</v>
      </c>
      <c r="AI42" s="133">
        <v>45543893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>
        <v>330000</v>
      </c>
      <c r="AO42" s="134">
        <v>431646607</v>
      </c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4803253</v>
      </c>
      <c r="G43" s="133">
        <v>2368353</v>
      </c>
      <c r="H43" s="133">
        <v>626718</v>
      </c>
      <c r="I43" s="133">
        <v>7798324</v>
      </c>
      <c r="J43" s="133" t="s">
        <v>9</v>
      </c>
      <c r="K43" s="133">
        <v>3501622</v>
      </c>
      <c r="L43" s="133">
        <v>3501622</v>
      </c>
      <c r="M43" s="133">
        <v>62932</v>
      </c>
      <c r="N43" s="133">
        <v>241</v>
      </c>
      <c r="O43" s="133">
        <v>908100</v>
      </c>
      <c r="P43" s="133">
        <v>279561901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44135799</v>
      </c>
      <c r="V43" s="133">
        <v>514528510</v>
      </c>
      <c r="W43" s="133">
        <v>364872709</v>
      </c>
      <c r="X43" s="133">
        <v>344263192</v>
      </c>
      <c r="Y43" s="133">
        <v>1543417</v>
      </c>
      <c r="Z43" s="133" t="s">
        <v>9</v>
      </c>
      <c r="AA43" s="133" t="s">
        <v>9</v>
      </c>
      <c r="AB43" s="133">
        <v>20620337</v>
      </c>
      <c r="AC43" s="133">
        <v>731299655</v>
      </c>
      <c r="AD43" s="133">
        <v>1020</v>
      </c>
      <c r="AE43" s="133">
        <v>104877</v>
      </c>
      <c r="AF43" s="133" t="s">
        <v>9</v>
      </c>
      <c r="AG43" s="133">
        <v>30778354</v>
      </c>
      <c r="AH43" s="133" t="s">
        <v>9</v>
      </c>
      <c r="AI43" s="133">
        <v>423506265</v>
      </c>
      <c r="AJ43" s="133">
        <v>464026</v>
      </c>
      <c r="AK43" s="133">
        <v>22433000</v>
      </c>
      <c r="AL43" s="133" t="s">
        <v>9</v>
      </c>
      <c r="AM43" s="133">
        <v>200000</v>
      </c>
      <c r="AN43" s="133">
        <v>300000000</v>
      </c>
      <c r="AO43" s="134">
        <v>2359284626</v>
      </c>
    </row>
    <row r="44" spans="1:42" ht="15" customHeight="1" x14ac:dyDescent="0.15">
      <c r="A44" s="117"/>
      <c r="B44" s="214" t="s">
        <v>150</v>
      </c>
      <c r="C44" s="214"/>
      <c r="D44" s="138"/>
      <c r="E44" s="132" t="s">
        <v>9</v>
      </c>
      <c r="F44" s="139">
        <v>100033072</v>
      </c>
      <c r="G44" s="139">
        <v>51813125</v>
      </c>
      <c r="H44" s="139">
        <v>11695014</v>
      </c>
      <c r="I44" s="139">
        <v>163541211</v>
      </c>
      <c r="J44" s="139" t="s">
        <v>9</v>
      </c>
      <c r="K44" s="139">
        <v>31426453</v>
      </c>
      <c r="L44" s="139">
        <v>31426453</v>
      </c>
      <c r="M44" s="139">
        <v>471509087</v>
      </c>
      <c r="N44" s="139">
        <v>1758</v>
      </c>
      <c r="O44" s="139">
        <v>7221582</v>
      </c>
      <c r="P44" s="139">
        <v>1286682800</v>
      </c>
      <c r="Q44" s="139" t="s">
        <v>9</v>
      </c>
      <c r="R44" s="139" t="s">
        <v>9</v>
      </c>
      <c r="S44" s="139" t="s">
        <v>9</v>
      </c>
      <c r="T44" s="139" t="s">
        <v>9</v>
      </c>
      <c r="U44" s="139">
        <v>392686491</v>
      </c>
      <c r="V44" s="139">
        <v>782258183</v>
      </c>
      <c r="W44" s="139">
        <v>971228038</v>
      </c>
      <c r="X44" s="139">
        <v>38053424386</v>
      </c>
      <c r="Y44" s="139">
        <v>31451469</v>
      </c>
      <c r="Z44" s="139" t="s">
        <v>9</v>
      </c>
      <c r="AA44" s="139">
        <v>6683534</v>
      </c>
      <c r="AB44" s="139">
        <v>229062510</v>
      </c>
      <c r="AC44" s="139">
        <v>39291849937</v>
      </c>
      <c r="AD44" s="139">
        <v>1513</v>
      </c>
      <c r="AE44" s="139">
        <v>191773898607</v>
      </c>
      <c r="AF44" s="139" t="s">
        <v>9</v>
      </c>
      <c r="AG44" s="139">
        <v>30778354</v>
      </c>
      <c r="AH44" s="139">
        <v>51693960045</v>
      </c>
      <c r="AI44" s="139">
        <v>101168834638</v>
      </c>
      <c r="AJ44" s="139">
        <v>2623026</v>
      </c>
      <c r="AK44" s="139">
        <v>426833000</v>
      </c>
      <c r="AL44" s="139" t="s">
        <v>9</v>
      </c>
      <c r="AM44" s="139">
        <v>200000</v>
      </c>
      <c r="AN44" s="139">
        <v>971652500</v>
      </c>
      <c r="AO44" s="139">
        <v>388495959185</v>
      </c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30"/>
      <c r="D48" s="130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</row>
    <row r="50" spans="3:41" x14ac:dyDescent="0.15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3:41" x14ac:dyDescent="0.1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</row>
    <row r="52" spans="3:41" x14ac:dyDescent="0.1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</row>
    <row r="53" spans="3:41" x14ac:dyDescent="0.15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3:41" x14ac:dyDescent="0.15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</row>
    <row r="55" spans="3:41" x14ac:dyDescent="0.15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</row>
    <row r="56" spans="3:41" x14ac:dyDescent="0.15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</row>
  </sheetData>
  <mergeCells count="17">
    <mergeCell ref="B17:C17"/>
    <mergeCell ref="B21:C21"/>
    <mergeCell ref="B28:C28"/>
    <mergeCell ref="B36:C36"/>
    <mergeCell ref="E48:F48"/>
    <mergeCell ref="E1:T1"/>
    <mergeCell ref="A3:D3"/>
    <mergeCell ref="B5:C5"/>
    <mergeCell ref="B6:C6"/>
    <mergeCell ref="B7:C7"/>
    <mergeCell ref="B8:C8"/>
    <mergeCell ref="B37:C37"/>
    <mergeCell ref="B38:C38"/>
    <mergeCell ref="B43:C43"/>
    <mergeCell ref="B44:C44"/>
    <mergeCell ref="B9:C9"/>
    <mergeCell ref="B13:C13"/>
  </mergeCells>
  <phoneticPr fontId="9"/>
  <pageMargins left="0.39370078740157483" right="0.11811023622047245" top="0.86614173228346458" bottom="0.62992125984251968" header="0.62992125984251968" footer="0.39370078740157483"/>
  <pageSetup paperSize="9" scale="65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56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69"/>
      <c r="X1" s="169"/>
      <c r="Y1" s="169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64" t="s">
        <v>228</v>
      </c>
      <c r="N3" s="164" t="s">
        <v>229</v>
      </c>
      <c r="O3" s="164" t="s">
        <v>230</v>
      </c>
      <c r="P3" s="164" t="s">
        <v>231</v>
      </c>
      <c r="Q3" s="164" t="s">
        <v>232</v>
      </c>
      <c r="R3" s="165" t="s">
        <v>217</v>
      </c>
      <c r="S3" s="166" t="s">
        <v>259</v>
      </c>
      <c r="T3" s="167" t="s">
        <v>233</v>
      </c>
      <c r="U3" s="164" t="s">
        <v>234</v>
      </c>
      <c r="V3" s="164" t="s">
        <v>235</v>
      </c>
      <c r="W3" s="164" t="s">
        <v>236</v>
      </c>
      <c r="X3" s="164" t="s">
        <v>237</v>
      </c>
      <c r="Y3" s="164" t="s">
        <v>238</v>
      </c>
      <c r="Z3" s="165" t="s">
        <v>218</v>
      </c>
      <c r="AA3" s="168" t="s">
        <v>239</v>
      </c>
      <c r="AB3" s="167" t="s">
        <v>240</v>
      </c>
      <c r="AC3" s="164" t="s">
        <v>260</v>
      </c>
      <c r="AD3" s="16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4747</v>
      </c>
      <c r="P5" s="133">
        <v>46187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209013</v>
      </c>
      <c r="V5" s="133" t="s">
        <v>9</v>
      </c>
      <c r="W5" s="133" t="s">
        <v>9</v>
      </c>
      <c r="X5" s="133">
        <v>19287495551</v>
      </c>
      <c r="Y5" s="133" t="s">
        <v>9</v>
      </c>
      <c r="Z5" s="133" t="s">
        <v>9</v>
      </c>
      <c r="AA5" s="133">
        <v>398666</v>
      </c>
      <c r="AB5" s="133" t="s">
        <v>9</v>
      </c>
      <c r="AC5" s="133">
        <v>19287894217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31849629423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51140417087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29233</v>
      </c>
      <c r="G6" s="133">
        <v>16108</v>
      </c>
      <c r="H6" s="133">
        <v>6813</v>
      </c>
      <c r="I6" s="133">
        <v>52154</v>
      </c>
      <c r="J6" s="133" t="s">
        <v>9</v>
      </c>
      <c r="K6" s="133">
        <v>4078</v>
      </c>
      <c r="L6" s="133">
        <v>4078</v>
      </c>
      <c r="M6" s="133">
        <v>850</v>
      </c>
      <c r="N6" s="133" t="s">
        <v>9</v>
      </c>
      <c r="O6" s="133">
        <v>1127</v>
      </c>
      <c r="P6" s="133">
        <v>6072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10218</v>
      </c>
      <c r="AC6" s="133">
        <v>10218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201087838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201162837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62399166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190652982840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190715382006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216405</v>
      </c>
      <c r="G8" s="133">
        <v>119543</v>
      </c>
      <c r="H8" s="133">
        <v>66477</v>
      </c>
      <c r="I8" s="133">
        <v>402425</v>
      </c>
      <c r="J8" s="133" t="s">
        <v>9</v>
      </c>
      <c r="K8" s="133">
        <v>10271</v>
      </c>
      <c r="L8" s="133">
        <v>10271</v>
      </c>
      <c r="M8" s="133">
        <v>47866</v>
      </c>
      <c r="N8" s="133" t="s">
        <v>9</v>
      </c>
      <c r="O8" s="133">
        <v>237619</v>
      </c>
      <c r="P8" s="133">
        <v>11378992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76077</v>
      </c>
      <c r="AC8" s="133">
        <v>76077</v>
      </c>
      <c r="AD8" s="133" t="s">
        <v>9</v>
      </c>
      <c r="AE8" s="133">
        <v>240219227</v>
      </c>
      <c r="AF8" s="133" t="s">
        <v>9</v>
      </c>
      <c r="AG8" s="133" t="s">
        <v>9</v>
      </c>
      <c r="AH8" s="133" t="s">
        <v>9</v>
      </c>
      <c r="AI8" s="133">
        <v>494453287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1046825764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1558500</v>
      </c>
      <c r="G9" s="133">
        <v>841531</v>
      </c>
      <c r="H9" s="133">
        <v>189720</v>
      </c>
      <c r="I9" s="133">
        <v>2589751</v>
      </c>
      <c r="J9" s="133" t="s">
        <v>9</v>
      </c>
      <c r="K9" s="133">
        <v>694471</v>
      </c>
      <c r="L9" s="133">
        <v>694471</v>
      </c>
      <c r="M9" s="133">
        <v>5365</v>
      </c>
      <c r="N9" s="133" t="s">
        <v>9</v>
      </c>
      <c r="O9" s="133">
        <v>79425</v>
      </c>
      <c r="P9" s="133">
        <v>3204821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21400876</v>
      </c>
      <c r="W9" s="133" t="s">
        <v>9</v>
      </c>
      <c r="X9" s="133">
        <v>17762</v>
      </c>
      <c r="Y9" s="133" t="s">
        <v>9</v>
      </c>
      <c r="Z9" s="133" t="s">
        <v>9</v>
      </c>
      <c r="AA9" s="133" t="s">
        <v>9</v>
      </c>
      <c r="AB9" s="133">
        <v>617513</v>
      </c>
      <c r="AC9" s="133">
        <v>635275</v>
      </c>
      <c r="AD9" s="133" t="s">
        <v>9</v>
      </c>
      <c r="AE9" s="133">
        <v>278208505</v>
      </c>
      <c r="AF9" s="133" t="s">
        <v>9</v>
      </c>
      <c r="AG9" s="133" t="s">
        <v>9</v>
      </c>
      <c r="AH9" s="133" t="s">
        <v>9</v>
      </c>
      <c r="AI9" s="133">
        <v>26823741976</v>
      </c>
      <c r="AJ9" s="133">
        <v>500000</v>
      </c>
      <c r="AK9" s="133">
        <v>384400000</v>
      </c>
      <c r="AL9" s="133" t="s">
        <v>9</v>
      </c>
      <c r="AM9" s="133" t="s">
        <v>9</v>
      </c>
      <c r="AN9" s="133">
        <v>70070000</v>
      </c>
      <c r="AO9" s="134">
        <v>27585530465</v>
      </c>
      <c r="AP9" s="163"/>
    </row>
    <row r="10" spans="1:42" ht="14.85" customHeight="1" x14ac:dyDescent="0.15">
      <c r="A10" s="116"/>
      <c r="B10" s="116"/>
      <c r="C10" s="170" t="s">
        <v>113</v>
      </c>
      <c r="D10" s="160"/>
      <c r="E10" s="132" t="s">
        <v>9</v>
      </c>
      <c r="F10" s="133">
        <v>1518152</v>
      </c>
      <c r="G10" s="133">
        <v>818565</v>
      </c>
      <c r="H10" s="133">
        <v>176812</v>
      </c>
      <c r="I10" s="133">
        <v>2513529</v>
      </c>
      <c r="J10" s="133" t="s">
        <v>9</v>
      </c>
      <c r="K10" s="133">
        <v>693476</v>
      </c>
      <c r="L10" s="133">
        <v>693476</v>
      </c>
      <c r="M10" s="133">
        <v>3666</v>
      </c>
      <c r="N10" s="133" t="s">
        <v>9</v>
      </c>
      <c r="O10" s="133">
        <v>66785</v>
      </c>
      <c r="P10" s="133">
        <v>1976861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602774</v>
      </c>
      <c r="AC10" s="133">
        <v>602774</v>
      </c>
      <c r="AD10" s="133" t="s">
        <v>9</v>
      </c>
      <c r="AE10" s="133">
        <v>278010477</v>
      </c>
      <c r="AF10" s="133" t="s">
        <v>9</v>
      </c>
      <c r="AG10" s="133" t="s">
        <v>9</v>
      </c>
      <c r="AH10" s="133" t="s">
        <v>9</v>
      </c>
      <c r="AI10" s="133">
        <v>26291484677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26575412245</v>
      </c>
      <c r="AP10" s="163"/>
    </row>
    <row r="11" spans="1:42" ht="14.85" customHeight="1" x14ac:dyDescent="0.15">
      <c r="A11" s="116"/>
      <c r="B11" s="116"/>
      <c r="C11" s="170" t="s">
        <v>72</v>
      </c>
      <c r="D11" s="160"/>
      <c r="E11" s="132" t="s">
        <v>9</v>
      </c>
      <c r="F11" s="133">
        <v>40348</v>
      </c>
      <c r="G11" s="133">
        <v>22966</v>
      </c>
      <c r="H11" s="133">
        <v>12908</v>
      </c>
      <c r="I11" s="133">
        <v>76222</v>
      </c>
      <c r="J11" s="133" t="s">
        <v>9</v>
      </c>
      <c r="K11" s="133">
        <v>995</v>
      </c>
      <c r="L11" s="133">
        <v>995</v>
      </c>
      <c r="M11" s="133">
        <v>1108</v>
      </c>
      <c r="N11" s="133" t="s">
        <v>9</v>
      </c>
      <c r="O11" s="133">
        <v>2193</v>
      </c>
      <c r="P11" s="133">
        <v>31518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14739</v>
      </c>
      <c r="AC11" s="133">
        <v>14739</v>
      </c>
      <c r="AD11" s="133" t="s">
        <v>9</v>
      </c>
      <c r="AE11" s="133">
        <v>5</v>
      </c>
      <c r="AF11" s="133" t="s">
        <v>9</v>
      </c>
      <c r="AG11" s="133" t="s">
        <v>9</v>
      </c>
      <c r="AH11" s="133" t="s">
        <v>9</v>
      </c>
      <c r="AI11" s="133">
        <v>532257299</v>
      </c>
      <c r="AJ11" s="133">
        <v>500000</v>
      </c>
      <c r="AK11" s="133">
        <v>384400000</v>
      </c>
      <c r="AL11" s="133" t="s">
        <v>9</v>
      </c>
      <c r="AM11" s="133" t="s">
        <v>9</v>
      </c>
      <c r="AN11" s="133">
        <v>70000000</v>
      </c>
      <c r="AO11" s="134">
        <v>987284079</v>
      </c>
      <c r="AP11" s="163"/>
    </row>
    <row r="12" spans="1:42" s="115" customFormat="1" ht="14.85" customHeight="1" x14ac:dyDescent="0.15">
      <c r="A12" s="161"/>
      <c r="B12" s="109"/>
      <c r="C12" s="170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591</v>
      </c>
      <c r="N12" s="133" t="s">
        <v>9</v>
      </c>
      <c r="O12" s="133">
        <v>10447</v>
      </c>
      <c r="P12" s="133">
        <v>1196442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21400876</v>
      </c>
      <c r="W12" s="133" t="s">
        <v>9</v>
      </c>
      <c r="X12" s="133">
        <v>17762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v>17762</v>
      </c>
      <c r="AD12" s="133" t="s">
        <v>9</v>
      </c>
      <c r="AE12" s="133">
        <v>198023</v>
      </c>
      <c r="AF12" s="133" t="s">
        <v>9</v>
      </c>
      <c r="AG12" s="133" t="s">
        <v>9</v>
      </c>
      <c r="AH12" s="133" t="s">
        <v>9</v>
      </c>
      <c r="AI12" s="133" t="s">
        <v>262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22834141</v>
      </c>
      <c r="AP12" s="163"/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4264347</v>
      </c>
      <c r="G13" s="133">
        <v>2425028</v>
      </c>
      <c r="H13" s="133">
        <v>835913</v>
      </c>
      <c r="I13" s="133">
        <v>7525288</v>
      </c>
      <c r="J13" s="133" t="s">
        <v>263</v>
      </c>
      <c r="K13" s="133">
        <v>925169</v>
      </c>
      <c r="L13" s="133">
        <v>925169</v>
      </c>
      <c r="M13" s="133">
        <v>60421</v>
      </c>
      <c r="N13" s="133" t="s">
        <v>9</v>
      </c>
      <c r="O13" s="133">
        <v>1731388</v>
      </c>
      <c r="P13" s="133">
        <v>47838374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195336946</v>
      </c>
      <c r="V13" s="133" t="s">
        <v>9</v>
      </c>
      <c r="W13" s="133">
        <v>326074433</v>
      </c>
      <c r="X13" s="133">
        <v>463789766</v>
      </c>
      <c r="Y13" s="133">
        <v>27075655</v>
      </c>
      <c r="Z13" s="133" t="s">
        <v>9</v>
      </c>
      <c r="AA13" s="133">
        <v>4868378</v>
      </c>
      <c r="AB13" s="133">
        <v>1478945</v>
      </c>
      <c r="AC13" s="133">
        <v>823287177</v>
      </c>
      <c r="AD13" s="133" t="s">
        <v>9</v>
      </c>
      <c r="AE13" s="133">
        <v>259180</v>
      </c>
      <c r="AF13" s="133" t="s">
        <v>9</v>
      </c>
      <c r="AG13" s="133" t="s">
        <v>9</v>
      </c>
      <c r="AH13" s="133" t="s">
        <v>9</v>
      </c>
      <c r="AI13" s="133">
        <v>13468599370</v>
      </c>
      <c r="AJ13" s="133" t="s">
        <v>9</v>
      </c>
      <c r="AK13" s="133">
        <v>37000000</v>
      </c>
      <c r="AL13" s="133" t="s">
        <v>9</v>
      </c>
      <c r="AM13" s="133" t="s">
        <v>9</v>
      </c>
      <c r="AN13" s="133">
        <v>1520000</v>
      </c>
      <c r="AO13" s="134">
        <v>14584083313</v>
      </c>
      <c r="AP13" s="163"/>
    </row>
    <row r="14" spans="1:42" s="115" customFormat="1" ht="14.85" customHeight="1" x14ac:dyDescent="0.15">
      <c r="A14" s="161"/>
      <c r="B14" s="161"/>
      <c r="C14" s="170" t="s">
        <v>116</v>
      </c>
      <c r="D14" s="160"/>
      <c r="E14" s="132" t="s">
        <v>9</v>
      </c>
      <c r="F14" s="133">
        <v>245459</v>
      </c>
      <c r="G14" s="133">
        <v>134146</v>
      </c>
      <c r="H14" s="133">
        <v>55851</v>
      </c>
      <c r="I14" s="133">
        <v>435456</v>
      </c>
      <c r="J14" s="133" t="s">
        <v>9</v>
      </c>
      <c r="K14" s="133">
        <v>33961</v>
      </c>
      <c r="L14" s="133">
        <v>33961</v>
      </c>
      <c r="M14" s="133">
        <v>27606</v>
      </c>
      <c r="N14" s="133" t="s">
        <v>9</v>
      </c>
      <c r="O14" s="133">
        <v>253475</v>
      </c>
      <c r="P14" s="133">
        <v>33065427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171147852</v>
      </c>
      <c r="V14" s="133" t="s">
        <v>9</v>
      </c>
      <c r="W14" s="133">
        <v>312703659</v>
      </c>
      <c r="X14" s="133">
        <v>193153729</v>
      </c>
      <c r="Y14" s="133">
        <v>27075655</v>
      </c>
      <c r="Z14" s="133" t="s">
        <v>9</v>
      </c>
      <c r="AA14" s="133">
        <v>3405228</v>
      </c>
      <c r="AB14" s="133">
        <v>97480</v>
      </c>
      <c r="AC14" s="133">
        <v>536435751</v>
      </c>
      <c r="AD14" s="133" t="s">
        <v>9</v>
      </c>
      <c r="AE14" s="133">
        <v>143540</v>
      </c>
      <c r="AF14" s="133" t="s">
        <v>9</v>
      </c>
      <c r="AG14" s="133" t="s">
        <v>9</v>
      </c>
      <c r="AH14" s="133" t="s">
        <v>9</v>
      </c>
      <c r="AI14" s="133">
        <v>1448889184</v>
      </c>
      <c r="AJ14" s="133" t="s">
        <v>9</v>
      </c>
      <c r="AK14" s="133">
        <v>37000000</v>
      </c>
      <c r="AL14" s="133" t="s">
        <v>9</v>
      </c>
      <c r="AM14" s="133" t="s">
        <v>9</v>
      </c>
      <c r="AN14" s="133">
        <v>1010000</v>
      </c>
      <c r="AO14" s="134">
        <v>2228442252</v>
      </c>
      <c r="AP14" s="163"/>
    </row>
    <row r="15" spans="1:42" s="117" customFormat="1" ht="14.85" customHeight="1" x14ac:dyDescent="0.15">
      <c r="A15" s="116"/>
      <c r="B15" s="161"/>
      <c r="C15" s="170" t="s">
        <v>117</v>
      </c>
      <c r="D15" s="160"/>
      <c r="E15" s="132" t="s">
        <v>9</v>
      </c>
      <c r="F15" s="133">
        <v>4018888</v>
      </c>
      <c r="G15" s="133">
        <v>2290882</v>
      </c>
      <c r="H15" s="133">
        <v>780062</v>
      </c>
      <c r="I15" s="133">
        <v>7089832</v>
      </c>
      <c r="J15" s="133" t="s">
        <v>9</v>
      </c>
      <c r="K15" s="133">
        <v>891208</v>
      </c>
      <c r="L15" s="133">
        <v>891208</v>
      </c>
      <c r="M15" s="133">
        <v>32815</v>
      </c>
      <c r="N15" s="133" t="s">
        <v>9</v>
      </c>
      <c r="O15" s="133">
        <v>1477913</v>
      </c>
      <c r="P15" s="133">
        <v>14771965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24189094</v>
      </c>
      <c r="V15" s="133" t="s">
        <v>9</v>
      </c>
      <c r="W15" s="133">
        <v>13370774</v>
      </c>
      <c r="X15" s="133">
        <v>270636037</v>
      </c>
      <c r="Y15" s="133" t="s">
        <v>9</v>
      </c>
      <c r="Z15" s="133" t="s">
        <v>9</v>
      </c>
      <c r="AA15" s="133">
        <v>1463150</v>
      </c>
      <c r="AB15" s="133">
        <v>1381465</v>
      </c>
      <c r="AC15" s="133">
        <v>286851426</v>
      </c>
      <c r="AD15" s="133" t="s">
        <v>9</v>
      </c>
      <c r="AE15" s="133">
        <v>115640</v>
      </c>
      <c r="AF15" s="133" t="s">
        <v>9</v>
      </c>
      <c r="AG15" s="133" t="s">
        <v>9</v>
      </c>
      <c r="AH15" s="133" t="s">
        <v>9</v>
      </c>
      <c r="AI15" s="133">
        <v>722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335930615</v>
      </c>
      <c r="AP15" s="163"/>
    </row>
    <row r="16" spans="1:42" s="117" customFormat="1" ht="14.85" customHeight="1" x14ac:dyDescent="0.15">
      <c r="A16" s="116"/>
      <c r="B16" s="161"/>
      <c r="C16" s="170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/>
      <c r="P16" s="133">
        <v>982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12019709464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12019710446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36000413</v>
      </c>
      <c r="G17" s="133">
        <v>17422971</v>
      </c>
      <c r="H17" s="133">
        <v>2758580</v>
      </c>
      <c r="I17" s="133">
        <v>56181964</v>
      </c>
      <c r="J17" s="133" t="s">
        <v>9</v>
      </c>
      <c r="K17" s="133">
        <v>13537013</v>
      </c>
      <c r="L17" s="133">
        <v>13537013</v>
      </c>
      <c r="M17" s="133">
        <v>486914018</v>
      </c>
      <c r="N17" s="133">
        <v>1431</v>
      </c>
      <c r="O17" s="133">
        <v>2087344</v>
      </c>
      <c r="P17" s="133">
        <v>165045034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139194471</v>
      </c>
      <c r="V17" s="133">
        <v>8130267</v>
      </c>
      <c r="W17" s="133">
        <v>76745474</v>
      </c>
      <c r="X17" s="133">
        <v>106027051</v>
      </c>
      <c r="Y17" s="133">
        <v>1329230</v>
      </c>
      <c r="Z17" s="133" t="s">
        <v>9</v>
      </c>
      <c r="AA17" s="133">
        <v>72056</v>
      </c>
      <c r="AB17" s="133">
        <v>13006075</v>
      </c>
      <c r="AC17" s="133">
        <v>197179886</v>
      </c>
      <c r="AD17" s="133" t="s">
        <v>9</v>
      </c>
      <c r="AE17" s="133">
        <v>43014604</v>
      </c>
      <c r="AF17" s="133" t="s">
        <v>9</v>
      </c>
      <c r="AG17" s="133" t="s">
        <v>9</v>
      </c>
      <c r="AH17" s="133">
        <v>2629692355</v>
      </c>
      <c r="AI17" s="133">
        <v>2629066581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48600000</v>
      </c>
      <c r="AO17" s="134">
        <v>6418644968</v>
      </c>
      <c r="AP17" s="163"/>
    </row>
    <row r="18" spans="1:42" ht="14.85" customHeight="1" x14ac:dyDescent="0.15">
      <c r="A18" s="116"/>
      <c r="B18" s="116"/>
      <c r="C18" s="170" t="s">
        <v>119</v>
      </c>
      <c r="D18" s="160"/>
      <c r="E18" s="132" t="s">
        <v>9</v>
      </c>
      <c r="F18" s="133">
        <v>12558845</v>
      </c>
      <c r="G18" s="133">
        <v>6098974</v>
      </c>
      <c r="H18" s="133">
        <v>805818</v>
      </c>
      <c r="I18" s="133">
        <v>19463637</v>
      </c>
      <c r="J18" s="133" t="s">
        <v>9</v>
      </c>
      <c r="K18" s="133">
        <v>4450217</v>
      </c>
      <c r="L18" s="133">
        <v>4450217</v>
      </c>
      <c r="M18" s="133">
        <v>122799903</v>
      </c>
      <c r="N18" s="133">
        <v>1431</v>
      </c>
      <c r="O18" s="133">
        <v>756011</v>
      </c>
      <c r="P18" s="133">
        <v>27140461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22603451</v>
      </c>
      <c r="V18" s="133">
        <v>4271259</v>
      </c>
      <c r="W18" s="133">
        <v>37377760</v>
      </c>
      <c r="X18" s="133">
        <v>17418703</v>
      </c>
      <c r="Y18" s="133" t="s">
        <v>9</v>
      </c>
      <c r="Z18" s="133" t="s">
        <v>9</v>
      </c>
      <c r="AA18" s="133">
        <v>16751</v>
      </c>
      <c r="AB18" s="133">
        <v>4332905</v>
      </c>
      <c r="AC18" s="133">
        <v>59146119</v>
      </c>
      <c r="AD18" s="133" t="s">
        <v>9</v>
      </c>
      <c r="AE18" s="133">
        <v>29399</v>
      </c>
      <c r="AF18" s="133" t="s">
        <v>9</v>
      </c>
      <c r="AG18" s="133" t="s">
        <v>9</v>
      </c>
      <c r="AH18" s="133">
        <v>774734259</v>
      </c>
      <c r="AI18" s="133">
        <v>51781426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6500000</v>
      </c>
      <c r="AO18" s="134">
        <v>1093677573</v>
      </c>
      <c r="AP18" s="163"/>
    </row>
    <row r="19" spans="1:42" ht="14.85" customHeight="1" x14ac:dyDescent="0.15">
      <c r="A19" s="116"/>
      <c r="B19" s="116"/>
      <c r="C19" s="170" t="s">
        <v>120</v>
      </c>
      <c r="D19" s="160"/>
      <c r="E19" s="132" t="s">
        <v>9</v>
      </c>
      <c r="F19" s="133">
        <v>20557328</v>
      </c>
      <c r="G19" s="133">
        <v>9970998</v>
      </c>
      <c r="H19" s="133">
        <v>1686262</v>
      </c>
      <c r="I19" s="133">
        <v>32214588</v>
      </c>
      <c r="J19" s="133" t="s">
        <v>9</v>
      </c>
      <c r="K19" s="133">
        <v>7973384</v>
      </c>
      <c r="L19" s="133">
        <v>7973384</v>
      </c>
      <c r="M19" s="133">
        <v>350500302</v>
      </c>
      <c r="N19" s="133" t="s">
        <v>9</v>
      </c>
      <c r="O19" s="133">
        <v>1171230</v>
      </c>
      <c r="P19" s="133">
        <v>127890846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114732091</v>
      </c>
      <c r="V19" s="133">
        <v>3859008</v>
      </c>
      <c r="W19" s="133">
        <v>39367714</v>
      </c>
      <c r="X19" s="133">
        <v>84847531</v>
      </c>
      <c r="Y19" s="133">
        <v>1329230</v>
      </c>
      <c r="Z19" s="133" t="s">
        <v>9</v>
      </c>
      <c r="AA19" s="133">
        <v>55305</v>
      </c>
      <c r="AB19" s="133">
        <v>7632569</v>
      </c>
      <c r="AC19" s="133">
        <v>133232349</v>
      </c>
      <c r="AD19" s="133" t="s">
        <v>9</v>
      </c>
      <c r="AE19" s="133">
        <v>48897</v>
      </c>
      <c r="AF19" s="133" t="s">
        <v>9</v>
      </c>
      <c r="AG19" s="133" t="s">
        <v>9</v>
      </c>
      <c r="AH19" s="133">
        <v>1854958096</v>
      </c>
      <c r="AI19" s="133">
        <v>26029097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42000000</v>
      </c>
      <c r="AO19" s="134">
        <v>2694609888</v>
      </c>
      <c r="AP19" s="163"/>
    </row>
    <row r="20" spans="1:42" ht="14.85" customHeight="1" x14ac:dyDescent="0.15">
      <c r="A20" s="116"/>
      <c r="B20" s="116"/>
      <c r="C20" s="170" t="s">
        <v>121</v>
      </c>
      <c r="D20" s="160"/>
      <c r="E20" s="132" t="s">
        <v>9</v>
      </c>
      <c r="F20" s="133">
        <v>2884240</v>
      </c>
      <c r="G20" s="133">
        <v>1352999</v>
      </c>
      <c r="H20" s="133">
        <v>266500</v>
      </c>
      <c r="I20" s="133">
        <v>4503739</v>
      </c>
      <c r="J20" s="133" t="s">
        <v>9</v>
      </c>
      <c r="K20" s="133">
        <v>1113412</v>
      </c>
      <c r="L20" s="133">
        <v>1113412</v>
      </c>
      <c r="M20" s="133">
        <v>13613813</v>
      </c>
      <c r="N20" s="133" t="s">
        <v>9</v>
      </c>
      <c r="O20" s="133">
        <v>160103</v>
      </c>
      <c r="P20" s="133">
        <v>10013727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1858929</v>
      </c>
      <c r="V20" s="133" t="s">
        <v>9</v>
      </c>
      <c r="W20" s="133" t="s">
        <v>9</v>
      </c>
      <c r="X20" s="133">
        <v>3760817</v>
      </c>
      <c r="Y20" s="133" t="s">
        <v>9</v>
      </c>
      <c r="Z20" s="133" t="s">
        <v>9</v>
      </c>
      <c r="AA20" s="133" t="s">
        <v>9</v>
      </c>
      <c r="AB20" s="133">
        <v>1040601</v>
      </c>
      <c r="AC20" s="133">
        <v>4801418</v>
      </c>
      <c r="AD20" s="133" t="s">
        <v>9</v>
      </c>
      <c r="AE20" s="133">
        <v>42936308</v>
      </c>
      <c r="AF20" s="133" t="s">
        <v>9</v>
      </c>
      <c r="AG20" s="133" t="s">
        <v>9</v>
      </c>
      <c r="AH20" s="133" t="s">
        <v>9</v>
      </c>
      <c r="AI20" s="133">
        <v>2551256058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2630357507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2091749</v>
      </c>
      <c r="G21" s="133">
        <v>1057634</v>
      </c>
      <c r="H21" s="133">
        <v>305988</v>
      </c>
      <c r="I21" s="133">
        <v>3455371</v>
      </c>
      <c r="J21" s="133" t="s">
        <v>9</v>
      </c>
      <c r="K21" s="133">
        <v>1582711</v>
      </c>
      <c r="L21" s="133">
        <v>1582711</v>
      </c>
      <c r="M21" s="133">
        <v>13468</v>
      </c>
      <c r="N21" s="133" t="s">
        <v>9</v>
      </c>
      <c r="O21" s="133">
        <v>138150</v>
      </c>
      <c r="P21" s="133">
        <v>65085530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131166</v>
      </c>
      <c r="V21" s="133" t="s">
        <v>9</v>
      </c>
      <c r="W21" s="133">
        <v>227377063</v>
      </c>
      <c r="X21" s="133">
        <v>18368013533</v>
      </c>
      <c r="Y21" s="133" t="s">
        <v>9</v>
      </c>
      <c r="Z21" s="133" t="s">
        <v>9</v>
      </c>
      <c r="AA21" s="133" t="s">
        <v>9</v>
      </c>
      <c r="AB21" s="133">
        <v>232727547</v>
      </c>
      <c r="AC21" s="133">
        <v>18828118143</v>
      </c>
      <c r="AD21" s="133" t="s">
        <v>9</v>
      </c>
      <c r="AE21" s="133">
        <v>120018828</v>
      </c>
      <c r="AF21" s="133" t="s">
        <v>9</v>
      </c>
      <c r="AG21" s="133" t="s">
        <v>9</v>
      </c>
      <c r="AH21" s="133">
        <v>49362019003</v>
      </c>
      <c r="AI21" s="133">
        <v>24746912064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203312000</v>
      </c>
      <c r="AO21" s="134">
        <v>93330786434</v>
      </c>
      <c r="AP21" s="163"/>
    </row>
    <row r="22" spans="1:42" ht="14.85" customHeight="1" x14ac:dyDescent="0.15">
      <c r="A22" s="116"/>
      <c r="B22" s="116"/>
      <c r="C22" s="170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130083720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130083720</v>
      </c>
      <c r="AD22" s="133" t="s">
        <v>9</v>
      </c>
      <c r="AE22" s="133">
        <v>12911</v>
      </c>
      <c r="AF22" s="133" t="s">
        <v>9</v>
      </c>
      <c r="AG22" s="133" t="s">
        <v>9</v>
      </c>
      <c r="AH22" s="133">
        <v>24746569912</v>
      </c>
      <c r="AI22" s="133">
        <v>719807538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99000000</v>
      </c>
      <c r="AO22" s="134">
        <v>25695474081</v>
      </c>
      <c r="AP22" s="163"/>
    </row>
    <row r="23" spans="1:42" ht="14.85" customHeight="1" x14ac:dyDescent="0.15">
      <c r="A23" s="116"/>
      <c r="B23" s="116"/>
      <c r="C23" s="170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66536200</v>
      </c>
      <c r="AF23" s="133" t="s">
        <v>9</v>
      </c>
      <c r="AG23" s="133" t="s">
        <v>9</v>
      </c>
      <c r="AH23" s="133">
        <v>479669322</v>
      </c>
      <c r="AI23" s="133">
        <v>3139857020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1900000</v>
      </c>
      <c r="AO23" s="134">
        <v>3687962542</v>
      </c>
      <c r="AP23" s="163"/>
    </row>
    <row r="24" spans="1:42" ht="14.85" customHeight="1" x14ac:dyDescent="0.15">
      <c r="A24" s="116"/>
      <c r="B24" s="116"/>
      <c r="C24" s="170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4613169991</v>
      </c>
      <c r="Y24" s="133" t="s">
        <v>9</v>
      </c>
      <c r="Z24" s="133" t="s">
        <v>9</v>
      </c>
      <c r="AA24" s="133" t="s">
        <v>9</v>
      </c>
      <c r="AB24" s="133">
        <v>231783039</v>
      </c>
      <c r="AC24" s="133">
        <v>4844953030</v>
      </c>
      <c r="AD24" s="133" t="s">
        <v>9</v>
      </c>
      <c r="AE24" s="133">
        <v>50216393</v>
      </c>
      <c r="AF24" s="133" t="s">
        <v>9</v>
      </c>
      <c r="AG24" s="133" t="s">
        <v>9</v>
      </c>
      <c r="AH24" s="133">
        <v>24135779769</v>
      </c>
      <c r="AI24" s="133">
        <v>19386204587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v>48514153779</v>
      </c>
      <c r="AP24" s="163"/>
    </row>
    <row r="25" spans="1:42" ht="14.85" customHeight="1" x14ac:dyDescent="0.15">
      <c r="A25" s="116"/>
      <c r="B25" s="116"/>
      <c r="C25" s="170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10609784311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10609784311</v>
      </c>
      <c r="AD25" s="133" t="s">
        <v>9</v>
      </c>
      <c r="AE25" s="133">
        <v>3009938</v>
      </c>
      <c r="AF25" s="133" t="s">
        <v>9</v>
      </c>
      <c r="AG25" s="133" t="s">
        <v>9</v>
      </c>
      <c r="AH25" s="133" t="s">
        <v>9</v>
      </c>
      <c r="AI25" s="133">
        <v>1499096184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12111890433</v>
      </c>
      <c r="AP25" s="163"/>
    </row>
    <row r="26" spans="1:42" ht="14.25" customHeight="1" x14ac:dyDescent="0.15">
      <c r="A26" s="116"/>
      <c r="B26" s="116"/>
      <c r="C26" s="170" t="s">
        <v>247</v>
      </c>
      <c r="D26" s="159"/>
      <c r="E26" s="132" t="s">
        <v>9</v>
      </c>
      <c r="F26" s="133">
        <v>128486</v>
      </c>
      <c r="G26" s="133">
        <v>68652</v>
      </c>
      <c r="H26" s="133">
        <v>20809</v>
      </c>
      <c r="I26" s="133">
        <v>217947</v>
      </c>
      <c r="J26" s="133" t="s">
        <v>9</v>
      </c>
      <c r="K26" s="133">
        <v>3034</v>
      </c>
      <c r="L26" s="133">
        <v>3034</v>
      </c>
      <c r="M26" s="133">
        <v>748</v>
      </c>
      <c r="N26" s="133" t="s">
        <v>9</v>
      </c>
      <c r="O26" s="133">
        <v>14936</v>
      </c>
      <c r="P26" s="133">
        <v>294705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131166</v>
      </c>
      <c r="V26" s="133" t="s">
        <v>9</v>
      </c>
      <c r="W26" s="133">
        <v>227377063</v>
      </c>
      <c r="X26" s="133">
        <v>2674529787</v>
      </c>
      <c r="Y26" s="133" t="s">
        <v>9</v>
      </c>
      <c r="Z26" s="133" t="s">
        <v>9</v>
      </c>
      <c r="AA26" s="133" t="s">
        <v>9</v>
      </c>
      <c r="AB26" s="133">
        <v>41333</v>
      </c>
      <c r="AC26" s="133">
        <v>2901948183</v>
      </c>
      <c r="AD26" s="133" t="s">
        <v>9</v>
      </c>
      <c r="AE26" s="133">
        <v>149000</v>
      </c>
      <c r="AF26" s="133" t="s">
        <v>9</v>
      </c>
      <c r="AG26" s="133" t="s">
        <v>9</v>
      </c>
      <c r="AH26" s="133" t="s">
        <v>9</v>
      </c>
      <c r="AI26" s="133">
        <v>1765626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5400000</v>
      </c>
      <c r="AO26" s="134">
        <v>2909925345</v>
      </c>
      <c r="AP26" s="163"/>
    </row>
    <row r="27" spans="1:42" ht="14.85" customHeight="1" x14ac:dyDescent="0.15">
      <c r="A27" s="116"/>
      <c r="B27" s="116"/>
      <c r="C27" s="170" t="s">
        <v>127</v>
      </c>
      <c r="D27" s="159"/>
      <c r="E27" s="132" t="s">
        <v>9</v>
      </c>
      <c r="F27" s="133">
        <v>1963263</v>
      </c>
      <c r="G27" s="133">
        <v>988982</v>
      </c>
      <c r="H27" s="133">
        <v>285179</v>
      </c>
      <c r="I27" s="133">
        <v>3237424</v>
      </c>
      <c r="J27" s="133" t="s">
        <v>9</v>
      </c>
      <c r="K27" s="133">
        <v>1579677</v>
      </c>
      <c r="L27" s="133">
        <v>1579677</v>
      </c>
      <c r="M27" s="133">
        <v>12720</v>
      </c>
      <c r="N27" s="133" t="s">
        <v>9</v>
      </c>
      <c r="O27" s="133">
        <v>123214</v>
      </c>
      <c r="P27" s="133">
        <v>64790825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340445724</v>
      </c>
      <c r="Y27" s="133" t="s">
        <v>9</v>
      </c>
      <c r="Z27" s="133" t="s">
        <v>9</v>
      </c>
      <c r="AA27" s="133" t="s">
        <v>9</v>
      </c>
      <c r="AB27" s="133">
        <v>903175</v>
      </c>
      <c r="AC27" s="133">
        <v>341348899</v>
      </c>
      <c r="AD27" s="133" t="s">
        <v>9</v>
      </c>
      <c r="AE27" s="133">
        <v>94386</v>
      </c>
      <c r="AF27" s="133" t="s">
        <v>9</v>
      </c>
      <c r="AG27" s="133" t="s">
        <v>9</v>
      </c>
      <c r="AH27" s="133" t="s">
        <v>9</v>
      </c>
      <c r="AI27" s="133">
        <v>181109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411380254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1467809</v>
      </c>
      <c r="G28" s="133">
        <v>833385</v>
      </c>
      <c r="H28" s="133">
        <v>208578</v>
      </c>
      <c r="I28" s="133">
        <v>2509772</v>
      </c>
      <c r="J28" s="133" t="s">
        <v>9</v>
      </c>
      <c r="K28" s="133">
        <v>220980</v>
      </c>
      <c r="L28" s="133">
        <v>220980</v>
      </c>
      <c r="M28" s="133">
        <v>2784</v>
      </c>
      <c r="N28" s="133">
        <v>124</v>
      </c>
      <c r="O28" s="133">
        <v>75096</v>
      </c>
      <c r="P28" s="133">
        <v>528218629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27589101</v>
      </c>
      <c r="V28" s="133">
        <v>11693523</v>
      </c>
      <c r="W28" s="133">
        <v>9861043</v>
      </c>
      <c r="X28" s="133">
        <v>329543453</v>
      </c>
      <c r="Y28" s="133" t="s">
        <v>9</v>
      </c>
      <c r="Z28" s="133" t="s">
        <v>9</v>
      </c>
      <c r="AA28" s="133" t="s">
        <v>9</v>
      </c>
      <c r="AB28" s="133">
        <v>633266</v>
      </c>
      <c r="AC28" s="133">
        <v>340037762</v>
      </c>
      <c r="AD28" s="133" t="s">
        <v>9</v>
      </c>
      <c r="AE28" s="133">
        <v>39051</v>
      </c>
      <c r="AF28" s="133" t="s">
        <v>9</v>
      </c>
      <c r="AG28" s="133" t="s">
        <v>9</v>
      </c>
      <c r="AH28" s="133">
        <v>29247557</v>
      </c>
      <c r="AI28" s="133">
        <v>246945334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v>1293779713</v>
      </c>
      <c r="AP28" s="163"/>
    </row>
    <row r="29" spans="1:42" ht="14.85" customHeight="1" x14ac:dyDescent="0.15">
      <c r="A29" s="116"/>
      <c r="B29" s="116"/>
      <c r="C29" s="170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95974</v>
      </c>
      <c r="V29" s="133" t="s">
        <v>9</v>
      </c>
      <c r="W29" s="133" t="s">
        <v>9</v>
      </c>
      <c r="X29" s="133">
        <v>273866492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273866492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59356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274121822</v>
      </c>
      <c r="AP29" s="163"/>
    </row>
    <row r="30" spans="1:42" ht="14.85" customHeight="1" x14ac:dyDescent="0.15">
      <c r="A30" s="116"/>
      <c r="B30" s="116"/>
      <c r="C30" s="170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514522647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27493127</v>
      </c>
      <c r="V30" s="133" t="s">
        <v>9</v>
      </c>
      <c r="W30" s="133">
        <v>9861043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9861043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232417589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869294406</v>
      </c>
      <c r="AP30" s="163"/>
    </row>
    <row r="31" spans="1:42" ht="14.85" customHeight="1" x14ac:dyDescent="0.15">
      <c r="A31" s="116"/>
      <c r="B31" s="116"/>
      <c r="C31" s="170" t="s">
        <v>255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44466888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44466888</v>
      </c>
      <c r="AD31" s="133" t="s">
        <v>9</v>
      </c>
      <c r="AE31" s="133">
        <v>9002</v>
      </c>
      <c r="AF31" s="133" t="s">
        <v>9</v>
      </c>
      <c r="AG31" s="133" t="s">
        <v>9</v>
      </c>
      <c r="AH31" s="133">
        <v>23031061</v>
      </c>
      <c r="AI31" s="133">
        <v>1024992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v>89931943</v>
      </c>
      <c r="AP31" s="163"/>
    </row>
    <row r="32" spans="1:42" ht="14.85" customHeight="1" x14ac:dyDescent="0.15">
      <c r="A32" s="116"/>
      <c r="B32" s="116"/>
      <c r="C32" s="170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5162104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5162104</v>
      </c>
      <c r="AD32" s="133" t="s">
        <v>9</v>
      </c>
      <c r="AE32" s="133">
        <v>4905</v>
      </c>
      <c r="AF32" s="133" t="s">
        <v>9</v>
      </c>
      <c r="AG32" s="133" t="s">
        <v>9</v>
      </c>
      <c r="AH32" s="133">
        <v>1990529</v>
      </c>
      <c r="AI32" s="133">
        <v>609332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7866870</v>
      </c>
      <c r="AP32" s="163"/>
    </row>
    <row r="33" spans="1:42" ht="14.85" customHeight="1" x14ac:dyDescent="0.15">
      <c r="A33" s="116"/>
      <c r="B33" s="116"/>
      <c r="C33" s="170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5596819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5596819</v>
      </c>
      <c r="AD33" s="133" t="s">
        <v>9</v>
      </c>
      <c r="AE33" s="133">
        <v>7529</v>
      </c>
      <c r="AF33" s="133" t="s">
        <v>9</v>
      </c>
      <c r="AG33" s="133" t="s">
        <v>9</v>
      </c>
      <c r="AH33" s="133">
        <v>4225967</v>
      </c>
      <c r="AI33" s="133">
        <v>121401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10051716</v>
      </c>
      <c r="AP33" s="163"/>
    </row>
    <row r="34" spans="1:42" ht="14.85" customHeight="1" x14ac:dyDescent="0.15">
      <c r="A34" s="116"/>
      <c r="B34" s="116"/>
      <c r="C34" s="170" t="s">
        <v>127</v>
      </c>
      <c r="D34" s="159"/>
      <c r="E34" s="132" t="s">
        <v>9</v>
      </c>
      <c r="F34" s="133">
        <v>743069</v>
      </c>
      <c r="G34" s="133">
        <v>399937</v>
      </c>
      <c r="H34" s="133">
        <v>151336</v>
      </c>
      <c r="I34" s="133">
        <v>1294342</v>
      </c>
      <c r="J34" s="133" t="s">
        <v>9</v>
      </c>
      <c r="K34" s="133">
        <v>175401</v>
      </c>
      <c r="L34" s="133">
        <v>175401</v>
      </c>
      <c r="M34" s="133">
        <v>2561</v>
      </c>
      <c r="N34" s="133">
        <v>124</v>
      </c>
      <c r="O34" s="133">
        <v>28478</v>
      </c>
      <c r="P34" s="133">
        <v>13311173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451133</v>
      </c>
      <c r="Y34" s="133" t="s">
        <v>9</v>
      </c>
      <c r="Z34" s="133" t="s">
        <v>9</v>
      </c>
      <c r="AA34" s="133" t="s">
        <v>9</v>
      </c>
      <c r="AB34" s="133">
        <v>266106</v>
      </c>
      <c r="AC34" s="133">
        <v>717239</v>
      </c>
      <c r="AD34" s="133" t="s">
        <v>9</v>
      </c>
      <c r="AE34" s="133">
        <v>14415</v>
      </c>
      <c r="AF34" s="133" t="s">
        <v>9</v>
      </c>
      <c r="AG34" s="133" t="s">
        <v>9</v>
      </c>
      <c r="AH34" s="133" t="s">
        <v>9</v>
      </c>
      <c r="AI34" s="133">
        <v>34249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15777982</v>
      </c>
      <c r="AP34" s="163"/>
    </row>
    <row r="35" spans="1:42" ht="14.85" customHeight="1" x14ac:dyDescent="0.15">
      <c r="A35" s="116"/>
      <c r="B35" s="116"/>
      <c r="C35" s="170" t="s">
        <v>74</v>
      </c>
      <c r="D35" s="159"/>
      <c r="E35" s="132" t="s">
        <v>9</v>
      </c>
      <c r="F35" s="133">
        <v>724740</v>
      </c>
      <c r="G35" s="133">
        <v>433448</v>
      </c>
      <c r="H35" s="133">
        <v>57242</v>
      </c>
      <c r="I35" s="133">
        <v>1215430</v>
      </c>
      <c r="J35" s="133" t="s">
        <v>9</v>
      </c>
      <c r="K35" s="133">
        <v>45579</v>
      </c>
      <c r="L35" s="133">
        <v>45579</v>
      </c>
      <c r="M35" s="133">
        <v>223</v>
      </c>
      <c r="N35" s="133" t="s">
        <v>9</v>
      </c>
      <c r="O35" s="133">
        <v>46618</v>
      </c>
      <c r="P35" s="133">
        <v>384809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11693523</v>
      </c>
      <c r="W35" s="133" t="s">
        <v>9</v>
      </c>
      <c r="X35" s="133">
        <v>17</v>
      </c>
      <c r="Y35" s="133" t="s">
        <v>9</v>
      </c>
      <c r="Z35" s="133" t="s">
        <v>9</v>
      </c>
      <c r="AA35" s="133" t="s">
        <v>9</v>
      </c>
      <c r="AB35" s="133">
        <v>367160</v>
      </c>
      <c r="AC35" s="133">
        <v>367177</v>
      </c>
      <c r="AD35" s="133" t="s">
        <v>9</v>
      </c>
      <c r="AE35" s="133">
        <v>3200</v>
      </c>
      <c r="AF35" s="133" t="s">
        <v>9</v>
      </c>
      <c r="AG35" s="133" t="s">
        <v>9</v>
      </c>
      <c r="AH35" s="133" t="s">
        <v>9</v>
      </c>
      <c r="AI35" s="133">
        <v>12678415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v>26734974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357637489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357637489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15322590</v>
      </c>
      <c r="G37" s="133">
        <v>8558179</v>
      </c>
      <c r="H37" s="133">
        <v>2339512</v>
      </c>
      <c r="I37" s="133">
        <v>26220281</v>
      </c>
      <c r="J37" s="133" t="s">
        <v>9</v>
      </c>
      <c r="K37" s="133">
        <v>4993318</v>
      </c>
      <c r="L37" s="133">
        <v>4993318</v>
      </c>
      <c r="M37" s="133">
        <v>65810</v>
      </c>
      <c r="N37" s="133" t="s">
        <v>9</v>
      </c>
      <c r="O37" s="133">
        <v>485794</v>
      </c>
      <c r="P37" s="133">
        <v>99326404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4564758</v>
      </c>
      <c r="V37" s="133">
        <v>7529384</v>
      </c>
      <c r="W37" s="133">
        <v>1305769</v>
      </c>
      <c r="X37" s="133">
        <v>12868637</v>
      </c>
      <c r="Y37" s="133" t="s">
        <v>9</v>
      </c>
      <c r="Z37" s="133" t="s">
        <v>9</v>
      </c>
      <c r="AA37" s="133">
        <v>900051</v>
      </c>
      <c r="AB37" s="133">
        <v>5188422</v>
      </c>
      <c r="AC37" s="133">
        <v>20262879</v>
      </c>
      <c r="AD37" s="133">
        <v>499</v>
      </c>
      <c r="AE37" s="133">
        <v>458854</v>
      </c>
      <c r="AF37" s="133" t="s">
        <v>9</v>
      </c>
      <c r="AG37" s="133" t="s">
        <v>9</v>
      </c>
      <c r="AH37" s="133" t="s">
        <v>9</v>
      </c>
      <c r="AI37" s="133">
        <v>2899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164110880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33931760</v>
      </c>
      <c r="G38" s="133">
        <v>18551404</v>
      </c>
      <c r="H38" s="133">
        <v>4364353</v>
      </c>
      <c r="I38" s="133">
        <v>56847517</v>
      </c>
      <c r="J38" s="133" t="s">
        <v>9</v>
      </c>
      <c r="K38" s="133">
        <v>8123980</v>
      </c>
      <c r="L38" s="133">
        <v>8123980</v>
      </c>
      <c r="M38" s="133">
        <v>76147</v>
      </c>
      <c r="N38" s="133" t="s">
        <v>9</v>
      </c>
      <c r="O38" s="133">
        <v>1519663</v>
      </c>
      <c r="P38" s="133">
        <v>88178214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1403625</v>
      </c>
      <c r="V38" s="133">
        <v>223332013</v>
      </c>
      <c r="W38" s="133">
        <v>29315871</v>
      </c>
      <c r="X38" s="133">
        <v>16337911</v>
      </c>
      <c r="Y38" s="133" t="s">
        <v>9</v>
      </c>
      <c r="Z38" s="133" t="s">
        <v>9</v>
      </c>
      <c r="AA38" s="133" t="s">
        <v>9</v>
      </c>
      <c r="AB38" s="133">
        <v>12661547</v>
      </c>
      <c r="AC38" s="133">
        <v>58315329</v>
      </c>
      <c r="AD38" s="133" t="s">
        <v>9</v>
      </c>
      <c r="AE38" s="133">
        <v>83549</v>
      </c>
      <c r="AF38" s="133" t="s">
        <v>9</v>
      </c>
      <c r="AG38" s="133" t="s">
        <v>9</v>
      </c>
      <c r="AH38" s="133">
        <v>1554169</v>
      </c>
      <c r="AI38" s="133">
        <v>43347755</v>
      </c>
      <c r="AJ38" s="133">
        <v>375000</v>
      </c>
      <c r="AK38" s="133" t="s">
        <v>9</v>
      </c>
      <c r="AL38" s="133" t="s">
        <v>9</v>
      </c>
      <c r="AM38" s="133" t="s">
        <v>9</v>
      </c>
      <c r="AN38" s="133">
        <v>550000</v>
      </c>
      <c r="AO38" s="134">
        <v>483706961</v>
      </c>
      <c r="AP38" s="163"/>
    </row>
    <row r="39" spans="1:42" ht="15" customHeight="1" x14ac:dyDescent="0.15">
      <c r="A39" s="116"/>
      <c r="B39" s="116"/>
      <c r="C39" s="170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356469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708</v>
      </c>
      <c r="AF39" s="133" t="s">
        <v>9</v>
      </c>
      <c r="AG39" s="133" t="s">
        <v>9</v>
      </c>
      <c r="AH39" s="133">
        <v>1554169</v>
      </c>
      <c r="AI39" s="133">
        <v>894992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70000</v>
      </c>
      <c r="AO39" s="134">
        <v>2876338</v>
      </c>
      <c r="AP39" s="163"/>
    </row>
    <row r="40" spans="1:42" ht="15" customHeight="1" x14ac:dyDescent="0.15">
      <c r="A40" s="116"/>
      <c r="B40" s="116"/>
      <c r="C40" s="170" t="s">
        <v>81</v>
      </c>
      <c r="D40" s="160"/>
      <c r="E40" s="132" t="s">
        <v>70</v>
      </c>
      <c r="F40" s="133">
        <v>5856608</v>
      </c>
      <c r="G40" s="133">
        <v>3107655</v>
      </c>
      <c r="H40" s="133">
        <v>341386</v>
      </c>
      <c r="I40" s="133">
        <v>9305649</v>
      </c>
      <c r="J40" s="133" t="s">
        <v>9</v>
      </c>
      <c r="K40" s="133">
        <v>3153764</v>
      </c>
      <c r="L40" s="133">
        <v>3153764</v>
      </c>
      <c r="M40" s="133">
        <v>35611</v>
      </c>
      <c r="N40" s="133" t="s">
        <v>9</v>
      </c>
      <c r="O40" s="133">
        <v>297191</v>
      </c>
      <c r="P40" s="133">
        <v>12113087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983498</v>
      </c>
      <c r="V40" s="133">
        <v>2140200</v>
      </c>
      <c r="W40" s="133">
        <v>3521569</v>
      </c>
      <c r="X40" s="133">
        <v>2650696</v>
      </c>
      <c r="Y40" s="133" t="s">
        <v>9</v>
      </c>
      <c r="Z40" s="133" t="s">
        <v>9</v>
      </c>
      <c r="AA40" s="133" t="s">
        <v>9</v>
      </c>
      <c r="AB40" s="133">
        <v>2444769</v>
      </c>
      <c r="AC40" s="133">
        <v>8617034</v>
      </c>
      <c r="AD40" s="133" t="s">
        <v>9</v>
      </c>
      <c r="AE40" s="133">
        <v>5385</v>
      </c>
      <c r="AF40" s="133" t="s">
        <v>9</v>
      </c>
      <c r="AG40" s="133" t="s">
        <v>9</v>
      </c>
      <c r="AH40" s="133" t="s">
        <v>9</v>
      </c>
      <c r="AI40" s="133">
        <v>136564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36937983</v>
      </c>
      <c r="AP40" s="163"/>
    </row>
    <row r="41" spans="1:42" ht="15" customHeight="1" x14ac:dyDescent="0.15">
      <c r="A41" s="116"/>
      <c r="B41" s="116"/>
      <c r="C41" s="170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63658</v>
      </c>
      <c r="V41" s="133" t="s">
        <v>9</v>
      </c>
      <c r="W41" s="133">
        <v>6196217</v>
      </c>
      <c r="X41" s="133">
        <v>7317077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13513294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365122</v>
      </c>
      <c r="AJ41" s="133">
        <v>375000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14317074</v>
      </c>
      <c r="AP41" s="163"/>
    </row>
    <row r="42" spans="1:42" ht="15" customHeight="1" x14ac:dyDescent="0.15">
      <c r="A42" s="116"/>
      <c r="B42" s="116"/>
      <c r="C42" s="170" t="s">
        <v>78</v>
      </c>
      <c r="D42" s="160"/>
      <c r="E42" s="132" t="s">
        <v>9</v>
      </c>
      <c r="F42" s="133">
        <v>28075152</v>
      </c>
      <c r="G42" s="133">
        <v>15443749</v>
      </c>
      <c r="H42" s="133">
        <v>4022967</v>
      </c>
      <c r="I42" s="133">
        <v>47541868</v>
      </c>
      <c r="J42" s="133" t="s">
        <v>9</v>
      </c>
      <c r="K42" s="133">
        <v>4970216</v>
      </c>
      <c r="L42" s="133">
        <v>4970216</v>
      </c>
      <c r="M42" s="133">
        <v>40536</v>
      </c>
      <c r="N42" s="133" t="s">
        <v>9</v>
      </c>
      <c r="O42" s="133">
        <v>1222472</v>
      </c>
      <c r="P42" s="133">
        <v>76065127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221191813</v>
      </c>
      <c r="W42" s="133">
        <v>19598085</v>
      </c>
      <c r="X42" s="133">
        <v>6370138</v>
      </c>
      <c r="Y42" s="133" t="s">
        <v>9</v>
      </c>
      <c r="Z42" s="133" t="s">
        <v>9</v>
      </c>
      <c r="AA42" s="133" t="s">
        <v>9</v>
      </c>
      <c r="AB42" s="133">
        <v>10216778</v>
      </c>
      <c r="AC42" s="133">
        <v>36185001</v>
      </c>
      <c r="AD42" s="133" t="s">
        <v>9</v>
      </c>
      <c r="AE42" s="133">
        <v>77456</v>
      </c>
      <c r="AF42" s="133" t="s">
        <v>9</v>
      </c>
      <c r="AG42" s="133" t="s">
        <v>9</v>
      </c>
      <c r="AH42" s="133" t="s">
        <v>9</v>
      </c>
      <c r="AI42" s="133">
        <v>41951077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>
        <v>330000</v>
      </c>
      <c r="AO42" s="134">
        <v>429575566</v>
      </c>
      <c r="AP42" s="163"/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4595046</v>
      </c>
      <c r="G43" s="133">
        <v>2282373</v>
      </c>
      <c r="H43" s="133">
        <v>616237</v>
      </c>
      <c r="I43" s="133">
        <v>7493656</v>
      </c>
      <c r="J43" s="133" t="s">
        <v>9</v>
      </c>
      <c r="K43" s="133">
        <v>3157856</v>
      </c>
      <c r="L43" s="133">
        <v>3157856</v>
      </c>
      <c r="M43" s="133">
        <v>45378</v>
      </c>
      <c r="N43" s="133">
        <v>146</v>
      </c>
      <c r="O43" s="133">
        <v>560324</v>
      </c>
      <c r="P43" s="133">
        <v>254544436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41690073</v>
      </c>
      <c r="V43" s="133">
        <v>426914094</v>
      </c>
      <c r="W43" s="133">
        <v>361943828</v>
      </c>
      <c r="X43" s="133">
        <v>353561167</v>
      </c>
      <c r="Y43" s="133">
        <v>1207393</v>
      </c>
      <c r="Z43" s="133" t="s">
        <v>9</v>
      </c>
      <c r="AA43" s="133" t="s">
        <v>9</v>
      </c>
      <c r="AB43" s="133">
        <v>14100521</v>
      </c>
      <c r="AC43" s="133">
        <v>730812909</v>
      </c>
      <c r="AD43" s="133">
        <v>1020</v>
      </c>
      <c r="AE43" s="133">
        <v>35741</v>
      </c>
      <c r="AF43" s="133" t="s">
        <v>9</v>
      </c>
      <c r="AG43" s="133">
        <v>5149168</v>
      </c>
      <c r="AH43" s="133" t="s">
        <v>9</v>
      </c>
      <c r="AI43" s="133">
        <v>356627020</v>
      </c>
      <c r="AJ43" s="133">
        <v>329505</v>
      </c>
      <c r="AK43" s="133">
        <v>7229000</v>
      </c>
      <c r="AL43" s="133" t="s">
        <v>9</v>
      </c>
      <c r="AM43" s="133">
        <v>200000</v>
      </c>
      <c r="AN43" s="133">
        <v>300000000</v>
      </c>
      <c r="AO43" s="134">
        <v>2134790326</v>
      </c>
      <c r="AP43" s="163"/>
    </row>
    <row r="44" spans="1:42" ht="15" customHeight="1" x14ac:dyDescent="0.15">
      <c r="A44" s="117"/>
      <c r="B44" s="214" t="s">
        <v>150</v>
      </c>
      <c r="C44" s="214"/>
      <c r="D44" s="138"/>
      <c r="E44" s="132" t="s">
        <v>9</v>
      </c>
      <c r="F44" s="139">
        <v>99477852</v>
      </c>
      <c r="G44" s="139">
        <v>52108156</v>
      </c>
      <c r="H44" s="139">
        <v>11692171</v>
      </c>
      <c r="I44" s="139">
        <v>163278179</v>
      </c>
      <c r="J44" s="133" t="s">
        <v>9</v>
      </c>
      <c r="K44" s="139">
        <v>33249847</v>
      </c>
      <c r="L44" s="139">
        <v>33249847</v>
      </c>
      <c r="M44" s="139">
        <v>487232107</v>
      </c>
      <c r="N44" s="139">
        <v>1701</v>
      </c>
      <c r="O44" s="139">
        <v>6920677</v>
      </c>
      <c r="P44" s="139">
        <v>1325271859</v>
      </c>
      <c r="Q44" s="133" t="s">
        <v>9</v>
      </c>
      <c r="R44" s="133" t="s">
        <v>9</v>
      </c>
      <c r="S44" s="133" t="s">
        <v>9</v>
      </c>
      <c r="T44" s="133" t="s">
        <v>9</v>
      </c>
      <c r="U44" s="139">
        <v>410119153</v>
      </c>
      <c r="V44" s="139">
        <v>699000157</v>
      </c>
      <c r="W44" s="139">
        <v>1032623481</v>
      </c>
      <c r="X44" s="139">
        <v>38937654831</v>
      </c>
      <c r="Y44" s="139">
        <v>29612278</v>
      </c>
      <c r="Z44" s="133" t="s">
        <v>9</v>
      </c>
      <c r="AA44" s="139">
        <v>6239151</v>
      </c>
      <c r="AB44" s="139">
        <v>280500131</v>
      </c>
      <c r="AC44" s="139">
        <v>40286629872</v>
      </c>
      <c r="AD44" s="139">
        <v>1519</v>
      </c>
      <c r="AE44" s="139">
        <v>191335353879</v>
      </c>
      <c r="AF44" s="133" t="s">
        <v>9</v>
      </c>
      <c r="AG44" s="139">
        <v>5149168</v>
      </c>
      <c r="AH44" s="139">
        <v>52223600922</v>
      </c>
      <c r="AI44" s="139">
        <v>101016963198</v>
      </c>
      <c r="AJ44" s="139">
        <v>1204505</v>
      </c>
      <c r="AK44" s="139">
        <v>428629000</v>
      </c>
      <c r="AL44" s="133" t="s">
        <v>9</v>
      </c>
      <c r="AM44" s="139">
        <v>200000</v>
      </c>
      <c r="AN44" s="139">
        <v>1034052500</v>
      </c>
      <c r="AO44" s="139">
        <v>389456858243</v>
      </c>
      <c r="AP44" s="163"/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71"/>
      <c r="D48" s="171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</row>
    <row r="50" spans="3:41" x14ac:dyDescent="0.15"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</row>
    <row r="51" spans="3:41" x14ac:dyDescent="0.15">
      <c r="C51" s="171"/>
      <c r="D51" s="171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</row>
    <row r="52" spans="3:41" x14ac:dyDescent="0.15"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</row>
    <row r="53" spans="3:41" x14ac:dyDescent="0.15"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</row>
    <row r="54" spans="3:41" x14ac:dyDescent="0.15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</row>
    <row r="55" spans="3:41" x14ac:dyDescent="0.15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</row>
    <row r="56" spans="3:41" x14ac:dyDescent="0.15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</row>
  </sheetData>
  <mergeCells count="17">
    <mergeCell ref="B37:C37"/>
    <mergeCell ref="B38:C38"/>
    <mergeCell ref="B43:C43"/>
    <mergeCell ref="B44:C44"/>
    <mergeCell ref="E48:F48"/>
    <mergeCell ref="B36:C36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56"/>
  <sheetViews>
    <sheetView view="pageBreakPreview" zoomScaleNormal="100" zoomScaleSheetLayoutView="100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264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73"/>
      <c r="X1" s="173"/>
      <c r="Y1" s="173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4737</v>
      </c>
      <c r="P5" s="133">
        <v>45007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211802</v>
      </c>
      <c r="V5" s="133" t="s">
        <v>9</v>
      </c>
      <c r="W5" s="133" t="s">
        <v>9</v>
      </c>
      <c r="X5" s="133">
        <v>19794206953</v>
      </c>
      <c r="Y5" s="133" t="s">
        <v>9</v>
      </c>
      <c r="Z5" s="133" t="s">
        <v>9</v>
      </c>
      <c r="AA5" s="133">
        <v>393743</v>
      </c>
      <c r="AB5" s="133" t="s">
        <v>9</v>
      </c>
      <c r="AC5" s="133">
        <v>19794600696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31789709421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51587205163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31190</v>
      </c>
      <c r="G6" s="133">
        <v>17836</v>
      </c>
      <c r="H6" s="133">
        <v>6923</v>
      </c>
      <c r="I6" s="133">
        <v>55949</v>
      </c>
      <c r="J6" s="133" t="s">
        <v>9</v>
      </c>
      <c r="K6" s="133">
        <v>14239</v>
      </c>
      <c r="L6" s="133">
        <v>14239</v>
      </c>
      <c r="M6" s="133">
        <v>850</v>
      </c>
      <c r="N6" s="133" t="s">
        <v>9</v>
      </c>
      <c r="O6" s="133">
        <v>1128</v>
      </c>
      <c r="P6" s="133">
        <v>6350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10906</v>
      </c>
      <c r="AC6" s="133">
        <v>10906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123808895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123898817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57039181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192967119132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193024158313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213630</v>
      </c>
      <c r="G8" s="133">
        <v>114614</v>
      </c>
      <c r="H8" s="133">
        <v>66689</v>
      </c>
      <c r="I8" s="133">
        <v>394933</v>
      </c>
      <c r="J8" s="133" t="s">
        <v>9</v>
      </c>
      <c r="K8" s="133">
        <v>10169</v>
      </c>
      <c r="L8" s="133">
        <v>10169</v>
      </c>
      <c r="M8" s="133">
        <v>44244</v>
      </c>
      <c r="N8" s="133" t="s">
        <v>9</v>
      </c>
      <c r="O8" s="133">
        <v>184905</v>
      </c>
      <c r="P8" s="133">
        <v>11104035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75771</v>
      </c>
      <c r="AC8" s="133">
        <v>75771</v>
      </c>
      <c r="AD8" s="133" t="s">
        <v>9</v>
      </c>
      <c r="AE8" s="133">
        <v>178067064</v>
      </c>
      <c r="AF8" s="133" t="s">
        <v>9</v>
      </c>
      <c r="AG8" s="133" t="s">
        <v>9</v>
      </c>
      <c r="AH8" s="133" t="s">
        <v>9</v>
      </c>
      <c r="AI8" s="133">
        <v>494602944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984484065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1540486</v>
      </c>
      <c r="G9" s="133">
        <v>832728</v>
      </c>
      <c r="H9" s="133">
        <v>189929</v>
      </c>
      <c r="I9" s="133">
        <v>2563143</v>
      </c>
      <c r="J9" s="133" t="s">
        <v>9</v>
      </c>
      <c r="K9" s="133">
        <v>741379</v>
      </c>
      <c r="L9" s="133">
        <v>741379</v>
      </c>
      <c r="M9" s="133">
        <v>5663</v>
      </c>
      <c r="N9" s="133" t="s">
        <v>9</v>
      </c>
      <c r="O9" s="133">
        <v>78528</v>
      </c>
      <c r="P9" s="133">
        <v>4177601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14479985</v>
      </c>
      <c r="W9" s="133" t="s">
        <v>9</v>
      </c>
      <c r="X9" s="133">
        <v>11</v>
      </c>
      <c r="Y9" s="133" t="s">
        <v>9</v>
      </c>
      <c r="Z9" s="133" t="s">
        <v>9</v>
      </c>
      <c r="AA9" s="133" t="s">
        <v>9</v>
      </c>
      <c r="AB9" s="133">
        <v>618379</v>
      </c>
      <c r="AC9" s="133">
        <v>618390</v>
      </c>
      <c r="AD9" s="133" t="s">
        <v>9</v>
      </c>
      <c r="AE9" s="133">
        <v>274927965</v>
      </c>
      <c r="AF9" s="133" t="s">
        <v>9</v>
      </c>
      <c r="AG9" s="133" t="s">
        <v>9</v>
      </c>
      <c r="AH9" s="133" t="s">
        <v>9</v>
      </c>
      <c r="AI9" s="133">
        <v>24263638527</v>
      </c>
      <c r="AJ9" s="133">
        <v>200000</v>
      </c>
      <c r="AK9" s="133">
        <v>450800000</v>
      </c>
      <c r="AL9" s="133" t="s">
        <v>9</v>
      </c>
      <c r="AM9" s="133" t="s">
        <v>9</v>
      </c>
      <c r="AN9" s="133">
        <v>70070000</v>
      </c>
      <c r="AO9" s="134">
        <v>25082301181</v>
      </c>
      <c r="AP9" s="163"/>
    </row>
    <row r="10" spans="1:42" ht="14.85" customHeight="1" x14ac:dyDescent="0.15">
      <c r="A10" s="116"/>
      <c r="B10" s="116"/>
      <c r="C10" s="172" t="s">
        <v>113</v>
      </c>
      <c r="D10" s="160"/>
      <c r="E10" s="132" t="s">
        <v>9</v>
      </c>
      <c r="F10" s="133">
        <v>1501003</v>
      </c>
      <c r="G10" s="133">
        <v>810146</v>
      </c>
      <c r="H10" s="133">
        <v>176973</v>
      </c>
      <c r="I10" s="133">
        <v>2488122</v>
      </c>
      <c r="J10" s="133" t="s">
        <v>9</v>
      </c>
      <c r="K10" s="133">
        <v>739834</v>
      </c>
      <c r="L10" s="133">
        <v>739834</v>
      </c>
      <c r="M10" s="133">
        <v>3611</v>
      </c>
      <c r="N10" s="133" t="s">
        <v>9</v>
      </c>
      <c r="O10" s="133">
        <v>66293</v>
      </c>
      <c r="P10" s="133">
        <v>3319269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603717</v>
      </c>
      <c r="AC10" s="133">
        <v>603717</v>
      </c>
      <c r="AD10" s="133" t="s">
        <v>9</v>
      </c>
      <c r="AE10" s="133">
        <v>274781373</v>
      </c>
      <c r="AF10" s="133" t="s">
        <v>9</v>
      </c>
      <c r="AG10" s="133" t="s">
        <v>9</v>
      </c>
      <c r="AH10" s="133" t="s">
        <v>9</v>
      </c>
      <c r="AI10" s="133">
        <v>24057338958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24339401177</v>
      </c>
      <c r="AP10" s="163"/>
    </row>
    <row r="11" spans="1:42" ht="14.85" customHeight="1" x14ac:dyDescent="0.15">
      <c r="A11" s="116"/>
      <c r="B11" s="116"/>
      <c r="C11" s="172" t="s">
        <v>72</v>
      </c>
      <c r="D11" s="160"/>
      <c r="E11" s="132" t="s">
        <v>9</v>
      </c>
      <c r="F11" s="133">
        <v>39483</v>
      </c>
      <c r="G11" s="133">
        <v>22582</v>
      </c>
      <c r="H11" s="133">
        <v>12956</v>
      </c>
      <c r="I11" s="133">
        <v>75021</v>
      </c>
      <c r="J11" s="133" t="s">
        <v>9</v>
      </c>
      <c r="K11" s="133">
        <v>1545</v>
      </c>
      <c r="L11" s="133">
        <v>1545</v>
      </c>
      <c r="M11" s="133">
        <v>1111</v>
      </c>
      <c r="N11" s="133" t="s">
        <v>9</v>
      </c>
      <c r="O11" s="133">
        <v>2212</v>
      </c>
      <c r="P11" s="133">
        <v>19330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14662</v>
      </c>
      <c r="AC11" s="133">
        <v>14662</v>
      </c>
      <c r="AD11" s="133" t="s">
        <v>9</v>
      </c>
      <c r="AE11" s="133">
        <v>5</v>
      </c>
      <c r="AF11" s="133" t="s">
        <v>9</v>
      </c>
      <c r="AG11" s="133" t="s">
        <v>9</v>
      </c>
      <c r="AH11" s="133" t="s">
        <v>9</v>
      </c>
      <c r="AI11" s="133">
        <v>206299569</v>
      </c>
      <c r="AJ11" s="133">
        <v>200000</v>
      </c>
      <c r="AK11" s="133">
        <v>450800000</v>
      </c>
      <c r="AL11" s="133" t="s">
        <v>9</v>
      </c>
      <c r="AM11" s="133" t="s">
        <v>9</v>
      </c>
      <c r="AN11" s="133">
        <v>70000000</v>
      </c>
      <c r="AO11" s="134">
        <v>727413455</v>
      </c>
      <c r="AP11" s="163"/>
    </row>
    <row r="12" spans="1:42" s="115" customFormat="1" ht="14.85" customHeight="1" x14ac:dyDescent="0.15">
      <c r="A12" s="161"/>
      <c r="B12" s="109"/>
      <c r="C12" s="17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941</v>
      </c>
      <c r="N12" s="133" t="s">
        <v>9</v>
      </c>
      <c r="O12" s="133">
        <v>10023</v>
      </c>
      <c r="P12" s="133">
        <v>839002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14479985</v>
      </c>
      <c r="W12" s="133" t="s">
        <v>9</v>
      </c>
      <c r="X12" s="133">
        <v>11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v>11</v>
      </c>
      <c r="AD12" s="133" t="s">
        <v>9</v>
      </c>
      <c r="AE12" s="133">
        <v>146587</v>
      </c>
      <c r="AF12" s="133" t="s">
        <v>9</v>
      </c>
      <c r="AG12" s="133" t="s">
        <v>9</v>
      </c>
      <c r="AH12" s="133" t="s">
        <v>9</v>
      </c>
      <c r="AI12" s="133" t="s">
        <v>9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15486549</v>
      </c>
      <c r="AP12" s="163"/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4354201</v>
      </c>
      <c r="G13" s="133">
        <v>2465750</v>
      </c>
      <c r="H13" s="133">
        <v>847710</v>
      </c>
      <c r="I13" s="133">
        <v>7667661</v>
      </c>
      <c r="J13" s="133" t="s">
        <v>70</v>
      </c>
      <c r="K13" s="133">
        <v>821790</v>
      </c>
      <c r="L13" s="133">
        <v>821790</v>
      </c>
      <c r="M13" s="133">
        <v>57518</v>
      </c>
      <c r="N13" s="133" t="s">
        <v>9</v>
      </c>
      <c r="O13" s="133">
        <v>1755365</v>
      </c>
      <c r="P13" s="133">
        <v>48692685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195867123</v>
      </c>
      <c r="V13" s="133" t="s">
        <v>9</v>
      </c>
      <c r="W13" s="133">
        <v>323914747</v>
      </c>
      <c r="X13" s="133">
        <v>458475679</v>
      </c>
      <c r="Y13" s="133">
        <v>26797045</v>
      </c>
      <c r="Z13" s="133" t="s">
        <v>9</v>
      </c>
      <c r="AA13" s="133">
        <v>5063057</v>
      </c>
      <c r="AB13" s="133">
        <v>1498778</v>
      </c>
      <c r="AC13" s="133">
        <v>815749306</v>
      </c>
      <c r="AD13" s="133" t="s">
        <v>9</v>
      </c>
      <c r="AE13" s="133">
        <v>239165</v>
      </c>
      <c r="AF13" s="133" t="s">
        <v>9</v>
      </c>
      <c r="AG13" s="133" t="s">
        <v>9</v>
      </c>
      <c r="AH13" s="133" t="s">
        <v>9</v>
      </c>
      <c r="AI13" s="133">
        <v>13209329739</v>
      </c>
      <c r="AJ13" s="133" t="s">
        <v>9</v>
      </c>
      <c r="AK13" s="133">
        <v>56500000</v>
      </c>
      <c r="AL13" s="133" t="s">
        <v>9</v>
      </c>
      <c r="AM13" s="133" t="s">
        <v>9</v>
      </c>
      <c r="AN13" s="133">
        <v>1520000</v>
      </c>
      <c r="AO13" s="134">
        <v>14338200352</v>
      </c>
      <c r="AP13" s="163"/>
    </row>
    <row r="14" spans="1:42" s="115" customFormat="1" ht="14.85" customHeight="1" x14ac:dyDescent="0.15">
      <c r="A14" s="161"/>
      <c r="B14" s="161"/>
      <c r="C14" s="172" t="s">
        <v>116</v>
      </c>
      <c r="D14" s="160"/>
      <c r="E14" s="132" t="s">
        <v>9</v>
      </c>
      <c r="F14" s="133">
        <v>243636</v>
      </c>
      <c r="G14" s="133">
        <v>134552</v>
      </c>
      <c r="H14" s="133">
        <v>57144</v>
      </c>
      <c r="I14" s="133">
        <v>435332</v>
      </c>
      <c r="J14" s="133" t="s">
        <v>9</v>
      </c>
      <c r="K14" s="133">
        <v>38832</v>
      </c>
      <c r="L14" s="133">
        <v>38832</v>
      </c>
      <c r="M14" s="133">
        <v>27604</v>
      </c>
      <c r="N14" s="133" t="s">
        <v>9</v>
      </c>
      <c r="O14" s="133">
        <v>260020</v>
      </c>
      <c r="P14" s="133">
        <v>33491663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172170373</v>
      </c>
      <c r="V14" s="133" t="s">
        <v>9</v>
      </c>
      <c r="W14" s="133">
        <v>309407063</v>
      </c>
      <c r="X14" s="133">
        <v>192735852</v>
      </c>
      <c r="Y14" s="133">
        <v>26797045</v>
      </c>
      <c r="Z14" s="133" t="s">
        <v>9</v>
      </c>
      <c r="AA14" s="133">
        <v>3797795</v>
      </c>
      <c r="AB14" s="133">
        <v>100025</v>
      </c>
      <c r="AC14" s="133">
        <v>532837780</v>
      </c>
      <c r="AD14" s="133" t="s">
        <v>9</v>
      </c>
      <c r="AE14" s="133">
        <v>123416</v>
      </c>
      <c r="AF14" s="133" t="s">
        <v>9</v>
      </c>
      <c r="AG14" s="133" t="s">
        <v>9</v>
      </c>
      <c r="AH14" s="133" t="s">
        <v>9</v>
      </c>
      <c r="AI14" s="133">
        <v>1447325938</v>
      </c>
      <c r="AJ14" s="133" t="s">
        <v>9</v>
      </c>
      <c r="AK14" s="133">
        <v>56500000</v>
      </c>
      <c r="AL14" s="133" t="s">
        <v>9</v>
      </c>
      <c r="AM14" s="133" t="s">
        <v>9</v>
      </c>
      <c r="AN14" s="133">
        <v>1010000</v>
      </c>
      <c r="AO14" s="134">
        <v>2244220958</v>
      </c>
      <c r="AP14" s="163"/>
    </row>
    <row r="15" spans="1:42" s="117" customFormat="1" ht="14.85" customHeight="1" x14ac:dyDescent="0.15">
      <c r="A15" s="116"/>
      <c r="B15" s="161"/>
      <c r="C15" s="172" t="s">
        <v>117</v>
      </c>
      <c r="D15" s="160"/>
      <c r="E15" s="132" t="s">
        <v>9</v>
      </c>
      <c r="F15" s="133">
        <v>4110565</v>
      </c>
      <c r="G15" s="133">
        <v>2331198</v>
      </c>
      <c r="H15" s="133">
        <v>790566</v>
      </c>
      <c r="I15" s="133">
        <v>7232329</v>
      </c>
      <c r="J15" s="133" t="s">
        <v>9</v>
      </c>
      <c r="K15" s="133">
        <v>782958</v>
      </c>
      <c r="L15" s="133">
        <v>782958</v>
      </c>
      <c r="M15" s="133">
        <v>29914</v>
      </c>
      <c r="N15" s="133" t="s">
        <v>9</v>
      </c>
      <c r="O15" s="133">
        <v>1495345</v>
      </c>
      <c r="P15" s="133">
        <v>15200033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23696750</v>
      </c>
      <c r="V15" s="133" t="s">
        <v>9</v>
      </c>
      <c r="W15" s="133">
        <v>14507684</v>
      </c>
      <c r="X15" s="133">
        <v>265739827</v>
      </c>
      <c r="Y15" s="133" t="s">
        <v>9</v>
      </c>
      <c r="Z15" s="133" t="s">
        <v>9</v>
      </c>
      <c r="AA15" s="133">
        <v>1265262</v>
      </c>
      <c r="AB15" s="133">
        <v>1398753</v>
      </c>
      <c r="AC15" s="133">
        <v>282911526</v>
      </c>
      <c r="AD15" s="133" t="s">
        <v>9</v>
      </c>
      <c r="AE15" s="133">
        <v>115749</v>
      </c>
      <c r="AF15" s="133" t="s">
        <v>9</v>
      </c>
      <c r="AG15" s="133" t="s">
        <v>9</v>
      </c>
      <c r="AH15" s="133" t="s">
        <v>9</v>
      </c>
      <c r="AI15" s="133">
        <v>2815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331977419</v>
      </c>
      <c r="AP15" s="163"/>
    </row>
    <row r="16" spans="1:42" s="117" customFormat="1" ht="14.85" customHeight="1" x14ac:dyDescent="0.15">
      <c r="A16" s="116"/>
      <c r="B16" s="161"/>
      <c r="C16" s="17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989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11762000986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11762001975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35353148</v>
      </c>
      <c r="G17" s="133">
        <v>17287594</v>
      </c>
      <c r="H17" s="133">
        <v>2741246</v>
      </c>
      <c r="I17" s="133">
        <v>55381988</v>
      </c>
      <c r="J17" s="133" t="s">
        <v>9</v>
      </c>
      <c r="K17" s="133">
        <v>13478007</v>
      </c>
      <c r="L17" s="133">
        <v>13478007</v>
      </c>
      <c r="M17" s="133">
        <v>527427986</v>
      </c>
      <c r="N17" s="133">
        <v>1415</v>
      </c>
      <c r="O17" s="133">
        <v>2252390</v>
      </c>
      <c r="P17" s="133">
        <v>161039232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148634671</v>
      </c>
      <c r="V17" s="133">
        <v>6427419</v>
      </c>
      <c r="W17" s="133">
        <v>79526706</v>
      </c>
      <c r="X17" s="133">
        <v>108784374</v>
      </c>
      <c r="Y17" s="133">
        <v>955078</v>
      </c>
      <c r="Z17" s="133" t="s">
        <v>9</v>
      </c>
      <c r="AA17" s="133">
        <v>74713</v>
      </c>
      <c r="AB17" s="133">
        <v>13154429</v>
      </c>
      <c r="AC17" s="133">
        <v>202495300</v>
      </c>
      <c r="AD17" s="133" t="s">
        <v>9</v>
      </c>
      <c r="AE17" s="133">
        <v>42387398</v>
      </c>
      <c r="AF17" s="133" t="s">
        <v>9</v>
      </c>
      <c r="AG17" s="133" t="s">
        <v>9</v>
      </c>
      <c r="AH17" s="133">
        <v>2711866962</v>
      </c>
      <c r="AI17" s="133">
        <v>2828871340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60800000</v>
      </c>
      <c r="AO17" s="134">
        <v>6761064108</v>
      </c>
      <c r="AP17" s="163"/>
    </row>
    <row r="18" spans="1:42" ht="14.85" customHeight="1" x14ac:dyDescent="0.15">
      <c r="A18" s="116"/>
      <c r="B18" s="116"/>
      <c r="C18" s="172" t="s">
        <v>119</v>
      </c>
      <c r="D18" s="160"/>
      <c r="E18" s="132" t="s">
        <v>9</v>
      </c>
      <c r="F18" s="133">
        <v>12376397</v>
      </c>
      <c r="G18" s="133">
        <v>6073894</v>
      </c>
      <c r="H18" s="133">
        <v>804132</v>
      </c>
      <c r="I18" s="133">
        <v>19254423</v>
      </c>
      <c r="J18" s="133" t="s">
        <v>9</v>
      </c>
      <c r="K18" s="133">
        <v>4706386</v>
      </c>
      <c r="L18" s="133">
        <v>4706386</v>
      </c>
      <c r="M18" s="133">
        <v>119212629</v>
      </c>
      <c r="N18" s="133">
        <v>1415</v>
      </c>
      <c r="O18" s="133">
        <v>765413</v>
      </c>
      <c r="P18" s="133">
        <v>27121256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23607064</v>
      </c>
      <c r="V18" s="133">
        <v>3043532</v>
      </c>
      <c r="W18" s="133">
        <v>38430038</v>
      </c>
      <c r="X18" s="133">
        <v>18021601</v>
      </c>
      <c r="Y18" s="133" t="s">
        <v>9</v>
      </c>
      <c r="Z18" s="133" t="s">
        <v>9</v>
      </c>
      <c r="AA18" s="133">
        <v>19851</v>
      </c>
      <c r="AB18" s="133">
        <v>4352681</v>
      </c>
      <c r="AC18" s="133">
        <v>60824171</v>
      </c>
      <c r="AD18" s="133" t="s">
        <v>9</v>
      </c>
      <c r="AE18" s="133">
        <v>25826</v>
      </c>
      <c r="AF18" s="133" t="s">
        <v>9</v>
      </c>
      <c r="AG18" s="133" t="s">
        <v>9</v>
      </c>
      <c r="AH18" s="133">
        <v>773583040</v>
      </c>
      <c r="AI18" s="133">
        <v>51502478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5700000</v>
      </c>
      <c r="AO18" s="134">
        <v>1089347633</v>
      </c>
      <c r="AP18" s="163"/>
    </row>
    <row r="19" spans="1:42" ht="14.85" customHeight="1" x14ac:dyDescent="0.15">
      <c r="A19" s="116"/>
      <c r="B19" s="116"/>
      <c r="C19" s="172" t="s">
        <v>120</v>
      </c>
      <c r="D19" s="160"/>
      <c r="E19" s="132" t="s">
        <v>9</v>
      </c>
      <c r="F19" s="133">
        <v>20033297</v>
      </c>
      <c r="G19" s="133">
        <v>9815230</v>
      </c>
      <c r="H19" s="133">
        <v>1667749</v>
      </c>
      <c r="I19" s="133">
        <v>31516276</v>
      </c>
      <c r="J19" s="133" t="s">
        <v>9</v>
      </c>
      <c r="K19" s="133">
        <v>7740855</v>
      </c>
      <c r="L19" s="133">
        <v>7740855</v>
      </c>
      <c r="M19" s="133">
        <v>394291485</v>
      </c>
      <c r="N19" s="133" t="s">
        <v>9</v>
      </c>
      <c r="O19" s="133">
        <v>1323889</v>
      </c>
      <c r="P19" s="133">
        <v>122359613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122698224</v>
      </c>
      <c r="V19" s="133">
        <v>3383887</v>
      </c>
      <c r="W19" s="133">
        <v>41096668</v>
      </c>
      <c r="X19" s="133">
        <v>86971779</v>
      </c>
      <c r="Y19" s="133">
        <v>955078</v>
      </c>
      <c r="Z19" s="133" t="s">
        <v>9</v>
      </c>
      <c r="AA19" s="133">
        <v>54862</v>
      </c>
      <c r="AB19" s="133">
        <v>7749276</v>
      </c>
      <c r="AC19" s="133">
        <v>136827663</v>
      </c>
      <c r="AD19" s="133" t="s">
        <v>9</v>
      </c>
      <c r="AE19" s="133">
        <v>48866</v>
      </c>
      <c r="AF19" s="133" t="s">
        <v>9</v>
      </c>
      <c r="AG19" s="133" t="s">
        <v>9</v>
      </c>
      <c r="AH19" s="133">
        <v>1938283922</v>
      </c>
      <c r="AI19" s="133">
        <v>104329968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55000000</v>
      </c>
      <c r="AO19" s="134">
        <v>2917804648</v>
      </c>
      <c r="AP19" s="163"/>
    </row>
    <row r="20" spans="1:42" ht="14.85" customHeight="1" x14ac:dyDescent="0.15">
      <c r="A20" s="116"/>
      <c r="B20" s="116"/>
      <c r="C20" s="172" t="s">
        <v>121</v>
      </c>
      <c r="D20" s="160"/>
      <c r="E20" s="132" t="s">
        <v>9</v>
      </c>
      <c r="F20" s="133">
        <v>2943454</v>
      </c>
      <c r="G20" s="133">
        <v>1398470</v>
      </c>
      <c r="H20" s="133">
        <v>269365</v>
      </c>
      <c r="I20" s="133">
        <v>4611289</v>
      </c>
      <c r="J20" s="133" t="s">
        <v>9</v>
      </c>
      <c r="K20" s="133">
        <v>1030766</v>
      </c>
      <c r="L20" s="133">
        <v>1030766</v>
      </c>
      <c r="M20" s="133">
        <v>13923872</v>
      </c>
      <c r="N20" s="133" t="s">
        <v>9</v>
      </c>
      <c r="O20" s="133">
        <v>163088</v>
      </c>
      <c r="P20" s="133">
        <v>11558363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2329383</v>
      </c>
      <c r="V20" s="133" t="s">
        <v>9</v>
      </c>
      <c r="W20" s="133" t="s">
        <v>9</v>
      </c>
      <c r="X20" s="133">
        <v>3790994</v>
      </c>
      <c r="Y20" s="133" t="s">
        <v>9</v>
      </c>
      <c r="Z20" s="133" t="s">
        <v>9</v>
      </c>
      <c r="AA20" s="133" t="s">
        <v>9</v>
      </c>
      <c r="AB20" s="133">
        <v>1052472</v>
      </c>
      <c r="AC20" s="133">
        <v>4843466</v>
      </c>
      <c r="AD20" s="133" t="s">
        <v>9</v>
      </c>
      <c r="AE20" s="133">
        <v>42312706</v>
      </c>
      <c r="AF20" s="133" t="s">
        <v>9</v>
      </c>
      <c r="AG20" s="133" t="s">
        <v>9</v>
      </c>
      <c r="AH20" s="133" t="s">
        <v>9</v>
      </c>
      <c r="AI20" s="133">
        <v>2673038894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2753911827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2028379</v>
      </c>
      <c r="G21" s="133">
        <v>1043009</v>
      </c>
      <c r="H21" s="133">
        <v>300052</v>
      </c>
      <c r="I21" s="133">
        <v>3371440</v>
      </c>
      <c r="J21" s="133" t="s">
        <v>9</v>
      </c>
      <c r="K21" s="133">
        <v>1371920</v>
      </c>
      <c r="L21" s="133">
        <v>1371920</v>
      </c>
      <c r="M21" s="133">
        <v>14397</v>
      </c>
      <c r="N21" s="133" t="s">
        <v>9</v>
      </c>
      <c r="O21" s="133">
        <v>141250</v>
      </c>
      <c r="P21" s="133">
        <v>68522957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120515</v>
      </c>
      <c r="V21" s="133" t="s">
        <v>9</v>
      </c>
      <c r="W21" s="133">
        <v>236717900</v>
      </c>
      <c r="X21" s="133">
        <v>19064499414</v>
      </c>
      <c r="Y21" s="133" t="s">
        <v>9</v>
      </c>
      <c r="Z21" s="133" t="s">
        <v>9</v>
      </c>
      <c r="AA21" s="133" t="s">
        <v>9</v>
      </c>
      <c r="AB21" s="133">
        <v>360735734</v>
      </c>
      <c r="AC21" s="133">
        <v>19661953048</v>
      </c>
      <c r="AD21" s="133" t="s">
        <v>9</v>
      </c>
      <c r="AE21" s="133">
        <v>110425809</v>
      </c>
      <c r="AF21" s="133" t="s">
        <v>9</v>
      </c>
      <c r="AG21" s="133" t="s">
        <v>9</v>
      </c>
      <c r="AH21" s="133">
        <v>50235941688</v>
      </c>
      <c r="AI21" s="133">
        <v>24978867455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208112000</v>
      </c>
      <c r="AO21" s="134">
        <v>95268842479</v>
      </c>
      <c r="AP21" s="163"/>
    </row>
    <row r="22" spans="1:42" ht="14.85" customHeight="1" x14ac:dyDescent="0.15">
      <c r="A22" s="116"/>
      <c r="B22" s="116"/>
      <c r="C22" s="17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104727124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104727124</v>
      </c>
      <c r="AD22" s="133" t="s">
        <v>9</v>
      </c>
      <c r="AE22" s="133">
        <v>18324</v>
      </c>
      <c r="AF22" s="133" t="s">
        <v>9</v>
      </c>
      <c r="AG22" s="133" t="s">
        <v>9</v>
      </c>
      <c r="AH22" s="133">
        <v>25647850968</v>
      </c>
      <c r="AI22" s="133">
        <v>600945201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103000000</v>
      </c>
      <c r="AO22" s="134">
        <v>26456541617</v>
      </c>
      <c r="AP22" s="163"/>
    </row>
    <row r="23" spans="1:42" ht="14.85" customHeight="1" x14ac:dyDescent="0.15">
      <c r="A23" s="116"/>
      <c r="B23" s="116"/>
      <c r="C23" s="17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62478034</v>
      </c>
      <c r="AF23" s="133" t="s">
        <v>9</v>
      </c>
      <c r="AG23" s="133" t="s">
        <v>9</v>
      </c>
      <c r="AH23" s="133">
        <v>417720888</v>
      </c>
      <c r="AI23" s="133">
        <v>3262140832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1700000</v>
      </c>
      <c r="AO23" s="134">
        <v>3744039754</v>
      </c>
      <c r="AP23" s="163"/>
    </row>
    <row r="24" spans="1:42" ht="14.85" customHeight="1" x14ac:dyDescent="0.15">
      <c r="A24" s="116"/>
      <c r="B24" s="116"/>
      <c r="C24" s="17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4603106420</v>
      </c>
      <c r="Y24" s="133" t="s">
        <v>9</v>
      </c>
      <c r="Z24" s="133" t="s">
        <v>9</v>
      </c>
      <c r="AA24" s="133" t="s">
        <v>9</v>
      </c>
      <c r="AB24" s="133">
        <v>359822857</v>
      </c>
      <c r="AC24" s="133">
        <v>4962929277</v>
      </c>
      <c r="AD24" s="133" t="s">
        <v>9</v>
      </c>
      <c r="AE24" s="133">
        <v>43676676</v>
      </c>
      <c r="AF24" s="133" t="s">
        <v>9</v>
      </c>
      <c r="AG24" s="133" t="s">
        <v>9</v>
      </c>
      <c r="AH24" s="133">
        <v>24170369832</v>
      </c>
      <c r="AI24" s="133">
        <v>19615948710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v>48889924495</v>
      </c>
      <c r="AP24" s="163"/>
    </row>
    <row r="25" spans="1:42" ht="14.85" customHeight="1" x14ac:dyDescent="0.15">
      <c r="A25" s="116"/>
      <c r="B25" s="116"/>
      <c r="C25" s="17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11015354372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11015354372</v>
      </c>
      <c r="AD25" s="133" t="s">
        <v>9</v>
      </c>
      <c r="AE25" s="133">
        <v>3932923</v>
      </c>
      <c r="AF25" s="133" t="s">
        <v>9</v>
      </c>
      <c r="AG25" s="133" t="s">
        <v>9</v>
      </c>
      <c r="AH25" s="133" t="s">
        <v>9</v>
      </c>
      <c r="AI25" s="133">
        <v>1497287311</v>
      </c>
      <c r="AJ25" s="133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12516574606</v>
      </c>
      <c r="AP25" s="163"/>
    </row>
    <row r="26" spans="1:42" ht="14.25" customHeight="1" x14ac:dyDescent="0.15">
      <c r="A26" s="116"/>
      <c r="B26" s="116"/>
      <c r="C26" s="172" t="s">
        <v>247</v>
      </c>
      <c r="D26" s="159"/>
      <c r="E26" s="132" t="s">
        <v>9</v>
      </c>
      <c r="F26" s="133">
        <v>146929</v>
      </c>
      <c r="G26" s="133">
        <v>78594</v>
      </c>
      <c r="H26" s="133">
        <v>25158</v>
      </c>
      <c r="I26" s="133">
        <v>250681</v>
      </c>
      <c r="J26" s="133" t="s">
        <v>9</v>
      </c>
      <c r="K26" s="133">
        <v>4726</v>
      </c>
      <c r="L26" s="133">
        <v>4726</v>
      </c>
      <c r="M26" s="133">
        <v>1677</v>
      </c>
      <c r="N26" s="133" t="s">
        <v>9</v>
      </c>
      <c r="O26" s="133">
        <v>21572</v>
      </c>
      <c r="P26" s="133">
        <v>332503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120515</v>
      </c>
      <c r="V26" s="133" t="s">
        <v>9</v>
      </c>
      <c r="W26" s="133">
        <v>236717900</v>
      </c>
      <c r="X26" s="133">
        <v>2993489227</v>
      </c>
      <c r="Y26" s="133" t="s">
        <v>9</v>
      </c>
      <c r="Z26" s="133" t="s">
        <v>9</v>
      </c>
      <c r="AA26" s="133" t="s">
        <v>9</v>
      </c>
      <c r="AB26" s="133">
        <v>49040</v>
      </c>
      <c r="AC26" s="133">
        <v>3230256167</v>
      </c>
      <c r="AD26" s="133" t="s">
        <v>9</v>
      </c>
      <c r="AE26" s="133">
        <v>217350</v>
      </c>
      <c r="AF26" s="133" t="s">
        <v>9</v>
      </c>
      <c r="AG26" s="133" t="s">
        <v>9</v>
      </c>
      <c r="AH26" s="133" t="s">
        <v>9</v>
      </c>
      <c r="AI26" s="133">
        <v>1763531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6400000</v>
      </c>
      <c r="AO26" s="134">
        <v>3239368722</v>
      </c>
      <c r="AP26" s="163"/>
    </row>
    <row r="27" spans="1:42" ht="14.85" customHeight="1" x14ac:dyDescent="0.15">
      <c r="A27" s="116"/>
      <c r="B27" s="116"/>
      <c r="C27" s="172" t="s">
        <v>127</v>
      </c>
      <c r="D27" s="159"/>
      <c r="E27" s="132" t="s">
        <v>9</v>
      </c>
      <c r="F27" s="133">
        <v>1881450</v>
      </c>
      <c r="G27" s="133">
        <v>964415</v>
      </c>
      <c r="H27" s="133">
        <v>274894</v>
      </c>
      <c r="I27" s="133">
        <v>3120759</v>
      </c>
      <c r="J27" s="133" t="s">
        <v>9</v>
      </c>
      <c r="K27" s="133">
        <v>1367194</v>
      </c>
      <c r="L27" s="133">
        <v>1367194</v>
      </c>
      <c r="M27" s="133">
        <v>12720</v>
      </c>
      <c r="N27" s="133" t="s">
        <v>9</v>
      </c>
      <c r="O27" s="133">
        <v>119678</v>
      </c>
      <c r="P27" s="133">
        <v>68190454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347822271</v>
      </c>
      <c r="Y27" s="133" t="s">
        <v>9</v>
      </c>
      <c r="Z27" s="133" t="s">
        <v>9</v>
      </c>
      <c r="AA27" s="133" t="s">
        <v>9</v>
      </c>
      <c r="AB27" s="133">
        <v>863837</v>
      </c>
      <c r="AC27" s="133">
        <v>348686108</v>
      </c>
      <c r="AD27" s="133" t="s">
        <v>9</v>
      </c>
      <c r="AE27" s="133">
        <v>102502</v>
      </c>
      <c r="AF27" s="133" t="s">
        <v>9</v>
      </c>
      <c r="AG27" s="133" t="s">
        <v>9</v>
      </c>
      <c r="AH27" s="133" t="s">
        <v>9</v>
      </c>
      <c r="AI27" s="133">
        <v>781870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422393285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1264469</v>
      </c>
      <c r="G28" s="133">
        <v>731853</v>
      </c>
      <c r="H28" s="133">
        <v>191170</v>
      </c>
      <c r="I28" s="133">
        <v>2187492</v>
      </c>
      <c r="J28" s="133" t="s">
        <v>9</v>
      </c>
      <c r="K28" s="133">
        <v>164773</v>
      </c>
      <c r="L28" s="133">
        <v>164773</v>
      </c>
      <c r="M28" s="133">
        <v>2735</v>
      </c>
      <c r="N28" s="133">
        <v>124</v>
      </c>
      <c r="O28" s="133">
        <v>63107</v>
      </c>
      <c r="P28" s="133">
        <v>512146785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26962844</v>
      </c>
      <c r="V28" s="133">
        <v>6690717</v>
      </c>
      <c r="W28" s="133">
        <v>10396244</v>
      </c>
      <c r="X28" s="133">
        <v>338199393</v>
      </c>
      <c r="Y28" s="133" t="s">
        <v>9</v>
      </c>
      <c r="Z28" s="133" t="s">
        <v>9</v>
      </c>
      <c r="AA28" s="133" t="s">
        <v>9</v>
      </c>
      <c r="AB28" s="133">
        <v>563767</v>
      </c>
      <c r="AC28" s="133">
        <v>349159404</v>
      </c>
      <c r="AD28" s="133" t="s">
        <v>9</v>
      </c>
      <c r="AE28" s="133">
        <v>123230</v>
      </c>
      <c r="AF28" s="133" t="s">
        <v>9</v>
      </c>
      <c r="AG28" s="133" t="s">
        <v>9</v>
      </c>
      <c r="AH28" s="133">
        <v>19164169</v>
      </c>
      <c r="AI28" s="133">
        <v>243703393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v>1267568773</v>
      </c>
      <c r="AP28" s="163"/>
    </row>
    <row r="29" spans="1:42" ht="14.85" customHeight="1" x14ac:dyDescent="0.15">
      <c r="A29" s="116"/>
      <c r="B29" s="116"/>
      <c r="C29" s="17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68385</v>
      </c>
      <c r="V29" s="133" t="s">
        <v>9</v>
      </c>
      <c r="W29" s="133" t="s">
        <v>9</v>
      </c>
      <c r="X29" s="133">
        <v>280779058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280779058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64849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281012292</v>
      </c>
      <c r="AP29" s="163"/>
    </row>
    <row r="30" spans="1:42" ht="14.85" customHeight="1" x14ac:dyDescent="0.15">
      <c r="A30" s="116"/>
      <c r="B30" s="116"/>
      <c r="C30" s="17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499118368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26894459</v>
      </c>
      <c r="V30" s="133" t="s">
        <v>9</v>
      </c>
      <c r="W30" s="133">
        <v>10396244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10396244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230316141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851725212</v>
      </c>
      <c r="AP30" s="163"/>
    </row>
    <row r="31" spans="1:42" ht="14.85" customHeight="1" x14ac:dyDescent="0.15">
      <c r="A31" s="116"/>
      <c r="B31" s="116"/>
      <c r="C31" s="172" t="s">
        <v>255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46359272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46359272</v>
      </c>
      <c r="AD31" s="133" t="s">
        <v>9</v>
      </c>
      <c r="AE31" s="133">
        <v>3968</v>
      </c>
      <c r="AF31" s="133" t="s">
        <v>9</v>
      </c>
      <c r="AG31" s="133" t="s">
        <v>9</v>
      </c>
      <c r="AH31" s="133">
        <v>12709598</v>
      </c>
      <c r="AI31" s="133">
        <v>1020038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v>81492876</v>
      </c>
      <c r="AP31" s="163"/>
    </row>
    <row r="32" spans="1:42" ht="14.85" customHeight="1" x14ac:dyDescent="0.15">
      <c r="A32" s="116"/>
      <c r="B32" s="116"/>
      <c r="C32" s="17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4940143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4940143</v>
      </c>
      <c r="AD32" s="133" t="s">
        <v>9</v>
      </c>
      <c r="AE32" s="133">
        <v>5073</v>
      </c>
      <c r="AF32" s="133" t="s">
        <v>9</v>
      </c>
      <c r="AG32" s="133" t="s">
        <v>9</v>
      </c>
      <c r="AH32" s="133">
        <v>1979081</v>
      </c>
      <c r="AI32" s="133">
        <v>583981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7608278</v>
      </c>
      <c r="AP32" s="163"/>
    </row>
    <row r="33" spans="1:42" ht="14.85" customHeight="1" x14ac:dyDescent="0.15">
      <c r="A33" s="116"/>
      <c r="B33" s="116"/>
      <c r="C33" s="17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5696482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5696482</v>
      </c>
      <c r="AD33" s="133" t="s">
        <v>9</v>
      </c>
      <c r="AE33" s="133">
        <v>8192</v>
      </c>
      <c r="AF33" s="133" t="s">
        <v>9</v>
      </c>
      <c r="AG33" s="133" t="s">
        <v>9</v>
      </c>
      <c r="AH33" s="133">
        <v>4475490</v>
      </c>
      <c r="AI33" s="133">
        <v>121052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10401216</v>
      </c>
      <c r="AP33" s="163"/>
    </row>
    <row r="34" spans="1:42" ht="14.85" customHeight="1" x14ac:dyDescent="0.15">
      <c r="A34" s="116"/>
      <c r="B34" s="116"/>
      <c r="C34" s="172" t="s">
        <v>127</v>
      </c>
      <c r="D34" s="159"/>
      <c r="E34" s="132" t="s">
        <v>9</v>
      </c>
      <c r="F34" s="133">
        <v>741169</v>
      </c>
      <c r="G34" s="133">
        <v>404361</v>
      </c>
      <c r="H34" s="133">
        <v>153308</v>
      </c>
      <c r="I34" s="133">
        <v>1298838</v>
      </c>
      <c r="J34" s="133" t="s">
        <v>9</v>
      </c>
      <c r="K34" s="133">
        <v>127699</v>
      </c>
      <c r="L34" s="133">
        <v>127699</v>
      </c>
      <c r="M34" s="133">
        <v>2561</v>
      </c>
      <c r="N34" s="133">
        <v>124</v>
      </c>
      <c r="O34" s="133">
        <v>27986</v>
      </c>
      <c r="P34" s="133">
        <v>12761940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424427</v>
      </c>
      <c r="Y34" s="133" t="s">
        <v>9</v>
      </c>
      <c r="Z34" s="133" t="s">
        <v>9</v>
      </c>
      <c r="AA34" s="133" t="s">
        <v>9</v>
      </c>
      <c r="AB34" s="133">
        <v>264366</v>
      </c>
      <c r="AC34" s="133">
        <v>688793</v>
      </c>
      <c r="AD34" s="133" t="s">
        <v>9</v>
      </c>
      <c r="AE34" s="133">
        <v>102797</v>
      </c>
      <c r="AF34" s="133" t="s">
        <v>9</v>
      </c>
      <c r="AG34" s="133" t="s">
        <v>9</v>
      </c>
      <c r="AH34" s="133" t="s">
        <v>9</v>
      </c>
      <c r="AI34" s="133">
        <v>28511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15239249</v>
      </c>
      <c r="AP34" s="163"/>
    </row>
    <row r="35" spans="1:42" ht="14.85" customHeight="1" x14ac:dyDescent="0.15">
      <c r="A35" s="116"/>
      <c r="B35" s="116"/>
      <c r="C35" s="172" t="s">
        <v>74</v>
      </c>
      <c r="D35" s="159"/>
      <c r="E35" s="132" t="s">
        <v>9</v>
      </c>
      <c r="F35" s="133">
        <v>523300</v>
      </c>
      <c r="G35" s="133">
        <v>327492</v>
      </c>
      <c r="H35" s="133">
        <v>37862</v>
      </c>
      <c r="I35" s="133">
        <v>888654</v>
      </c>
      <c r="J35" s="133" t="s">
        <v>9</v>
      </c>
      <c r="K35" s="133">
        <v>37074</v>
      </c>
      <c r="L35" s="133">
        <v>37074</v>
      </c>
      <c r="M35" s="133">
        <v>174</v>
      </c>
      <c r="N35" s="133" t="s">
        <v>9</v>
      </c>
      <c r="O35" s="133">
        <v>35121</v>
      </c>
      <c r="P35" s="133">
        <v>266477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6690717</v>
      </c>
      <c r="W35" s="133" t="s">
        <v>9</v>
      </c>
      <c r="X35" s="133">
        <v>11</v>
      </c>
      <c r="Y35" s="133" t="s">
        <v>9</v>
      </c>
      <c r="Z35" s="133" t="s">
        <v>9</v>
      </c>
      <c r="AA35" s="133" t="s">
        <v>9</v>
      </c>
      <c r="AB35" s="133">
        <v>299401</v>
      </c>
      <c r="AC35" s="133">
        <v>299412</v>
      </c>
      <c r="AD35" s="133" t="s">
        <v>9</v>
      </c>
      <c r="AE35" s="133">
        <v>3200</v>
      </c>
      <c r="AF35" s="133" t="s">
        <v>9</v>
      </c>
      <c r="AG35" s="133" t="s">
        <v>9</v>
      </c>
      <c r="AH35" s="133" t="s">
        <v>9</v>
      </c>
      <c r="AI35" s="133">
        <v>11568821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v>20089650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364552381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364552381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15570775</v>
      </c>
      <c r="G37" s="133">
        <v>8747648</v>
      </c>
      <c r="H37" s="133">
        <v>2360401</v>
      </c>
      <c r="I37" s="133">
        <v>26678824</v>
      </c>
      <c r="J37" s="133" t="s">
        <v>9</v>
      </c>
      <c r="K37" s="133">
        <v>4806879</v>
      </c>
      <c r="L37" s="133">
        <v>4806879</v>
      </c>
      <c r="M37" s="133">
        <v>64606</v>
      </c>
      <c r="N37" s="133" t="s">
        <v>9</v>
      </c>
      <c r="O37" s="133">
        <v>488072</v>
      </c>
      <c r="P37" s="133">
        <v>105427690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4001807</v>
      </c>
      <c r="V37" s="133">
        <v>2690424</v>
      </c>
      <c r="W37" s="133">
        <v>1174330</v>
      </c>
      <c r="X37" s="133">
        <v>12817352</v>
      </c>
      <c r="Y37" s="133" t="s">
        <v>9</v>
      </c>
      <c r="Z37" s="133" t="s">
        <v>9</v>
      </c>
      <c r="AA37" s="133">
        <v>877002</v>
      </c>
      <c r="AB37" s="133">
        <v>5287878</v>
      </c>
      <c r="AC37" s="133">
        <v>20156562</v>
      </c>
      <c r="AD37" s="133">
        <v>499</v>
      </c>
      <c r="AE37" s="133">
        <v>419893</v>
      </c>
      <c r="AF37" s="133" t="s">
        <v>9</v>
      </c>
      <c r="AG37" s="133" t="s">
        <v>9</v>
      </c>
      <c r="AH37" s="133" t="s">
        <v>9</v>
      </c>
      <c r="AI37" s="133">
        <v>3786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164939042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33972395</v>
      </c>
      <c r="G38" s="133">
        <v>18714601</v>
      </c>
      <c r="H38" s="133">
        <v>4358410</v>
      </c>
      <c r="I38" s="133">
        <v>57045406</v>
      </c>
      <c r="J38" s="133" t="s">
        <v>9</v>
      </c>
      <c r="K38" s="133">
        <v>7941719</v>
      </c>
      <c r="L38" s="133">
        <v>7941719</v>
      </c>
      <c r="M38" s="133">
        <v>74358</v>
      </c>
      <c r="N38" s="133" t="s">
        <v>9</v>
      </c>
      <c r="O38" s="133">
        <v>1518780</v>
      </c>
      <c r="P38" s="133">
        <v>89715248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1410939</v>
      </c>
      <c r="V38" s="133">
        <v>233448460</v>
      </c>
      <c r="W38" s="133">
        <v>19823847</v>
      </c>
      <c r="X38" s="133">
        <v>16851685</v>
      </c>
      <c r="Y38" s="133" t="s">
        <v>9</v>
      </c>
      <c r="Z38" s="133" t="s">
        <v>9</v>
      </c>
      <c r="AA38" s="133" t="s">
        <v>9</v>
      </c>
      <c r="AB38" s="133">
        <v>12416629</v>
      </c>
      <c r="AC38" s="133">
        <v>49092161</v>
      </c>
      <c r="AD38" s="133" t="s">
        <v>9</v>
      </c>
      <c r="AE38" s="133">
        <v>92788</v>
      </c>
      <c r="AF38" s="133" t="s">
        <v>9</v>
      </c>
      <c r="AG38" s="133" t="s">
        <v>9</v>
      </c>
      <c r="AH38" s="133">
        <v>1289064</v>
      </c>
      <c r="AI38" s="133">
        <v>245334823</v>
      </c>
      <c r="AJ38" s="133">
        <v>392000</v>
      </c>
      <c r="AK38" s="133">
        <v>30000000</v>
      </c>
      <c r="AL38" s="133" t="s">
        <v>9</v>
      </c>
      <c r="AM38" s="133" t="s">
        <v>9</v>
      </c>
      <c r="AN38" s="133">
        <v>540000</v>
      </c>
      <c r="AO38" s="134">
        <v>717895746</v>
      </c>
      <c r="AP38" s="163"/>
    </row>
    <row r="39" spans="1:42" ht="15" customHeight="1" x14ac:dyDescent="0.15">
      <c r="A39" s="116"/>
      <c r="B39" s="116"/>
      <c r="C39" s="172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349162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692</v>
      </c>
      <c r="AF39" s="133" t="s">
        <v>9</v>
      </c>
      <c r="AG39" s="133" t="s">
        <v>9</v>
      </c>
      <c r="AH39" s="133">
        <v>1289064</v>
      </c>
      <c r="AI39" s="133">
        <v>810353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60000</v>
      </c>
      <c r="AO39" s="134">
        <v>2509271</v>
      </c>
      <c r="AP39" s="163"/>
    </row>
    <row r="40" spans="1:42" ht="15" customHeight="1" x14ac:dyDescent="0.15">
      <c r="A40" s="116"/>
      <c r="B40" s="116"/>
      <c r="C40" s="172" t="s">
        <v>81</v>
      </c>
      <c r="D40" s="160"/>
      <c r="E40" s="132" t="s">
        <v>70</v>
      </c>
      <c r="F40" s="133">
        <v>5813968</v>
      </c>
      <c r="G40" s="133">
        <v>3088024</v>
      </c>
      <c r="H40" s="133">
        <v>340637</v>
      </c>
      <c r="I40" s="133">
        <v>9242629</v>
      </c>
      <c r="J40" s="133" t="s">
        <v>9</v>
      </c>
      <c r="K40" s="133">
        <v>2615081</v>
      </c>
      <c r="L40" s="133">
        <v>2615081</v>
      </c>
      <c r="M40" s="133">
        <v>35614</v>
      </c>
      <c r="N40" s="133" t="s">
        <v>9</v>
      </c>
      <c r="O40" s="133">
        <v>296332</v>
      </c>
      <c r="P40" s="133">
        <v>12656025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1000713</v>
      </c>
      <c r="V40" s="133">
        <v>1110551</v>
      </c>
      <c r="W40" s="133">
        <v>4785544</v>
      </c>
      <c r="X40" s="133">
        <v>3236071</v>
      </c>
      <c r="Y40" s="133" t="s">
        <v>9</v>
      </c>
      <c r="Z40" s="133" t="s">
        <v>9</v>
      </c>
      <c r="AA40" s="133" t="s">
        <v>9</v>
      </c>
      <c r="AB40" s="133">
        <v>2372208</v>
      </c>
      <c r="AC40" s="133">
        <v>10393823</v>
      </c>
      <c r="AD40" s="133" t="s">
        <v>9</v>
      </c>
      <c r="AE40" s="133">
        <v>5360</v>
      </c>
      <c r="AF40" s="133" t="s">
        <v>9</v>
      </c>
      <c r="AG40" s="133" t="s">
        <v>9</v>
      </c>
      <c r="AH40" s="133" t="s">
        <v>9</v>
      </c>
      <c r="AI40" s="133">
        <v>139529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37645657</v>
      </c>
      <c r="AP40" s="163"/>
    </row>
    <row r="41" spans="1:42" ht="15" customHeight="1" x14ac:dyDescent="0.15">
      <c r="A41" s="116"/>
      <c r="B41" s="116"/>
      <c r="C41" s="172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61064</v>
      </c>
      <c r="V41" s="133" t="s">
        <v>9</v>
      </c>
      <c r="W41" s="133">
        <v>6014722</v>
      </c>
      <c r="X41" s="133">
        <v>7350029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13364751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534222</v>
      </c>
      <c r="AJ41" s="133">
        <v>392000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14352037</v>
      </c>
      <c r="AP41" s="163"/>
    </row>
    <row r="42" spans="1:42" ht="15" customHeight="1" x14ac:dyDescent="0.15">
      <c r="A42" s="116"/>
      <c r="B42" s="116"/>
      <c r="C42" s="172" t="s">
        <v>78</v>
      </c>
      <c r="D42" s="160"/>
      <c r="E42" s="132" t="s">
        <v>9</v>
      </c>
      <c r="F42" s="133">
        <v>28158427</v>
      </c>
      <c r="G42" s="133">
        <v>15626577</v>
      </c>
      <c r="H42" s="133">
        <v>4017773</v>
      </c>
      <c r="I42" s="133">
        <v>47802777</v>
      </c>
      <c r="J42" s="133" t="s">
        <v>9</v>
      </c>
      <c r="K42" s="133">
        <v>5326638</v>
      </c>
      <c r="L42" s="133">
        <v>5326638</v>
      </c>
      <c r="M42" s="133">
        <v>38744</v>
      </c>
      <c r="N42" s="133" t="s">
        <v>9</v>
      </c>
      <c r="O42" s="133">
        <v>1222448</v>
      </c>
      <c r="P42" s="133">
        <v>77059223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232337909</v>
      </c>
      <c r="W42" s="133">
        <v>9023581</v>
      </c>
      <c r="X42" s="133">
        <v>6265585</v>
      </c>
      <c r="Y42" s="133" t="s">
        <v>9</v>
      </c>
      <c r="Z42" s="133" t="s">
        <v>9</v>
      </c>
      <c r="AA42" s="133" t="s">
        <v>9</v>
      </c>
      <c r="AB42" s="133">
        <v>10044421</v>
      </c>
      <c r="AC42" s="133">
        <v>25333587</v>
      </c>
      <c r="AD42" s="133" t="s">
        <v>9</v>
      </c>
      <c r="AE42" s="133">
        <v>86736</v>
      </c>
      <c r="AF42" s="133" t="s">
        <v>9</v>
      </c>
      <c r="AG42" s="133" t="s">
        <v>9</v>
      </c>
      <c r="AH42" s="133" t="s">
        <v>9</v>
      </c>
      <c r="AI42" s="133">
        <v>243850719</v>
      </c>
      <c r="AJ42" s="133" t="s">
        <v>9</v>
      </c>
      <c r="AK42" s="133">
        <v>30000000</v>
      </c>
      <c r="AL42" s="133" t="s">
        <v>9</v>
      </c>
      <c r="AM42" s="133" t="s">
        <v>9</v>
      </c>
      <c r="AN42" s="133">
        <v>330000</v>
      </c>
      <c r="AO42" s="134">
        <v>663388781</v>
      </c>
      <c r="AP42" s="163"/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4532234</v>
      </c>
      <c r="G43" s="133">
        <v>2282132</v>
      </c>
      <c r="H43" s="133">
        <v>597353</v>
      </c>
      <c r="I43" s="133">
        <v>7411719</v>
      </c>
      <c r="J43" s="133" t="s">
        <v>9</v>
      </c>
      <c r="K43" s="133">
        <v>2752229</v>
      </c>
      <c r="L43" s="133">
        <v>2752229</v>
      </c>
      <c r="M43" s="133">
        <v>43275</v>
      </c>
      <c r="N43" s="133">
        <v>132</v>
      </c>
      <c r="O43" s="133">
        <v>539389</v>
      </c>
      <c r="P43" s="133">
        <v>219818941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36462506</v>
      </c>
      <c r="V43" s="133">
        <v>582200630</v>
      </c>
      <c r="W43" s="133">
        <v>236069533</v>
      </c>
      <c r="X43" s="133">
        <v>294527652</v>
      </c>
      <c r="Y43" s="133">
        <v>1047140</v>
      </c>
      <c r="Z43" s="133" t="s">
        <v>9</v>
      </c>
      <c r="AA43" s="133" t="s">
        <v>9</v>
      </c>
      <c r="AB43" s="133">
        <v>9540692</v>
      </c>
      <c r="AC43" s="133">
        <v>541185017</v>
      </c>
      <c r="AD43" s="133">
        <v>1020</v>
      </c>
      <c r="AE43" s="133">
        <v>31618</v>
      </c>
      <c r="AF43" s="133" t="s">
        <v>9</v>
      </c>
      <c r="AG43" s="133">
        <v>7221581</v>
      </c>
      <c r="AH43" s="133" t="s">
        <v>9</v>
      </c>
      <c r="AI43" s="133">
        <v>371541271</v>
      </c>
      <c r="AJ43" s="133">
        <v>215787</v>
      </c>
      <c r="AK43" s="133">
        <v>4523000</v>
      </c>
      <c r="AL43" s="133" t="s">
        <v>9</v>
      </c>
      <c r="AM43" s="133" t="s">
        <v>9</v>
      </c>
      <c r="AN43" s="133">
        <v>300000000</v>
      </c>
      <c r="AO43" s="134">
        <v>2073948115</v>
      </c>
      <c r="AP43" s="163"/>
    </row>
    <row r="44" spans="1:42" ht="15" customHeight="1" x14ac:dyDescent="0.15">
      <c r="A44" s="117"/>
      <c r="B44" s="214" t="s">
        <v>150</v>
      </c>
      <c r="C44" s="214"/>
      <c r="D44" s="138"/>
      <c r="E44" s="175" t="s">
        <v>9</v>
      </c>
      <c r="F44" s="139">
        <v>98860907</v>
      </c>
      <c r="G44" s="139">
        <v>52237765</v>
      </c>
      <c r="H44" s="139">
        <v>11659883</v>
      </c>
      <c r="I44" s="139">
        <v>162758555</v>
      </c>
      <c r="J44" s="134" t="s">
        <v>9</v>
      </c>
      <c r="K44" s="139">
        <v>32103104</v>
      </c>
      <c r="L44" s="139">
        <v>32103104</v>
      </c>
      <c r="M44" s="139">
        <v>527735632</v>
      </c>
      <c r="N44" s="139">
        <v>1671</v>
      </c>
      <c r="O44" s="139">
        <v>7027651</v>
      </c>
      <c r="P44" s="139">
        <v>1277735712</v>
      </c>
      <c r="Q44" s="134" t="s">
        <v>9</v>
      </c>
      <c r="R44" s="134" t="s">
        <v>9</v>
      </c>
      <c r="S44" s="134" t="s">
        <v>9</v>
      </c>
      <c r="T44" s="134" t="s">
        <v>9</v>
      </c>
      <c r="U44" s="139">
        <v>413672207</v>
      </c>
      <c r="V44" s="139">
        <v>845937635</v>
      </c>
      <c r="W44" s="139">
        <v>907623307</v>
      </c>
      <c r="X44" s="139">
        <v>40088362513</v>
      </c>
      <c r="Y44" s="139">
        <v>28799263</v>
      </c>
      <c r="Z44" s="134" t="s">
        <v>9</v>
      </c>
      <c r="AA44" s="139">
        <v>6408515</v>
      </c>
      <c r="AB44" s="139">
        <v>403902963</v>
      </c>
      <c r="AC44" s="139">
        <v>41435096561</v>
      </c>
      <c r="AD44" s="139">
        <v>1519</v>
      </c>
      <c r="AE44" s="139">
        <v>193573867562</v>
      </c>
      <c r="AF44" s="134" t="s">
        <v>9</v>
      </c>
      <c r="AG44" s="139">
        <v>7221581</v>
      </c>
      <c r="AH44" s="139">
        <v>53092070778</v>
      </c>
      <c r="AI44" s="139">
        <v>98790155080</v>
      </c>
      <c r="AJ44" s="139">
        <v>807787</v>
      </c>
      <c r="AK44" s="139">
        <v>541823000</v>
      </c>
      <c r="AL44" s="134" t="s">
        <v>9</v>
      </c>
      <c r="AM44" s="134" t="s">
        <v>9</v>
      </c>
      <c r="AN44" s="139">
        <v>1051042500</v>
      </c>
      <c r="AO44" s="139">
        <v>391759058535</v>
      </c>
      <c r="AP44" s="163"/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74"/>
      <c r="D48" s="174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</row>
    <row r="50" spans="3:41" x14ac:dyDescent="0.15"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</row>
    <row r="51" spans="3:41" x14ac:dyDescent="0.15">
      <c r="C51" s="174"/>
      <c r="D51" s="174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</row>
    <row r="52" spans="3:41" x14ac:dyDescent="0.15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</row>
    <row r="53" spans="3:41" x14ac:dyDescent="0.15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</row>
    <row r="54" spans="3:41" x14ac:dyDescent="0.15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</row>
    <row r="55" spans="3:41" x14ac:dyDescent="0.15"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</row>
    <row r="56" spans="3:41" x14ac:dyDescent="0.15"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</row>
  </sheetData>
  <mergeCells count="17">
    <mergeCell ref="B37:C37"/>
    <mergeCell ref="B38:C38"/>
    <mergeCell ref="B43:C43"/>
    <mergeCell ref="B44:C44"/>
    <mergeCell ref="E48:F48"/>
    <mergeCell ref="B36:C36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P56"/>
  <sheetViews>
    <sheetView view="pageBreakPreview" zoomScale="130" zoomScaleNormal="100" zoomScaleSheetLayoutView="130" workbookViewId="0">
      <pane xSplit="4" ySplit="4" topLeftCell="J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265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76"/>
      <c r="X1" s="176"/>
      <c r="Y1" s="176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4737</v>
      </c>
      <c r="P5" s="133">
        <v>44882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228035</v>
      </c>
      <c r="V5" s="133" t="s">
        <v>9</v>
      </c>
      <c r="W5" s="133" t="s">
        <v>9</v>
      </c>
      <c r="X5" s="133">
        <v>19827615236</v>
      </c>
      <c r="Y5" s="133" t="s">
        <v>9</v>
      </c>
      <c r="Z5" s="133" t="s">
        <v>9</v>
      </c>
      <c r="AA5" s="133">
        <v>340765</v>
      </c>
      <c r="AB5" s="133" t="s">
        <v>9</v>
      </c>
      <c r="AC5" s="133">
        <v>19827956001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31973860864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51804728019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30628</v>
      </c>
      <c r="G6" s="133">
        <v>17186</v>
      </c>
      <c r="H6" s="133">
        <v>7027</v>
      </c>
      <c r="I6" s="133">
        <v>54841</v>
      </c>
      <c r="J6" s="133" t="s">
        <v>9</v>
      </c>
      <c r="K6" s="133">
        <v>14980</v>
      </c>
      <c r="L6" s="133">
        <v>14980</v>
      </c>
      <c r="M6" s="133">
        <v>850</v>
      </c>
      <c r="N6" s="133" t="s">
        <v>9</v>
      </c>
      <c r="O6" s="133">
        <v>1127</v>
      </c>
      <c r="P6" s="133">
        <v>13501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10840</v>
      </c>
      <c r="AC6" s="133">
        <v>10840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107341454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107438093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49735490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246739518895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246789254385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216896</v>
      </c>
      <c r="G8" s="133">
        <v>114613</v>
      </c>
      <c r="H8" s="133">
        <v>66689</v>
      </c>
      <c r="I8" s="133">
        <v>398198</v>
      </c>
      <c r="J8" s="133" t="s">
        <v>9</v>
      </c>
      <c r="K8" s="133">
        <v>10782</v>
      </c>
      <c r="L8" s="133">
        <v>10782</v>
      </c>
      <c r="M8" s="133">
        <v>43520</v>
      </c>
      <c r="N8" s="133" t="s">
        <v>9</v>
      </c>
      <c r="O8" s="133">
        <v>193233</v>
      </c>
      <c r="P8" s="133">
        <v>11907441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72578</v>
      </c>
      <c r="AC8" s="133">
        <v>72578</v>
      </c>
      <c r="AD8" s="133" t="s">
        <v>9</v>
      </c>
      <c r="AE8" s="133">
        <v>259709478</v>
      </c>
      <c r="AF8" s="133" t="s">
        <v>9</v>
      </c>
      <c r="AG8" s="133" t="s">
        <v>9</v>
      </c>
      <c r="AH8" s="133" t="s">
        <v>9</v>
      </c>
      <c r="AI8" s="133">
        <v>506936521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1079271751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1566148</v>
      </c>
      <c r="G9" s="133">
        <v>824327</v>
      </c>
      <c r="H9" s="133">
        <v>193446</v>
      </c>
      <c r="I9" s="133">
        <v>2583921</v>
      </c>
      <c r="J9" s="133" t="s">
        <v>9</v>
      </c>
      <c r="K9" s="133">
        <v>730283</v>
      </c>
      <c r="L9" s="133">
        <v>730283</v>
      </c>
      <c r="M9" s="133">
        <v>5873</v>
      </c>
      <c r="N9" s="133" t="s">
        <v>9</v>
      </c>
      <c r="O9" s="133">
        <v>74357</v>
      </c>
      <c r="P9" s="133">
        <v>3404433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17163111</v>
      </c>
      <c r="W9" s="133" t="s">
        <v>9</v>
      </c>
      <c r="X9" s="133">
        <v>254</v>
      </c>
      <c r="Y9" s="133" t="s">
        <v>9</v>
      </c>
      <c r="Z9" s="133" t="s">
        <v>9</v>
      </c>
      <c r="AA9" s="133" t="s">
        <v>9</v>
      </c>
      <c r="AB9" s="133">
        <v>610597</v>
      </c>
      <c r="AC9" s="133">
        <v>610851</v>
      </c>
      <c r="AD9" s="133" t="s">
        <v>9</v>
      </c>
      <c r="AE9" s="133">
        <v>309828886</v>
      </c>
      <c r="AF9" s="133" t="s">
        <v>9</v>
      </c>
      <c r="AG9" s="133" t="s">
        <v>9</v>
      </c>
      <c r="AH9" s="133" t="s">
        <v>9</v>
      </c>
      <c r="AI9" s="133">
        <v>71856895752</v>
      </c>
      <c r="AJ9" s="133" t="s">
        <v>9</v>
      </c>
      <c r="AK9" s="133">
        <v>362600000</v>
      </c>
      <c r="AL9" s="133" t="s">
        <v>9</v>
      </c>
      <c r="AM9" s="133" t="s">
        <v>9</v>
      </c>
      <c r="AN9" s="133">
        <v>70070000</v>
      </c>
      <c r="AO9" s="134">
        <v>72623967467</v>
      </c>
      <c r="AP9" s="163"/>
    </row>
    <row r="10" spans="1:42" ht="14.85" customHeight="1" x14ac:dyDescent="0.15">
      <c r="A10" s="116"/>
      <c r="B10" s="116"/>
      <c r="C10" s="177" t="s">
        <v>113</v>
      </c>
      <c r="D10" s="160"/>
      <c r="E10" s="132" t="s">
        <v>9</v>
      </c>
      <c r="F10" s="133">
        <v>1526602</v>
      </c>
      <c r="G10" s="133">
        <v>803109</v>
      </c>
      <c r="H10" s="133">
        <v>180490</v>
      </c>
      <c r="I10" s="133">
        <v>2510201</v>
      </c>
      <c r="J10" s="133" t="s">
        <v>9</v>
      </c>
      <c r="K10" s="133">
        <v>729128</v>
      </c>
      <c r="L10" s="133">
        <v>729128</v>
      </c>
      <c r="M10" s="133">
        <v>3547</v>
      </c>
      <c r="N10" s="133" t="s">
        <v>9</v>
      </c>
      <c r="O10" s="133">
        <v>64949</v>
      </c>
      <c r="P10" s="133">
        <v>2798039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595871</v>
      </c>
      <c r="AC10" s="133">
        <v>595871</v>
      </c>
      <c r="AD10" s="133" t="s">
        <v>9</v>
      </c>
      <c r="AE10" s="133">
        <v>309564510</v>
      </c>
      <c r="AF10" s="133" t="s">
        <v>9</v>
      </c>
      <c r="AG10" s="133" t="s">
        <v>9</v>
      </c>
      <c r="AH10" s="133" t="s">
        <v>9</v>
      </c>
      <c r="AI10" s="133">
        <v>71616814153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71933140398</v>
      </c>
      <c r="AP10" s="163"/>
    </row>
    <row r="11" spans="1:42" ht="14.85" customHeight="1" x14ac:dyDescent="0.15">
      <c r="A11" s="116"/>
      <c r="B11" s="116"/>
      <c r="C11" s="177" t="s">
        <v>72</v>
      </c>
      <c r="D11" s="160"/>
      <c r="E11" s="132" t="s">
        <v>9</v>
      </c>
      <c r="F11" s="133">
        <v>39546</v>
      </c>
      <c r="G11" s="133">
        <v>21218</v>
      </c>
      <c r="H11" s="133">
        <v>12956</v>
      </c>
      <c r="I11" s="133">
        <v>73720</v>
      </c>
      <c r="J11" s="133" t="s">
        <v>9</v>
      </c>
      <c r="K11" s="133">
        <v>1155</v>
      </c>
      <c r="L11" s="133">
        <v>1155</v>
      </c>
      <c r="M11" s="133">
        <v>1111</v>
      </c>
      <c r="N11" s="133" t="s">
        <v>9</v>
      </c>
      <c r="O11" s="133">
        <v>2204</v>
      </c>
      <c r="P11" s="133">
        <v>29585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14726</v>
      </c>
      <c r="AC11" s="133">
        <v>14726</v>
      </c>
      <c r="AD11" s="133" t="s">
        <v>9</v>
      </c>
      <c r="AE11" s="133">
        <v>105</v>
      </c>
      <c r="AF11" s="133" t="s">
        <v>9</v>
      </c>
      <c r="AG11" s="133" t="s">
        <v>9</v>
      </c>
      <c r="AH11" s="133" t="s">
        <v>9</v>
      </c>
      <c r="AI11" s="133">
        <v>240081599</v>
      </c>
      <c r="AJ11" s="133" t="s">
        <v>9</v>
      </c>
      <c r="AK11" s="133">
        <v>362600000</v>
      </c>
      <c r="AL11" s="133" t="s">
        <v>9</v>
      </c>
      <c r="AM11" s="133" t="s">
        <v>9</v>
      </c>
      <c r="AN11" s="133">
        <v>70000000</v>
      </c>
      <c r="AO11" s="134">
        <v>672804205</v>
      </c>
      <c r="AP11" s="163"/>
    </row>
    <row r="12" spans="1:42" s="115" customFormat="1" ht="14.85" customHeight="1" x14ac:dyDescent="0.15">
      <c r="A12" s="161"/>
      <c r="B12" s="109"/>
      <c r="C12" s="177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1215</v>
      </c>
      <c r="N12" s="133" t="s">
        <v>9</v>
      </c>
      <c r="O12" s="133">
        <v>7204</v>
      </c>
      <c r="P12" s="133">
        <v>576809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17163111</v>
      </c>
      <c r="W12" s="133" t="s">
        <v>9</v>
      </c>
      <c r="X12" s="133">
        <v>254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v>254</v>
      </c>
      <c r="AD12" s="133" t="s">
        <v>9</v>
      </c>
      <c r="AE12" s="133">
        <v>264271</v>
      </c>
      <c r="AF12" s="133" t="s">
        <v>9</v>
      </c>
      <c r="AG12" s="133" t="s">
        <v>9</v>
      </c>
      <c r="AH12" s="133" t="s">
        <v>9</v>
      </c>
      <c r="AI12" s="133" t="s">
        <v>9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18022864</v>
      </c>
      <c r="AP12" s="163"/>
    </row>
    <row r="13" spans="1:42" s="115" customFormat="1" ht="14.2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4281266</v>
      </c>
      <c r="G13" s="133">
        <v>2353200</v>
      </c>
      <c r="H13" s="133">
        <v>868971</v>
      </c>
      <c r="I13" s="133">
        <v>7503437</v>
      </c>
      <c r="J13" s="133" t="s">
        <v>70</v>
      </c>
      <c r="K13" s="133">
        <v>850062</v>
      </c>
      <c r="L13" s="133">
        <v>850062</v>
      </c>
      <c r="M13" s="133">
        <v>64576</v>
      </c>
      <c r="N13" s="133" t="s">
        <v>9</v>
      </c>
      <c r="O13" s="133">
        <v>1679815</v>
      </c>
      <c r="P13" s="133">
        <v>79943442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202489875</v>
      </c>
      <c r="V13" s="133">
        <v>1668</v>
      </c>
      <c r="W13" s="133">
        <v>283917016</v>
      </c>
      <c r="X13" s="133">
        <v>448802533</v>
      </c>
      <c r="Y13" s="133">
        <v>26671775</v>
      </c>
      <c r="Z13" s="133" t="s">
        <v>9</v>
      </c>
      <c r="AA13" s="133">
        <v>4696601</v>
      </c>
      <c r="AB13" s="133">
        <v>1472449</v>
      </c>
      <c r="AC13" s="133">
        <v>765560374</v>
      </c>
      <c r="AD13" s="133" t="s">
        <v>9</v>
      </c>
      <c r="AE13" s="133">
        <v>224694</v>
      </c>
      <c r="AF13" s="133" t="s">
        <v>9</v>
      </c>
      <c r="AG13" s="133" t="s">
        <v>9</v>
      </c>
      <c r="AH13" s="133" t="s">
        <v>9</v>
      </c>
      <c r="AI13" s="133">
        <v>12941642217</v>
      </c>
      <c r="AJ13" s="133" t="s">
        <v>9</v>
      </c>
      <c r="AK13" s="133">
        <v>51300000</v>
      </c>
      <c r="AL13" s="133" t="s">
        <v>9</v>
      </c>
      <c r="AM13" s="133" t="s">
        <v>9</v>
      </c>
      <c r="AN13" s="133">
        <v>2820000</v>
      </c>
      <c r="AO13" s="134">
        <v>14054080160</v>
      </c>
      <c r="AP13" s="163"/>
    </row>
    <row r="14" spans="1:42" s="115" customFormat="1" ht="14.85" customHeight="1" x14ac:dyDescent="0.15">
      <c r="A14" s="161"/>
      <c r="B14" s="161"/>
      <c r="C14" s="177" t="s">
        <v>116</v>
      </c>
      <c r="D14" s="160"/>
      <c r="E14" s="132" t="s">
        <v>9</v>
      </c>
      <c r="F14" s="133">
        <v>242192</v>
      </c>
      <c r="G14" s="133">
        <v>131105</v>
      </c>
      <c r="H14" s="133">
        <v>58800</v>
      </c>
      <c r="I14" s="133">
        <v>432097</v>
      </c>
      <c r="J14" s="133" t="s">
        <v>9</v>
      </c>
      <c r="K14" s="133">
        <v>34794</v>
      </c>
      <c r="L14" s="133">
        <v>34794</v>
      </c>
      <c r="M14" s="133">
        <v>26695</v>
      </c>
      <c r="N14" s="133" t="s">
        <v>9</v>
      </c>
      <c r="O14" s="133">
        <v>256145</v>
      </c>
      <c r="P14" s="133">
        <v>64743470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179365004</v>
      </c>
      <c r="V14" s="133">
        <v>1668</v>
      </c>
      <c r="W14" s="133">
        <v>268907643</v>
      </c>
      <c r="X14" s="133">
        <v>184794429</v>
      </c>
      <c r="Y14" s="133">
        <v>26671775</v>
      </c>
      <c r="Z14" s="133" t="s">
        <v>9</v>
      </c>
      <c r="AA14" s="133">
        <v>3573061</v>
      </c>
      <c r="AB14" s="133">
        <v>101060</v>
      </c>
      <c r="AC14" s="133">
        <v>484047968</v>
      </c>
      <c r="AD14" s="133" t="s">
        <v>9</v>
      </c>
      <c r="AE14" s="133">
        <v>110371</v>
      </c>
      <c r="AF14" s="133" t="s">
        <v>9</v>
      </c>
      <c r="AG14" s="133" t="s">
        <v>9</v>
      </c>
      <c r="AH14" s="133" t="s">
        <v>9</v>
      </c>
      <c r="AI14" s="133">
        <v>1436943671</v>
      </c>
      <c r="AJ14" s="133" t="s">
        <v>9</v>
      </c>
      <c r="AK14" s="133">
        <v>51300000</v>
      </c>
      <c r="AL14" s="133" t="s">
        <v>9</v>
      </c>
      <c r="AM14" s="133" t="s">
        <v>9</v>
      </c>
      <c r="AN14" s="133">
        <v>2310000</v>
      </c>
      <c r="AO14" s="134">
        <v>2219571883</v>
      </c>
      <c r="AP14" s="163"/>
    </row>
    <row r="15" spans="1:42" s="117" customFormat="1" ht="14.85" customHeight="1" x14ac:dyDescent="0.15">
      <c r="A15" s="116"/>
      <c r="B15" s="161"/>
      <c r="C15" s="177" t="s">
        <v>117</v>
      </c>
      <c r="D15" s="160"/>
      <c r="E15" s="132" t="s">
        <v>9</v>
      </c>
      <c r="F15" s="133">
        <v>4039074</v>
      </c>
      <c r="G15" s="133">
        <v>2222095</v>
      </c>
      <c r="H15" s="133">
        <v>810171</v>
      </c>
      <c r="I15" s="133">
        <v>7071340</v>
      </c>
      <c r="J15" s="133" t="s">
        <v>9</v>
      </c>
      <c r="K15" s="133">
        <v>815268</v>
      </c>
      <c r="L15" s="133">
        <v>815268</v>
      </c>
      <c r="M15" s="133">
        <v>37881</v>
      </c>
      <c r="N15" s="133" t="s">
        <v>9</v>
      </c>
      <c r="O15" s="133">
        <v>1423670</v>
      </c>
      <c r="P15" s="133">
        <v>15198989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23124871</v>
      </c>
      <c r="V15" s="133" t="s">
        <v>9</v>
      </c>
      <c r="W15" s="133">
        <v>15009373</v>
      </c>
      <c r="X15" s="133">
        <v>264008104</v>
      </c>
      <c r="Y15" s="133" t="s">
        <v>9</v>
      </c>
      <c r="Z15" s="133" t="s">
        <v>9</v>
      </c>
      <c r="AA15" s="133">
        <v>1123540</v>
      </c>
      <c r="AB15" s="133">
        <v>1371389</v>
      </c>
      <c r="AC15" s="133">
        <v>281512406</v>
      </c>
      <c r="AD15" s="133" t="s">
        <v>9</v>
      </c>
      <c r="AE15" s="133">
        <v>114323</v>
      </c>
      <c r="AF15" s="133" t="s">
        <v>9</v>
      </c>
      <c r="AG15" s="133" t="s">
        <v>9</v>
      </c>
      <c r="AH15" s="133" t="s">
        <v>9</v>
      </c>
      <c r="AI15" s="133">
        <v>1696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329810444</v>
      </c>
      <c r="AP15" s="163"/>
    </row>
    <row r="16" spans="1:42" s="117" customFormat="1" ht="14.85" customHeight="1" x14ac:dyDescent="0.15">
      <c r="A16" s="116"/>
      <c r="B16" s="161"/>
      <c r="C16" s="177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983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11504696850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11504697833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37615773</v>
      </c>
      <c r="G17" s="133">
        <v>17997168</v>
      </c>
      <c r="H17" s="133">
        <v>3103922</v>
      </c>
      <c r="I17" s="133">
        <v>58716863</v>
      </c>
      <c r="J17" s="133" t="s">
        <v>9</v>
      </c>
      <c r="K17" s="133">
        <v>13687406</v>
      </c>
      <c r="L17" s="133">
        <v>13687406</v>
      </c>
      <c r="M17" s="133">
        <v>1121372969</v>
      </c>
      <c r="N17" s="133">
        <v>2155</v>
      </c>
      <c r="O17" s="133">
        <v>2338768</v>
      </c>
      <c r="P17" s="133">
        <v>171998966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112788089</v>
      </c>
      <c r="V17" s="133">
        <v>6223785</v>
      </c>
      <c r="W17" s="133">
        <v>93451725</v>
      </c>
      <c r="X17" s="133">
        <v>105918500</v>
      </c>
      <c r="Y17" s="133">
        <v>526662</v>
      </c>
      <c r="Z17" s="133" t="s">
        <v>9</v>
      </c>
      <c r="AA17" s="133">
        <v>72659</v>
      </c>
      <c r="AB17" s="133">
        <v>13417796</v>
      </c>
      <c r="AC17" s="133">
        <v>213387342</v>
      </c>
      <c r="AD17" s="133" t="s">
        <v>9</v>
      </c>
      <c r="AE17" s="133">
        <v>42207213</v>
      </c>
      <c r="AF17" s="133" t="s">
        <v>9</v>
      </c>
      <c r="AG17" s="133" t="s">
        <v>9</v>
      </c>
      <c r="AH17" s="133">
        <v>3049816885</v>
      </c>
      <c r="AI17" s="133">
        <v>2755323846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61500000</v>
      </c>
      <c r="AO17" s="134">
        <v>7609364287</v>
      </c>
      <c r="AP17" s="163"/>
    </row>
    <row r="18" spans="1:42" ht="14.85" customHeight="1" x14ac:dyDescent="0.15">
      <c r="A18" s="116"/>
      <c r="B18" s="116"/>
      <c r="C18" s="177" t="s">
        <v>119</v>
      </c>
      <c r="D18" s="160"/>
      <c r="E18" s="132" t="s">
        <v>9</v>
      </c>
      <c r="F18" s="133">
        <v>12174331</v>
      </c>
      <c r="G18" s="133">
        <v>5935559</v>
      </c>
      <c r="H18" s="133">
        <v>784200</v>
      </c>
      <c r="I18" s="133">
        <v>18894090</v>
      </c>
      <c r="J18" s="133" t="s">
        <v>9</v>
      </c>
      <c r="K18" s="133">
        <v>4326405</v>
      </c>
      <c r="L18" s="133">
        <v>4326405</v>
      </c>
      <c r="M18" s="133">
        <v>121435155</v>
      </c>
      <c r="N18" s="133">
        <v>2155</v>
      </c>
      <c r="O18" s="133">
        <v>705074</v>
      </c>
      <c r="P18" s="133">
        <v>28255919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20667117</v>
      </c>
      <c r="V18" s="133">
        <v>2491793</v>
      </c>
      <c r="W18" s="133">
        <v>48701682</v>
      </c>
      <c r="X18" s="133">
        <v>18756608</v>
      </c>
      <c r="Y18" s="133" t="s">
        <v>9</v>
      </c>
      <c r="Z18" s="133" t="s">
        <v>9</v>
      </c>
      <c r="AA18" s="133">
        <v>19076</v>
      </c>
      <c r="AB18" s="133">
        <v>4134142</v>
      </c>
      <c r="AC18" s="133">
        <v>71611508</v>
      </c>
      <c r="AD18" s="133" t="s">
        <v>9</v>
      </c>
      <c r="AE18" s="133">
        <v>25826</v>
      </c>
      <c r="AF18" s="133" t="s">
        <v>9</v>
      </c>
      <c r="AG18" s="133" t="s">
        <v>9</v>
      </c>
      <c r="AH18" s="133">
        <v>773432875</v>
      </c>
      <c r="AI18" s="133">
        <v>44370283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6400000</v>
      </c>
      <c r="AO18" s="134">
        <v>1092618200</v>
      </c>
      <c r="AP18" s="163"/>
    </row>
    <row r="19" spans="1:42" ht="14.85" customHeight="1" x14ac:dyDescent="0.15">
      <c r="A19" s="116"/>
      <c r="B19" s="116"/>
      <c r="C19" s="177" t="s">
        <v>120</v>
      </c>
      <c r="D19" s="160"/>
      <c r="E19" s="132" t="s">
        <v>9</v>
      </c>
      <c r="F19" s="133">
        <v>22528261</v>
      </c>
      <c r="G19" s="133">
        <v>10691308</v>
      </c>
      <c r="H19" s="133">
        <v>2050348</v>
      </c>
      <c r="I19" s="133">
        <v>35269917</v>
      </c>
      <c r="J19" s="133" t="s">
        <v>9</v>
      </c>
      <c r="K19" s="133">
        <v>8327951</v>
      </c>
      <c r="L19" s="133">
        <v>8327951</v>
      </c>
      <c r="M19" s="133">
        <v>985724173</v>
      </c>
      <c r="N19" s="133" t="s">
        <v>9</v>
      </c>
      <c r="O19" s="133">
        <v>1511151</v>
      </c>
      <c r="P19" s="133">
        <v>132333246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89852522</v>
      </c>
      <c r="V19" s="133">
        <v>3731992</v>
      </c>
      <c r="W19" s="133">
        <v>44750043</v>
      </c>
      <c r="X19" s="133">
        <v>83463123</v>
      </c>
      <c r="Y19" s="133">
        <v>526662</v>
      </c>
      <c r="Z19" s="133" t="s">
        <v>9</v>
      </c>
      <c r="AA19" s="133">
        <v>53583</v>
      </c>
      <c r="AB19" s="133">
        <v>8281917</v>
      </c>
      <c r="AC19" s="133">
        <v>137075328</v>
      </c>
      <c r="AD19" s="133" t="s">
        <v>9</v>
      </c>
      <c r="AE19" s="133">
        <v>48756</v>
      </c>
      <c r="AF19" s="133" t="s">
        <v>9</v>
      </c>
      <c r="AG19" s="133" t="s">
        <v>9</v>
      </c>
      <c r="AH19" s="133">
        <v>2276384010</v>
      </c>
      <c r="AI19" s="133">
        <v>95154086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55000000</v>
      </c>
      <c r="AO19" s="134">
        <v>3820413132</v>
      </c>
      <c r="AP19" s="163"/>
    </row>
    <row r="20" spans="1:42" ht="14.85" customHeight="1" x14ac:dyDescent="0.15">
      <c r="A20" s="116"/>
      <c r="B20" s="116"/>
      <c r="C20" s="177" t="s">
        <v>121</v>
      </c>
      <c r="D20" s="160"/>
      <c r="E20" s="132" t="s">
        <v>9</v>
      </c>
      <c r="F20" s="133">
        <v>2913181</v>
      </c>
      <c r="G20" s="133">
        <v>1370301</v>
      </c>
      <c r="H20" s="133">
        <v>269374</v>
      </c>
      <c r="I20" s="133">
        <v>4552856</v>
      </c>
      <c r="J20" s="133" t="s">
        <v>9</v>
      </c>
      <c r="K20" s="133">
        <v>1033050</v>
      </c>
      <c r="L20" s="133">
        <v>1033050</v>
      </c>
      <c r="M20" s="133">
        <v>14213641</v>
      </c>
      <c r="N20" s="133" t="s">
        <v>9</v>
      </c>
      <c r="O20" s="133">
        <v>122543</v>
      </c>
      <c r="P20" s="133">
        <v>11409801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2268450</v>
      </c>
      <c r="V20" s="133" t="s">
        <v>9</v>
      </c>
      <c r="W20" s="133" t="s">
        <v>9</v>
      </c>
      <c r="X20" s="133">
        <v>3698769</v>
      </c>
      <c r="Y20" s="133" t="s">
        <v>9</v>
      </c>
      <c r="Z20" s="133" t="s">
        <v>9</v>
      </c>
      <c r="AA20" s="133" t="s">
        <v>9</v>
      </c>
      <c r="AB20" s="133">
        <v>1001737</v>
      </c>
      <c r="AC20" s="133">
        <v>4700506</v>
      </c>
      <c r="AD20" s="133" t="s">
        <v>9</v>
      </c>
      <c r="AE20" s="133">
        <v>42132631</v>
      </c>
      <c r="AF20" s="133" t="s">
        <v>9</v>
      </c>
      <c r="AG20" s="133" t="s">
        <v>9</v>
      </c>
      <c r="AH20" s="133" t="s">
        <v>9</v>
      </c>
      <c r="AI20" s="133">
        <v>2615799477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2696332955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1904705</v>
      </c>
      <c r="G21" s="133">
        <v>1001143</v>
      </c>
      <c r="H21" s="133">
        <v>295272</v>
      </c>
      <c r="I21" s="133">
        <v>3201120</v>
      </c>
      <c r="J21" s="133" t="s">
        <v>9</v>
      </c>
      <c r="K21" s="133">
        <v>1313407</v>
      </c>
      <c r="L21" s="133">
        <v>1313407</v>
      </c>
      <c r="M21" s="133">
        <v>14240</v>
      </c>
      <c r="N21" s="133" t="s">
        <v>9</v>
      </c>
      <c r="O21" s="133">
        <v>122423</v>
      </c>
      <c r="P21" s="133">
        <v>76808175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120515</v>
      </c>
      <c r="V21" s="133" t="s">
        <v>9</v>
      </c>
      <c r="W21" s="133">
        <v>230971815</v>
      </c>
      <c r="X21" s="133">
        <v>19270029457</v>
      </c>
      <c r="Y21" s="133" t="s">
        <v>9</v>
      </c>
      <c r="Z21" s="133" t="s">
        <v>9</v>
      </c>
      <c r="AA21" s="133" t="s">
        <v>9</v>
      </c>
      <c r="AB21" s="133">
        <v>523986713</v>
      </c>
      <c r="AC21" s="133">
        <v>20024987985</v>
      </c>
      <c r="AD21" s="133" t="s">
        <v>9</v>
      </c>
      <c r="AE21" s="133">
        <v>117425493</v>
      </c>
      <c r="AF21" s="133" t="s">
        <v>9</v>
      </c>
      <c r="AG21" s="133" t="s">
        <v>9</v>
      </c>
      <c r="AH21" s="133">
        <v>50851146040</v>
      </c>
      <c r="AI21" s="133">
        <v>25226751276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210412000</v>
      </c>
      <c r="AO21" s="134">
        <v>96512302674</v>
      </c>
      <c r="AP21" s="163"/>
    </row>
    <row r="22" spans="1:42" ht="14.85" customHeight="1" x14ac:dyDescent="0.15">
      <c r="A22" s="116"/>
      <c r="B22" s="116"/>
      <c r="C22" s="177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83791054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83791054</v>
      </c>
      <c r="AD22" s="133" t="s">
        <v>9</v>
      </c>
      <c r="AE22" s="133">
        <v>14172</v>
      </c>
      <c r="AF22" s="133" t="s">
        <v>9</v>
      </c>
      <c r="AG22" s="133" t="s">
        <v>9</v>
      </c>
      <c r="AH22" s="133">
        <v>26436935543</v>
      </c>
      <c r="AI22" s="133">
        <v>460702600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106000000</v>
      </c>
      <c r="AO22" s="134">
        <v>27087443369</v>
      </c>
      <c r="AP22" s="163"/>
    </row>
    <row r="23" spans="1:42" ht="14.85" customHeight="1" x14ac:dyDescent="0.15">
      <c r="A23" s="116"/>
      <c r="B23" s="116"/>
      <c r="C23" s="177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62938919</v>
      </c>
      <c r="AF23" s="133" t="s">
        <v>9</v>
      </c>
      <c r="AG23" s="133" t="s">
        <v>9</v>
      </c>
      <c r="AH23" s="133">
        <v>363317062</v>
      </c>
      <c r="AI23" s="133">
        <v>3401167263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1500000</v>
      </c>
      <c r="AO23" s="134">
        <v>3828923244</v>
      </c>
      <c r="AP23" s="163"/>
    </row>
    <row r="24" spans="1:42" ht="14.85" customHeight="1" x14ac:dyDescent="0.15">
      <c r="A24" s="116"/>
      <c r="B24" s="116"/>
      <c r="C24" s="177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4905573510</v>
      </c>
      <c r="Y24" s="133" t="s">
        <v>9</v>
      </c>
      <c r="Z24" s="133" t="s">
        <v>9</v>
      </c>
      <c r="AA24" s="133" t="s">
        <v>9</v>
      </c>
      <c r="AB24" s="133">
        <v>523127230</v>
      </c>
      <c r="AC24" s="133">
        <v>5428700740</v>
      </c>
      <c r="AD24" s="133" t="s">
        <v>9</v>
      </c>
      <c r="AE24" s="133">
        <v>49704055</v>
      </c>
      <c r="AF24" s="133" t="s">
        <v>9</v>
      </c>
      <c r="AG24" s="133" t="s">
        <v>9</v>
      </c>
      <c r="AH24" s="133">
        <v>24050893435</v>
      </c>
      <c r="AI24" s="133">
        <v>19872344207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96000000</v>
      </c>
      <c r="AO24" s="134">
        <v>49497642437</v>
      </c>
      <c r="AP24" s="163"/>
    </row>
    <row r="25" spans="1:42" ht="14.85" customHeight="1" x14ac:dyDescent="0.15">
      <c r="A25" s="116"/>
      <c r="B25" s="116"/>
      <c r="C25" s="177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10926165260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10926165260</v>
      </c>
      <c r="AD25" s="133" t="s">
        <v>9</v>
      </c>
      <c r="AE25" s="133">
        <v>4438635</v>
      </c>
      <c r="AF25" s="133" t="s">
        <v>9</v>
      </c>
      <c r="AG25" s="133" t="s">
        <v>9</v>
      </c>
      <c r="AH25" s="133" t="s">
        <v>9</v>
      </c>
      <c r="AI25" s="133">
        <v>1490660663</v>
      </c>
      <c r="AJ25" s="133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12421264558</v>
      </c>
      <c r="AP25" s="163"/>
    </row>
    <row r="26" spans="1:42" ht="14.25" customHeight="1" x14ac:dyDescent="0.15">
      <c r="A26" s="116"/>
      <c r="B26" s="116"/>
      <c r="C26" s="177" t="s">
        <v>247</v>
      </c>
      <c r="D26" s="159"/>
      <c r="E26" s="132" t="s">
        <v>9</v>
      </c>
      <c r="F26" s="133">
        <v>154570</v>
      </c>
      <c r="G26" s="133">
        <v>84756</v>
      </c>
      <c r="H26" s="133">
        <v>23747</v>
      </c>
      <c r="I26" s="133">
        <v>263073</v>
      </c>
      <c r="J26" s="133" t="s">
        <v>9</v>
      </c>
      <c r="K26" s="133">
        <v>4394</v>
      </c>
      <c r="L26" s="133">
        <v>4394</v>
      </c>
      <c r="M26" s="133">
        <v>1677</v>
      </c>
      <c r="N26" s="133" t="s">
        <v>9</v>
      </c>
      <c r="O26" s="133">
        <v>18370</v>
      </c>
      <c r="P26" s="133">
        <v>352834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120515</v>
      </c>
      <c r="V26" s="133" t="s">
        <v>9</v>
      </c>
      <c r="W26" s="133">
        <v>230971815</v>
      </c>
      <c r="X26" s="133">
        <v>3004315391</v>
      </c>
      <c r="Y26" s="133" t="s">
        <v>9</v>
      </c>
      <c r="Z26" s="133" t="s">
        <v>9</v>
      </c>
      <c r="AA26" s="133" t="s">
        <v>9</v>
      </c>
      <c r="AB26" s="133">
        <v>54559</v>
      </c>
      <c r="AC26" s="133">
        <v>3235341765</v>
      </c>
      <c r="AD26" s="133" t="s">
        <v>9</v>
      </c>
      <c r="AE26" s="133">
        <v>217350</v>
      </c>
      <c r="AF26" s="133" t="s">
        <v>9</v>
      </c>
      <c r="AG26" s="133" t="s">
        <v>9</v>
      </c>
      <c r="AH26" s="133" t="s">
        <v>9</v>
      </c>
      <c r="AI26" s="133">
        <v>1765962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6900000</v>
      </c>
      <c r="AO26" s="134">
        <v>3244985940</v>
      </c>
      <c r="AP26" s="163"/>
    </row>
    <row r="27" spans="1:42" ht="14.85" customHeight="1" x14ac:dyDescent="0.15">
      <c r="A27" s="116"/>
      <c r="B27" s="116"/>
      <c r="C27" s="177" t="s">
        <v>127</v>
      </c>
      <c r="D27" s="159"/>
      <c r="E27" s="132" t="s">
        <v>9</v>
      </c>
      <c r="F27" s="133">
        <v>1750135</v>
      </c>
      <c r="G27" s="133">
        <v>916387</v>
      </c>
      <c r="H27" s="133">
        <v>271525</v>
      </c>
      <c r="I27" s="133">
        <v>2938047</v>
      </c>
      <c r="J27" s="133" t="s">
        <v>9</v>
      </c>
      <c r="K27" s="133">
        <v>1309013</v>
      </c>
      <c r="L27" s="133">
        <v>1309013</v>
      </c>
      <c r="M27" s="133">
        <v>12563</v>
      </c>
      <c r="N27" s="133" t="s">
        <v>9</v>
      </c>
      <c r="O27" s="133">
        <v>104053</v>
      </c>
      <c r="P27" s="133">
        <v>76455341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350184242</v>
      </c>
      <c r="Y27" s="133" t="s">
        <v>9</v>
      </c>
      <c r="Z27" s="133" t="s">
        <v>9</v>
      </c>
      <c r="AA27" s="133" t="s">
        <v>9</v>
      </c>
      <c r="AB27" s="133">
        <v>804924</v>
      </c>
      <c r="AC27" s="133">
        <v>350989166</v>
      </c>
      <c r="AD27" s="133" t="s">
        <v>9</v>
      </c>
      <c r="AE27" s="133">
        <v>112362</v>
      </c>
      <c r="AF27" s="133" t="s">
        <v>9</v>
      </c>
      <c r="AG27" s="133" t="s">
        <v>9</v>
      </c>
      <c r="AH27" s="133" t="s">
        <v>9</v>
      </c>
      <c r="AI27" s="133">
        <v>110581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432043126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1129670</v>
      </c>
      <c r="G28" s="133">
        <v>642944</v>
      </c>
      <c r="H28" s="133">
        <v>181909</v>
      </c>
      <c r="I28" s="133">
        <v>1954523</v>
      </c>
      <c r="J28" s="133" t="s">
        <v>9</v>
      </c>
      <c r="K28" s="133">
        <v>163339</v>
      </c>
      <c r="L28" s="133">
        <v>163339</v>
      </c>
      <c r="M28" s="133">
        <v>3122</v>
      </c>
      <c r="N28" s="133">
        <v>124</v>
      </c>
      <c r="O28" s="133">
        <v>50419</v>
      </c>
      <c r="P28" s="133">
        <v>500318955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28242517</v>
      </c>
      <c r="V28" s="133">
        <v>6315900</v>
      </c>
      <c r="W28" s="133">
        <v>9664913</v>
      </c>
      <c r="X28" s="133">
        <v>324466377</v>
      </c>
      <c r="Y28" s="133" t="s">
        <v>9</v>
      </c>
      <c r="Z28" s="133" t="s">
        <v>9</v>
      </c>
      <c r="AA28" s="133" t="s">
        <v>9</v>
      </c>
      <c r="AB28" s="133">
        <v>481260</v>
      </c>
      <c r="AC28" s="133">
        <v>334612550</v>
      </c>
      <c r="AD28" s="133" t="s">
        <v>9</v>
      </c>
      <c r="AE28" s="133">
        <v>159767</v>
      </c>
      <c r="AF28" s="133" t="s">
        <v>9</v>
      </c>
      <c r="AG28" s="133" t="s">
        <v>9</v>
      </c>
      <c r="AH28" s="133">
        <v>22034786</v>
      </c>
      <c r="AI28" s="133">
        <v>215439271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107100000</v>
      </c>
      <c r="AO28" s="134">
        <v>1216395273</v>
      </c>
      <c r="AP28" s="163"/>
    </row>
    <row r="29" spans="1:42" ht="14.85" customHeight="1" x14ac:dyDescent="0.15">
      <c r="A29" s="116"/>
      <c r="B29" s="116"/>
      <c r="C29" s="177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61899</v>
      </c>
      <c r="V29" s="133" t="s">
        <v>9</v>
      </c>
      <c r="W29" s="133" t="s">
        <v>9</v>
      </c>
      <c r="X29" s="133">
        <v>264082351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264082351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65944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264310194</v>
      </c>
      <c r="AP29" s="163"/>
    </row>
    <row r="30" spans="1:42" ht="14.85" customHeight="1" x14ac:dyDescent="0.15">
      <c r="A30" s="116"/>
      <c r="B30" s="116"/>
      <c r="C30" s="177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488142004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28180618</v>
      </c>
      <c r="V30" s="133" t="s">
        <v>9</v>
      </c>
      <c r="W30" s="133">
        <v>9664913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9664913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204150960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815138495</v>
      </c>
      <c r="AP30" s="163"/>
    </row>
    <row r="31" spans="1:42" ht="14.85" customHeight="1" x14ac:dyDescent="0.15">
      <c r="A31" s="116"/>
      <c r="B31" s="116"/>
      <c r="C31" s="177" t="s">
        <v>255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49586282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49586282</v>
      </c>
      <c r="AD31" s="133" t="s">
        <v>9</v>
      </c>
      <c r="AE31" s="133">
        <v>27970</v>
      </c>
      <c r="AF31" s="133" t="s">
        <v>9</v>
      </c>
      <c r="AG31" s="133" t="s">
        <v>9</v>
      </c>
      <c r="AH31" s="133">
        <v>15405972</v>
      </c>
      <c r="AI31" s="133">
        <v>1045458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v>87465682</v>
      </c>
      <c r="AP31" s="163"/>
    </row>
    <row r="32" spans="1:42" ht="14.85" customHeight="1" x14ac:dyDescent="0.15">
      <c r="A32" s="116"/>
      <c r="B32" s="116"/>
      <c r="C32" s="177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4832307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4832307</v>
      </c>
      <c r="AD32" s="133" t="s">
        <v>9</v>
      </c>
      <c r="AE32" s="133">
        <v>4849</v>
      </c>
      <c r="AF32" s="133" t="s">
        <v>9</v>
      </c>
      <c r="AG32" s="133" t="s">
        <v>9</v>
      </c>
      <c r="AH32" s="133">
        <v>1926204</v>
      </c>
      <c r="AI32" s="133">
        <v>568655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7432015</v>
      </c>
      <c r="AP32" s="163"/>
    </row>
    <row r="33" spans="1:42" ht="14.85" customHeight="1" x14ac:dyDescent="0.15">
      <c r="A33" s="116"/>
      <c r="B33" s="116"/>
      <c r="C33" s="177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5547620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5547620</v>
      </c>
      <c r="AD33" s="133" t="s">
        <v>9</v>
      </c>
      <c r="AE33" s="133">
        <v>8776</v>
      </c>
      <c r="AF33" s="133" t="s">
        <v>9</v>
      </c>
      <c r="AG33" s="133" t="s">
        <v>9</v>
      </c>
      <c r="AH33" s="133">
        <v>4702610</v>
      </c>
      <c r="AI33" s="133">
        <v>116330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10475336</v>
      </c>
      <c r="AP33" s="163"/>
    </row>
    <row r="34" spans="1:42" ht="14.85" customHeight="1" x14ac:dyDescent="0.15">
      <c r="A34" s="116"/>
      <c r="B34" s="116"/>
      <c r="C34" s="177" t="s">
        <v>127</v>
      </c>
      <c r="D34" s="159"/>
      <c r="E34" s="132" t="s">
        <v>9</v>
      </c>
      <c r="F34" s="133">
        <v>739656</v>
      </c>
      <c r="G34" s="133">
        <v>391455</v>
      </c>
      <c r="H34" s="133">
        <v>153255</v>
      </c>
      <c r="I34" s="133">
        <v>1284366</v>
      </c>
      <c r="J34" s="133" t="s">
        <v>9</v>
      </c>
      <c r="K34" s="133">
        <v>141345</v>
      </c>
      <c r="L34" s="133">
        <v>141345</v>
      </c>
      <c r="M34" s="133">
        <v>2956</v>
      </c>
      <c r="N34" s="133">
        <v>124</v>
      </c>
      <c r="O34" s="133">
        <v>29217</v>
      </c>
      <c r="P34" s="133">
        <v>12001666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417814</v>
      </c>
      <c r="Y34" s="133" t="s">
        <v>9</v>
      </c>
      <c r="Z34" s="133" t="s">
        <v>9</v>
      </c>
      <c r="AA34" s="133" t="s">
        <v>9</v>
      </c>
      <c r="AB34" s="133">
        <v>255665</v>
      </c>
      <c r="AC34" s="133">
        <v>673479</v>
      </c>
      <c r="AD34" s="133" t="s">
        <v>9</v>
      </c>
      <c r="AE34" s="133">
        <v>115772</v>
      </c>
      <c r="AF34" s="133" t="s">
        <v>9</v>
      </c>
      <c r="AG34" s="133" t="s">
        <v>9</v>
      </c>
      <c r="AH34" s="133" t="s">
        <v>9</v>
      </c>
      <c r="AI34" s="133">
        <v>21130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14470055</v>
      </c>
      <c r="AP34" s="163"/>
    </row>
    <row r="35" spans="1:42" ht="14.85" customHeight="1" x14ac:dyDescent="0.15">
      <c r="A35" s="116"/>
      <c r="B35" s="116"/>
      <c r="C35" s="177" t="s">
        <v>74</v>
      </c>
      <c r="D35" s="159"/>
      <c r="E35" s="132" t="s">
        <v>9</v>
      </c>
      <c r="F35" s="133">
        <v>390014</v>
      </c>
      <c r="G35" s="133">
        <v>251489</v>
      </c>
      <c r="H35" s="133">
        <v>28654</v>
      </c>
      <c r="I35" s="133">
        <v>670157</v>
      </c>
      <c r="J35" s="133" t="s">
        <v>9</v>
      </c>
      <c r="K35" s="133">
        <v>21994</v>
      </c>
      <c r="L35" s="133">
        <v>21994</v>
      </c>
      <c r="M35" s="133">
        <v>166</v>
      </c>
      <c r="N35" s="133" t="s">
        <v>9</v>
      </c>
      <c r="O35" s="133">
        <v>21202</v>
      </c>
      <c r="P35" s="133">
        <v>175285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6315900</v>
      </c>
      <c r="W35" s="133" t="s">
        <v>9</v>
      </c>
      <c r="X35" s="133">
        <v>3</v>
      </c>
      <c r="Y35" s="133" t="s">
        <v>9</v>
      </c>
      <c r="Z35" s="133" t="s">
        <v>9</v>
      </c>
      <c r="AA35" s="133" t="s">
        <v>9</v>
      </c>
      <c r="AB35" s="133">
        <v>225595</v>
      </c>
      <c r="AC35" s="133">
        <v>225598</v>
      </c>
      <c r="AD35" s="133" t="s">
        <v>9</v>
      </c>
      <c r="AE35" s="133">
        <v>2400</v>
      </c>
      <c r="AF35" s="133" t="s">
        <v>9</v>
      </c>
      <c r="AG35" s="133" t="s">
        <v>9</v>
      </c>
      <c r="AH35" s="133" t="s">
        <v>9</v>
      </c>
      <c r="AI35" s="133">
        <v>9470794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200000</v>
      </c>
      <c r="AO35" s="134">
        <v>17103496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361562198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361562198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15557569</v>
      </c>
      <c r="G37" s="133">
        <v>8696978</v>
      </c>
      <c r="H37" s="133">
        <v>2375173</v>
      </c>
      <c r="I37" s="133">
        <v>26629720</v>
      </c>
      <c r="J37" s="133" t="s">
        <v>9</v>
      </c>
      <c r="K37" s="133">
        <v>5131922</v>
      </c>
      <c r="L37" s="133">
        <v>5131922</v>
      </c>
      <c r="M37" s="133">
        <v>46110</v>
      </c>
      <c r="N37" s="133" t="s">
        <v>9</v>
      </c>
      <c r="O37" s="133">
        <v>472406</v>
      </c>
      <c r="P37" s="133">
        <v>96366227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3798728</v>
      </c>
      <c r="V37" s="133">
        <v>4336960</v>
      </c>
      <c r="W37" s="133">
        <v>861347</v>
      </c>
      <c r="X37" s="133">
        <v>11692069</v>
      </c>
      <c r="Y37" s="133" t="s">
        <v>9</v>
      </c>
      <c r="Z37" s="133" t="s">
        <v>9</v>
      </c>
      <c r="AA37" s="133">
        <v>896051</v>
      </c>
      <c r="AB37" s="133">
        <v>5280049</v>
      </c>
      <c r="AC37" s="133">
        <v>18729516</v>
      </c>
      <c r="AD37" s="133">
        <v>499</v>
      </c>
      <c r="AE37" s="133">
        <v>487993</v>
      </c>
      <c r="AF37" s="133" t="s">
        <v>9</v>
      </c>
      <c r="AG37" s="133" t="s">
        <v>9</v>
      </c>
      <c r="AH37" s="133" t="s">
        <v>9</v>
      </c>
      <c r="AI37" s="133">
        <v>2461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156202542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33669807</v>
      </c>
      <c r="G38" s="133">
        <v>18358055</v>
      </c>
      <c r="H38" s="133">
        <v>4365971</v>
      </c>
      <c r="I38" s="133">
        <v>56393833</v>
      </c>
      <c r="J38" s="133" t="s">
        <v>9</v>
      </c>
      <c r="K38" s="133">
        <v>8157002</v>
      </c>
      <c r="L38" s="133">
        <v>8157002</v>
      </c>
      <c r="M38" s="133">
        <v>75289</v>
      </c>
      <c r="N38" s="133" t="s">
        <v>9</v>
      </c>
      <c r="O38" s="133">
        <v>1515329</v>
      </c>
      <c r="P38" s="133">
        <v>118576451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1398444</v>
      </c>
      <c r="V38" s="133">
        <v>168213872</v>
      </c>
      <c r="W38" s="133">
        <v>19710065</v>
      </c>
      <c r="X38" s="133">
        <v>18067163</v>
      </c>
      <c r="Y38" s="133" t="s">
        <v>9</v>
      </c>
      <c r="Z38" s="133" t="s">
        <v>9</v>
      </c>
      <c r="AA38" s="133" t="s">
        <v>9</v>
      </c>
      <c r="AB38" s="133">
        <v>12064154</v>
      </c>
      <c r="AC38" s="133">
        <v>49841382</v>
      </c>
      <c r="AD38" s="133" t="s">
        <v>9</v>
      </c>
      <c r="AE38" s="133">
        <v>41366</v>
      </c>
      <c r="AF38" s="133" t="s">
        <v>9</v>
      </c>
      <c r="AG38" s="133" t="s">
        <v>9</v>
      </c>
      <c r="AH38" s="133">
        <v>1308529</v>
      </c>
      <c r="AI38" s="133">
        <v>38372507</v>
      </c>
      <c r="AJ38" s="133">
        <v>8369000</v>
      </c>
      <c r="AK38" s="133" t="s">
        <v>9</v>
      </c>
      <c r="AL38" s="133" t="s">
        <v>9</v>
      </c>
      <c r="AM38" s="133" t="s">
        <v>9</v>
      </c>
      <c r="AN38" s="133">
        <v>540000</v>
      </c>
      <c r="AO38" s="134">
        <v>452803004</v>
      </c>
      <c r="AP38" s="163"/>
    </row>
    <row r="39" spans="1:42" ht="15" customHeight="1" x14ac:dyDescent="0.15">
      <c r="A39" s="116"/>
      <c r="B39" s="116"/>
      <c r="C39" s="177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319673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575</v>
      </c>
      <c r="AF39" s="133" t="s">
        <v>9</v>
      </c>
      <c r="AG39" s="133" t="s">
        <v>9</v>
      </c>
      <c r="AH39" s="133">
        <v>1308529</v>
      </c>
      <c r="AI39" s="133">
        <v>887481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60000</v>
      </c>
      <c r="AO39" s="134">
        <v>2576258</v>
      </c>
      <c r="AP39" s="163"/>
    </row>
    <row r="40" spans="1:42" ht="15" customHeight="1" x14ac:dyDescent="0.15">
      <c r="A40" s="116"/>
      <c r="B40" s="116"/>
      <c r="C40" s="177" t="s">
        <v>81</v>
      </c>
      <c r="D40" s="160"/>
      <c r="E40" s="132" t="s">
        <v>70</v>
      </c>
      <c r="F40" s="133">
        <v>5773332</v>
      </c>
      <c r="G40" s="133">
        <v>3045495</v>
      </c>
      <c r="H40" s="133">
        <v>336290</v>
      </c>
      <c r="I40" s="133">
        <v>9155117</v>
      </c>
      <c r="J40" s="133" t="s">
        <v>9</v>
      </c>
      <c r="K40" s="133">
        <v>2771701</v>
      </c>
      <c r="L40" s="133">
        <v>2771701</v>
      </c>
      <c r="M40" s="133">
        <v>38363</v>
      </c>
      <c r="N40" s="133" t="s">
        <v>9</v>
      </c>
      <c r="O40" s="133">
        <v>294737</v>
      </c>
      <c r="P40" s="133">
        <v>16114160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1018019</v>
      </c>
      <c r="V40" s="133">
        <v>4281050</v>
      </c>
      <c r="W40" s="133">
        <v>3449037</v>
      </c>
      <c r="X40" s="133">
        <v>3089209</v>
      </c>
      <c r="Y40" s="133" t="s">
        <v>9</v>
      </c>
      <c r="Z40" s="133" t="s">
        <v>9</v>
      </c>
      <c r="AA40" s="133" t="s">
        <v>9</v>
      </c>
      <c r="AB40" s="133">
        <v>2321187</v>
      </c>
      <c r="AC40" s="133">
        <v>8859433</v>
      </c>
      <c r="AD40" s="133" t="s">
        <v>9</v>
      </c>
      <c r="AE40" s="133">
        <v>5315</v>
      </c>
      <c r="AF40" s="133" t="s">
        <v>9</v>
      </c>
      <c r="AG40" s="133" t="s">
        <v>9</v>
      </c>
      <c r="AH40" s="133" t="s">
        <v>9</v>
      </c>
      <c r="AI40" s="133">
        <v>145606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42833501</v>
      </c>
      <c r="AP40" s="163"/>
    </row>
    <row r="41" spans="1:42" ht="15" customHeight="1" x14ac:dyDescent="0.15">
      <c r="A41" s="116"/>
      <c r="B41" s="116"/>
      <c r="C41" s="177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60752</v>
      </c>
      <c r="V41" s="133" t="s">
        <v>9</v>
      </c>
      <c r="W41" s="133">
        <v>6241694</v>
      </c>
      <c r="X41" s="133">
        <v>7442537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13684231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373690</v>
      </c>
      <c r="AJ41" s="133">
        <v>304000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14422673</v>
      </c>
      <c r="AP41" s="163"/>
    </row>
    <row r="42" spans="1:42" ht="15" customHeight="1" x14ac:dyDescent="0.15">
      <c r="A42" s="116"/>
      <c r="B42" s="116"/>
      <c r="C42" s="177" t="s">
        <v>78</v>
      </c>
      <c r="D42" s="160"/>
      <c r="E42" s="132" t="s">
        <v>9</v>
      </c>
      <c r="F42" s="133">
        <v>27896475</v>
      </c>
      <c r="G42" s="133">
        <v>15312560</v>
      </c>
      <c r="H42" s="133">
        <v>4029681</v>
      </c>
      <c r="I42" s="133">
        <v>47238716</v>
      </c>
      <c r="J42" s="133" t="s">
        <v>9</v>
      </c>
      <c r="K42" s="133">
        <v>5385301</v>
      </c>
      <c r="L42" s="133">
        <v>5385301</v>
      </c>
      <c r="M42" s="133">
        <v>36926</v>
      </c>
      <c r="N42" s="133" t="s">
        <v>9</v>
      </c>
      <c r="O42" s="133">
        <v>1220592</v>
      </c>
      <c r="P42" s="133">
        <v>102462291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163932822</v>
      </c>
      <c r="W42" s="133">
        <v>10019334</v>
      </c>
      <c r="X42" s="133">
        <v>7535417</v>
      </c>
      <c r="Y42" s="133" t="s">
        <v>9</v>
      </c>
      <c r="Z42" s="133" t="s">
        <v>9</v>
      </c>
      <c r="AA42" s="133" t="s">
        <v>9</v>
      </c>
      <c r="AB42" s="133">
        <v>9742967</v>
      </c>
      <c r="AC42" s="133">
        <v>27297718</v>
      </c>
      <c r="AD42" s="133" t="s">
        <v>9</v>
      </c>
      <c r="AE42" s="133">
        <v>35476</v>
      </c>
      <c r="AF42" s="133" t="s">
        <v>9</v>
      </c>
      <c r="AG42" s="133" t="s">
        <v>9</v>
      </c>
      <c r="AH42" s="133" t="s">
        <v>9</v>
      </c>
      <c r="AI42" s="133">
        <v>36965730</v>
      </c>
      <c r="AJ42" s="133">
        <v>8065000</v>
      </c>
      <c r="AK42" s="133" t="s">
        <v>9</v>
      </c>
      <c r="AL42" s="133" t="s">
        <v>9</v>
      </c>
      <c r="AM42" s="133" t="s">
        <v>9</v>
      </c>
      <c r="AN42" s="133">
        <v>330000</v>
      </c>
      <c r="AO42" s="134">
        <v>392970572</v>
      </c>
      <c r="AP42" s="163"/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3930686</v>
      </c>
      <c r="G43" s="133">
        <v>1987844</v>
      </c>
      <c r="H43" s="133">
        <v>502871</v>
      </c>
      <c r="I43" s="133">
        <v>6421401</v>
      </c>
      <c r="J43" s="133" t="s">
        <v>9</v>
      </c>
      <c r="K43" s="133">
        <v>2553462</v>
      </c>
      <c r="L43" s="133">
        <v>2553462</v>
      </c>
      <c r="M43" s="133">
        <v>27388</v>
      </c>
      <c r="N43" s="133">
        <v>100</v>
      </c>
      <c r="O43" s="133">
        <v>511410</v>
      </c>
      <c r="P43" s="133">
        <v>155692817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35412475</v>
      </c>
      <c r="V43" s="133">
        <v>173657124</v>
      </c>
      <c r="W43" s="133">
        <v>114421623</v>
      </c>
      <c r="X43" s="133">
        <v>117926574</v>
      </c>
      <c r="Y43" s="133">
        <v>815299</v>
      </c>
      <c r="Z43" s="133" t="s">
        <v>9</v>
      </c>
      <c r="AA43" s="133" t="s">
        <v>9</v>
      </c>
      <c r="AB43" s="133">
        <v>5497154</v>
      </c>
      <c r="AC43" s="133">
        <v>238660650</v>
      </c>
      <c r="AD43" s="133">
        <v>1020</v>
      </c>
      <c r="AE43" s="133">
        <v>31618</v>
      </c>
      <c r="AF43" s="133" t="s">
        <v>9</v>
      </c>
      <c r="AG43" s="133">
        <v>7936614</v>
      </c>
      <c r="AH43" s="133" t="s">
        <v>9</v>
      </c>
      <c r="AI43" s="133">
        <v>160183416</v>
      </c>
      <c r="AJ43" s="133">
        <v>118700</v>
      </c>
      <c r="AK43" s="133">
        <v>579000</v>
      </c>
      <c r="AL43" s="133" t="s">
        <v>9</v>
      </c>
      <c r="AM43" s="133" t="s">
        <v>9</v>
      </c>
      <c r="AN43" s="133">
        <v>150000000</v>
      </c>
      <c r="AO43" s="134">
        <v>931787195</v>
      </c>
      <c r="AP43" s="163"/>
    </row>
    <row r="44" spans="1:42" ht="15" customHeight="1" x14ac:dyDescent="0.15">
      <c r="A44" s="117"/>
      <c r="B44" s="214" t="s">
        <v>150</v>
      </c>
      <c r="C44" s="214"/>
      <c r="D44" s="138"/>
      <c r="E44" s="175" t="s">
        <v>9</v>
      </c>
      <c r="F44" s="139">
        <v>99903148</v>
      </c>
      <c r="G44" s="139">
        <v>51993458</v>
      </c>
      <c r="H44" s="139">
        <v>11961251</v>
      </c>
      <c r="I44" s="139">
        <v>163857857</v>
      </c>
      <c r="J44" s="134" t="s">
        <v>9</v>
      </c>
      <c r="K44" s="139">
        <v>32612645</v>
      </c>
      <c r="L44" s="139">
        <v>32612645</v>
      </c>
      <c r="M44" s="139">
        <v>1121653937</v>
      </c>
      <c r="N44" s="139">
        <v>2379</v>
      </c>
      <c r="O44" s="139">
        <v>6964024</v>
      </c>
      <c r="P44" s="139">
        <v>1264810780</v>
      </c>
      <c r="Q44" s="134" t="s">
        <v>9</v>
      </c>
      <c r="R44" s="134" t="s">
        <v>9</v>
      </c>
      <c r="S44" s="134" t="s">
        <v>9</v>
      </c>
      <c r="T44" s="134" t="s">
        <v>9</v>
      </c>
      <c r="U44" s="139">
        <v>384478678</v>
      </c>
      <c r="V44" s="139">
        <v>375912420</v>
      </c>
      <c r="W44" s="139">
        <v>752998504</v>
      </c>
      <c r="X44" s="139">
        <v>40124518163</v>
      </c>
      <c r="Y44" s="139">
        <v>28013736</v>
      </c>
      <c r="Z44" s="134" t="s">
        <v>9</v>
      </c>
      <c r="AA44" s="139">
        <v>6006076</v>
      </c>
      <c r="AB44" s="139">
        <v>562893590</v>
      </c>
      <c r="AC44" s="139">
        <v>41474430069</v>
      </c>
      <c r="AD44" s="139">
        <v>1519</v>
      </c>
      <c r="AE44" s="139">
        <v>247469668903</v>
      </c>
      <c r="AF44" s="134" t="s">
        <v>9</v>
      </c>
      <c r="AG44" s="139">
        <v>7936614</v>
      </c>
      <c r="AH44" s="139">
        <v>54031647694</v>
      </c>
      <c r="AI44" s="139">
        <v>146036970329</v>
      </c>
      <c r="AJ44" s="139">
        <v>8487700</v>
      </c>
      <c r="AK44" s="139">
        <v>414479000</v>
      </c>
      <c r="AL44" s="134" t="s">
        <v>9</v>
      </c>
      <c r="AM44" s="134" t="s">
        <v>9</v>
      </c>
      <c r="AN44" s="139">
        <v>905242500</v>
      </c>
      <c r="AO44" s="139">
        <v>493699157048</v>
      </c>
      <c r="AP44" s="163"/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78"/>
      <c r="D48" s="178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</row>
    <row r="50" spans="3:41" x14ac:dyDescent="0.15"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</row>
    <row r="51" spans="3:41" x14ac:dyDescent="0.15">
      <c r="C51" s="178"/>
      <c r="D51" s="178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</row>
    <row r="52" spans="3:41" x14ac:dyDescent="0.15"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</row>
    <row r="53" spans="3:41" x14ac:dyDescent="0.15"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</row>
    <row r="54" spans="3:41" x14ac:dyDescent="0.15"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</row>
    <row r="55" spans="3:41" x14ac:dyDescent="0.15"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</row>
    <row r="56" spans="3:41" x14ac:dyDescent="0.15"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</row>
  </sheetData>
  <mergeCells count="17">
    <mergeCell ref="B36:C36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  <mergeCell ref="B37:C37"/>
    <mergeCell ref="B38:C38"/>
    <mergeCell ref="B43:C43"/>
    <mergeCell ref="B44:C44"/>
    <mergeCell ref="E48:F48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56"/>
  <sheetViews>
    <sheetView view="pageBreakPreview" zoomScale="115" zoomScaleNormal="100" zoomScaleSheetLayoutView="115" workbookViewId="0">
      <pane xSplit="4" ySplit="4" topLeftCell="AF23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266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79"/>
      <c r="X1" s="179"/>
      <c r="Y1" s="179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4737</v>
      </c>
      <c r="P5" s="133">
        <v>44321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211536</v>
      </c>
      <c r="V5" s="133" t="s">
        <v>9</v>
      </c>
      <c r="W5" s="133" t="s">
        <v>9</v>
      </c>
      <c r="X5" s="133">
        <v>19768664312</v>
      </c>
      <c r="Y5" s="133" t="s">
        <v>9</v>
      </c>
      <c r="Z5" s="133" t="s">
        <v>9</v>
      </c>
      <c r="AA5" s="133">
        <v>292991</v>
      </c>
      <c r="AB5" s="133">
        <v>4056</v>
      </c>
      <c r="AC5" s="133">
        <v>19768961359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30183195408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v>49955050861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30965</v>
      </c>
      <c r="G6" s="133">
        <v>17584</v>
      </c>
      <c r="H6" s="133">
        <v>6778</v>
      </c>
      <c r="I6" s="133">
        <v>55327</v>
      </c>
      <c r="J6" s="133" t="s">
        <v>9</v>
      </c>
      <c r="K6" s="133">
        <v>14594</v>
      </c>
      <c r="L6" s="133">
        <v>14594</v>
      </c>
      <c r="M6" s="133">
        <v>850</v>
      </c>
      <c r="N6" s="133" t="s">
        <v>9</v>
      </c>
      <c r="O6" s="133">
        <v>1127</v>
      </c>
      <c r="P6" s="133">
        <v>6100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10834</v>
      </c>
      <c r="AC6" s="133">
        <v>10834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109940861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110030193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24751255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245766731645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245791482900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212531</v>
      </c>
      <c r="G8" s="133">
        <v>105337</v>
      </c>
      <c r="H8" s="133">
        <v>66689</v>
      </c>
      <c r="I8" s="133">
        <v>384557</v>
      </c>
      <c r="J8" s="133" t="s">
        <v>9</v>
      </c>
      <c r="K8" s="133">
        <v>14495</v>
      </c>
      <c r="L8" s="133">
        <v>14495</v>
      </c>
      <c r="M8" s="133">
        <v>52064</v>
      </c>
      <c r="N8" s="133" t="s">
        <v>9</v>
      </c>
      <c r="O8" s="133">
        <v>193233</v>
      </c>
      <c r="P8" s="133">
        <v>13135070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74739</v>
      </c>
      <c r="AC8" s="133">
        <v>74739</v>
      </c>
      <c r="AD8" s="133" t="s">
        <v>9</v>
      </c>
      <c r="AE8" s="133">
        <v>337378793</v>
      </c>
      <c r="AF8" s="133" t="s">
        <v>9</v>
      </c>
      <c r="AG8" s="133" t="s">
        <v>9</v>
      </c>
      <c r="AH8" s="133" t="s">
        <v>9</v>
      </c>
      <c r="AI8" s="133">
        <v>496252590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1147485541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1557799</v>
      </c>
      <c r="G9" s="133">
        <v>787715</v>
      </c>
      <c r="H9" s="133">
        <v>163817</v>
      </c>
      <c r="I9" s="133">
        <v>2509331</v>
      </c>
      <c r="J9" s="133" t="s">
        <v>9</v>
      </c>
      <c r="K9" s="133">
        <v>731118</v>
      </c>
      <c r="L9" s="133">
        <v>731118</v>
      </c>
      <c r="M9" s="133">
        <v>5659</v>
      </c>
      <c r="N9" s="133" t="s">
        <v>9</v>
      </c>
      <c r="O9" s="133">
        <v>71747</v>
      </c>
      <c r="P9" s="133">
        <v>2712328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21862480</v>
      </c>
      <c r="W9" s="133" t="s">
        <v>9</v>
      </c>
      <c r="X9" s="133">
        <v>11581</v>
      </c>
      <c r="Y9" s="133" t="s">
        <v>9</v>
      </c>
      <c r="Z9" s="133" t="s">
        <v>9</v>
      </c>
      <c r="AA9" s="133" t="s">
        <v>9</v>
      </c>
      <c r="AB9" s="133">
        <v>578289</v>
      </c>
      <c r="AC9" s="133">
        <v>589870</v>
      </c>
      <c r="AD9" s="133" t="s">
        <v>9</v>
      </c>
      <c r="AE9" s="133">
        <v>257430559</v>
      </c>
      <c r="AF9" s="133" t="s">
        <v>9</v>
      </c>
      <c r="AG9" s="133" t="s">
        <v>9</v>
      </c>
      <c r="AH9" s="133" t="s">
        <v>9</v>
      </c>
      <c r="AI9" s="133">
        <v>47911911417</v>
      </c>
      <c r="AJ9" s="133" t="s">
        <v>9</v>
      </c>
      <c r="AK9" s="133">
        <v>326200000</v>
      </c>
      <c r="AL9" s="133" t="s">
        <v>9</v>
      </c>
      <c r="AM9" s="133" t="s">
        <v>9</v>
      </c>
      <c r="AN9" s="133">
        <v>70070000</v>
      </c>
      <c r="AO9" s="134">
        <v>48594094509</v>
      </c>
      <c r="AP9" s="163"/>
    </row>
    <row r="10" spans="1:42" ht="14.85" customHeight="1" x14ac:dyDescent="0.15">
      <c r="A10" s="116"/>
      <c r="B10" s="116"/>
      <c r="C10" s="180" t="s">
        <v>113</v>
      </c>
      <c r="D10" s="160"/>
      <c r="E10" s="132" t="s">
        <v>9</v>
      </c>
      <c r="F10" s="133">
        <v>1518943</v>
      </c>
      <c r="G10" s="133">
        <v>768266</v>
      </c>
      <c r="H10" s="133">
        <v>152407</v>
      </c>
      <c r="I10" s="133">
        <v>2439616</v>
      </c>
      <c r="J10" s="133" t="s">
        <v>9</v>
      </c>
      <c r="K10" s="133">
        <v>730108</v>
      </c>
      <c r="L10" s="133">
        <v>730108</v>
      </c>
      <c r="M10" s="133">
        <v>3547</v>
      </c>
      <c r="N10" s="133" t="s">
        <v>9</v>
      </c>
      <c r="O10" s="133">
        <v>64362</v>
      </c>
      <c r="P10" s="133">
        <v>2156032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563818</v>
      </c>
      <c r="AC10" s="133">
        <v>563818</v>
      </c>
      <c r="AD10" s="133" t="s">
        <v>9</v>
      </c>
      <c r="AE10" s="133">
        <v>257313966</v>
      </c>
      <c r="AF10" s="133" t="s">
        <v>9</v>
      </c>
      <c r="AG10" s="133" t="s">
        <v>9</v>
      </c>
      <c r="AH10" s="133" t="s">
        <v>9</v>
      </c>
      <c r="AI10" s="133">
        <v>47591838953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v>47855170402</v>
      </c>
      <c r="AP10" s="163"/>
    </row>
    <row r="11" spans="1:42" ht="14.85" customHeight="1" x14ac:dyDescent="0.15">
      <c r="A11" s="116"/>
      <c r="B11" s="116"/>
      <c r="C11" s="180" t="s">
        <v>72</v>
      </c>
      <c r="D11" s="160"/>
      <c r="E11" s="132" t="s">
        <v>9</v>
      </c>
      <c r="F11" s="133">
        <v>38856</v>
      </c>
      <c r="G11" s="133">
        <v>19449</v>
      </c>
      <c r="H11" s="133">
        <v>11410</v>
      </c>
      <c r="I11" s="133">
        <v>69715</v>
      </c>
      <c r="J11" s="133" t="s">
        <v>9</v>
      </c>
      <c r="K11" s="133">
        <v>1010</v>
      </c>
      <c r="L11" s="133">
        <v>1010</v>
      </c>
      <c r="M11" s="133">
        <v>1288</v>
      </c>
      <c r="N11" s="133" t="s">
        <v>9</v>
      </c>
      <c r="O11" s="133">
        <v>2213</v>
      </c>
      <c r="P11" s="133">
        <v>30502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13794</v>
      </c>
      <c r="AC11" s="133">
        <v>13794</v>
      </c>
      <c r="AD11" s="133" t="s">
        <v>9</v>
      </c>
      <c r="AE11" s="133">
        <v>105</v>
      </c>
      <c r="AF11" s="133" t="s">
        <v>9</v>
      </c>
      <c r="AG11" s="133" t="s">
        <v>9</v>
      </c>
      <c r="AH11" s="133" t="s">
        <v>9</v>
      </c>
      <c r="AI11" s="133">
        <v>320072464</v>
      </c>
      <c r="AJ11" s="133" t="s">
        <v>9</v>
      </c>
      <c r="AK11" s="133">
        <v>326200000</v>
      </c>
      <c r="AL11" s="133" t="s">
        <v>9</v>
      </c>
      <c r="AM11" s="133" t="s">
        <v>9</v>
      </c>
      <c r="AN11" s="133">
        <v>70000000</v>
      </c>
      <c r="AO11" s="134">
        <v>716391091</v>
      </c>
      <c r="AP11" s="163"/>
    </row>
    <row r="12" spans="1:42" s="115" customFormat="1" ht="14.85" customHeight="1" x14ac:dyDescent="0.15">
      <c r="A12" s="161"/>
      <c r="B12" s="109"/>
      <c r="C12" s="180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824</v>
      </c>
      <c r="N12" s="133" t="s">
        <v>9</v>
      </c>
      <c r="O12" s="133">
        <v>5172</v>
      </c>
      <c r="P12" s="133">
        <v>525794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21862480</v>
      </c>
      <c r="W12" s="133" t="s">
        <v>9</v>
      </c>
      <c r="X12" s="133">
        <v>11581</v>
      </c>
      <c r="Y12" s="133" t="s">
        <v>9</v>
      </c>
      <c r="Z12" s="133" t="s">
        <v>9</v>
      </c>
      <c r="AA12" s="133" t="s">
        <v>9</v>
      </c>
      <c r="AB12" s="133">
        <v>677</v>
      </c>
      <c r="AC12" s="133">
        <v>12258</v>
      </c>
      <c r="AD12" s="133" t="s">
        <v>9</v>
      </c>
      <c r="AE12" s="133">
        <v>116488</v>
      </c>
      <c r="AF12" s="133" t="s">
        <v>9</v>
      </c>
      <c r="AG12" s="133" t="s">
        <v>9</v>
      </c>
      <c r="AH12" s="133" t="s">
        <v>9</v>
      </c>
      <c r="AI12" s="133" t="s">
        <v>9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v>22533016</v>
      </c>
      <c r="AP12" s="163"/>
    </row>
    <row r="13" spans="1:42" s="115" customFormat="1" ht="14.2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4060494</v>
      </c>
      <c r="G13" s="133">
        <v>2147917</v>
      </c>
      <c r="H13" s="133">
        <v>870811</v>
      </c>
      <c r="I13" s="133">
        <v>7079222</v>
      </c>
      <c r="J13" s="133" t="s">
        <v>70</v>
      </c>
      <c r="K13" s="133">
        <v>890124</v>
      </c>
      <c r="L13" s="133">
        <v>890124</v>
      </c>
      <c r="M13" s="133">
        <v>65523</v>
      </c>
      <c r="N13" s="133" t="s">
        <v>9</v>
      </c>
      <c r="O13" s="133">
        <v>1662870</v>
      </c>
      <c r="P13" s="133">
        <v>96548176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200646238</v>
      </c>
      <c r="V13" s="133" t="s">
        <v>9</v>
      </c>
      <c r="W13" s="133">
        <v>266665573</v>
      </c>
      <c r="X13" s="133">
        <v>454996910</v>
      </c>
      <c r="Y13" s="133">
        <v>26793845</v>
      </c>
      <c r="Z13" s="133" t="s">
        <v>9</v>
      </c>
      <c r="AA13" s="133">
        <v>5017294</v>
      </c>
      <c r="AB13" s="133">
        <v>1530368</v>
      </c>
      <c r="AC13" s="133">
        <v>755003990</v>
      </c>
      <c r="AD13" s="133" t="s">
        <v>9</v>
      </c>
      <c r="AE13" s="133">
        <v>166013</v>
      </c>
      <c r="AF13" s="133" t="s">
        <v>9</v>
      </c>
      <c r="AG13" s="133" t="s">
        <v>9</v>
      </c>
      <c r="AH13" s="133" t="s">
        <v>9</v>
      </c>
      <c r="AI13" s="133">
        <v>12671642132</v>
      </c>
      <c r="AJ13" s="133" t="s">
        <v>9</v>
      </c>
      <c r="AK13" s="133">
        <v>38800000</v>
      </c>
      <c r="AL13" s="133" t="s">
        <v>9</v>
      </c>
      <c r="AM13" s="133" t="s">
        <v>9</v>
      </c>
      <c r="AN13" s="133">
        <v>3520000</v>
      </c>
      <c r="AO13" s="134">
        <v>13776024288</v>
      </c>
      <c r="AP13" s="163"/>
    </row>
    <row r="14" spans="1:42" s="115" customFormat="1" ht="14.85" customHeight="1" x14ac:dyDescent="0.15">
      <c r="A14" s="161"/>
      <c r="B14" s="161"/>
      <c r="C14" s="180" t="s">
        <v>116</v>
      </c>
      <c r="D14" s="160"/>
      <c r="E14" s="132" t="s">
        <v>9</v>
      </c>
      <c r="F14" s="133">
        <v>251065</v>
      </c>
      <c r="G14" s="133">
        <v>128199</v>
      </c>
      <c r="H14" s="133">
        <v>63868</v>
      </c>
      <c r="I14" s="133">
        <v>443132</v>
      </c>
      <c r="J14" s="133" t="s">
        <v>9</v>
      </c>
      <c r="K14" s="133">
        <v>38210</v>
      </c>
      <c r="L14" s="133">
        <v>38210</v>
      </c>
      <c r="M14" s="133">
        <v>26694</v>
      </c>
      <c r="N14" s="133" t="s">
        <v>9</v>
      </c>
      <c r="O14" s="133">
        <v>255637</v>
      </c>
      <c r="P14" s="133">
        <v>81163755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177314542</v>
      </c>
      <c r="V14" s="133" t="s">
        <v>9</v>
      </c>
      <c r="W14" s="133">
        <v>253511660</v>
      </c>
      <c r="X14" s="133">
        <v>196644881</v>
      </c>
      <c r="Y14" s="133">
        <v>26793845</v>
      </c>
      <c r="Z14" s="133" t="s">
        <v>9</v>
      </c>
      <c r="AA14" s="133">
        <v>3767766</v>
      </c>
      <c r="AB14" s="133">
        <v>102477</v>
      </c>
      <c r="AC14" s="133">
        <v>480820629</v>
      </c>
      <c r="AD14" s="133" t="s">
        <v>9</v>
      </c>
      <c r="AE14" s="133">
        <v>74107</v>
      </c>
      <c r="AF14" s="133" t="s">
        <v>9</v>
      </c>
      <c r="AG14" s="133" t="s">
        <v>9</v>
      </c>
      <c r="AH14" s="133" t="s">
        <v>9</v>
      </c>
      <c r="AI14" s="133">
        <v>1454822525</v>
      </c>
      <c r="AJ14" s="133" t="s">
        <v>9</v>
      </c>
      <c r="AK14" s="133">
        <v>38800000</v>
      </c>
      <c r="AL14" s="133" t="s">
        <v>9</v>
      </c>
      <c r="AM14" s="133" t="s">
        <v>9</v>
      </c>
      <c r="AN14" s="133">
        <v>3010000</v>
      </c>
      <c r="AO14" s="134">
        <v>2236769231</v>
      </c>
      <c r="AP14" s="163"/>
    </row>
    <row r="15" spans="1:42" s="117" customFormat="1" ht="14.85" customHeight="1" x14ac:dyDescent="0.15">
      <c r="A15" s="116"/>
      <c r="B15" s="161"/>
      <c r="C15" s="180" t="s">
        <v>117</v>
      </c>
      <c r="D15" s="160"/>
      <c r="E15" s="132" t="s">
        <v>9</v>
      </c>
      <c r="F15" s="133">
        <v>3809429</v>
      </c>
      <c r="G15" s="133">
        <v>2019718</v>
      </c>
      <c r="H15" s="133">
        <v>806943</v>
      </c>
      <c r="I15" s="133">
        <v>6636090</v>
      </c>
      <c r="J15" s="133" t="s">
        <v>9</v>
      </c>
      <c r="K15" s="133">
        <v>851914</v>
      </c>
      <c r="L15" s="133">
        <v>851914</v>
      </c>
      <c r="M15" s="133">
        <v>38829</v>
      </c>
      <c r="N15" s="133" t="s">
        <v>9</v>
      </c>
      <c r="O15" s="133">
        <v>1407233</v>
      </c>
      <c r="P15" s="133">
        <v>15383439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23331696</v>
      </c>
      <c r="V15" s="133" t="s">
        <v>9</v>
      </c>
      <c r="W15" s="133">
        <v>13153913</v>
      </c>
      <c r="X15" s="133">
        <v>258352029</v>
      </c>
      <c r="Y15" s="133" t="s">
        <v>9</v>
      </c>
      <c r="Z15" s="133" t="s">
        <v>9</v>
      </c>
      <c r="AA15" s="133">
        <v>1249528</v>
      </c>
      <c r="AB15" s="133">
        <v>1427891</v>
      </c>
      <c r="AC15" s="133">
        <v>274183361</v>
      </c>
      <c r="AD15" s="133" t="s">
        <v>9</v>
      </c>
      <c r="AE15" s="133">
        <v>91906</v>
      </c>
      <c r="AF15" s="133" t="s">
        <v>9</v>
      </c>
      <c r="AG15" s="133" t="s">
        <v>9</v>
      </c>
      <c r="AH15" s="133" t="s">
        <v>9</v>
      </c>
      <c r="AI15" s="133">
        <v>1276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v>322435744</v>
      </c>
      <c r="AP15" s="163"/>
    </row>
    <row r="16" spans="1:42" s="117" customFormat="1" ht="14.85" customHeight="1" x14ac:dyDescent="0.15">
      <c r="A16" s="116"/>
      <c r="B16" s="161"/>
      <c r="C16" s="180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982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70</v>
      </c>
      <c r="AH16" s="133" t="s">
        <v>9</v>
      </c>
      <c r="AI16" s="133">
        <v>11216818331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11216819313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36983145</v>
      </c>
      <c r="G17" s="133">
        <v>16902511</v>
      </c>
      <c r="H17" s="133">
        <v>3149161</v>
      </c>
      <c r="I17" s="133">
        <v>57034817</v>
      </c>
      <c r="J17" s="133" t="s">
        <v>9</v>
      </c>
      <c r="K17" s="133">
        <v>15031328</v>
      </c>
      <c r="L17" s="133">
        <v>15031328</v>
      </c>
      <c r="M17" s="133">
        <v>1116912002</v>
      </c>
      <c r="N17" s="133">
        <v>2157</v>
      </c>
      <c r="O17" s="133">
        <v>1775123</v>
      </c>
      <c r="P17" s="133">
        <v>168288450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95422068</v>
      </c>
      <c r="V17" s="133">
        <v>5754844</v>
      </c>
      <c r="W17" s="133">
        <v>84338261</v>
      </c>
      <c r="X17" s="133">
        <v>102729412</v>
      </c>
      <c r="Y17" s="133">
        <v>246235</v>
      </c>
      <c r="Z17" s="133" t="s">
        <v>9</v>
      </c>
      <c r="AA17" s="133">
        <v>77745</v>
      </c>
      <c r="AB17" s="133">
        <v>16632899</v>
      </c>
      <c r="AC17" s="133">
        <v>204024552</v>
      </c>
      <c r="AD17" s="133" t="s">
        <v>9</v>
      </c>
      <c r="AE17" s="133">
        <v>41527843</v>
      </c>
      <c r="AF17" s="133" t="s">
        <v>9</v>
      </c>
      <c r="AG17" s="133" t="s">
        <v>9</v>
      </c>
      <c r="AH17" s="133">
        <v>2874106837</v>
      </c>
      <c r="AI17" s="133">
        <v>3217011967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61400000</v>
      </c>
      <c r="AO17" s="134">
        <v>7858291988</v>
      </c>
      <c r="AP17" s="163"/>
    </row>
    <row r="18" spans="1:42" ht="14.85" customHeight="1" x14ac:dyDescent="0.15">
      <c r="A18" s="116"/>
      <c r="B18" s="116"/>
      <c r="C18" s="180" t="s">
        <v>119</v>
      </c>
      <c r="D18" s="160"/>
      <c r="E18" s="132" t="s">
        <v>9</v>
      </c>
      <c r="F18" s="133">
        <v>11959406</v>
      </c>
      <c r="G18" s="133">
        <v>5532656</v>
      </c>
      <c r="H18" s="133">
        <v>821016</v>
      </c>
      <c r="I18" s="133">
        <v>18313078</v>
      </c>
      <c r="J18" s="133" t="s">
        <v>9</v>
      </c>
      <c r="K18" s="133">
        <v>4916084</v>
      </c>
      <c r="L18" s="133">
        <v>4916084</v>
      </c>
      <c r="M18" s="133">
        <v>119749385</v>
      </c>
      <c r="N18" s="133">
        <v>2157</v>
      </c>
      <c r="O18" s="133">
        <v>707988</v>
      </c>
      <c r="P18" s="133">
        <v>28247971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18236552</v>
      </c>
      <c r="V18" s="133">
        <v>2235010</v>
      </c>
      <c r="W18" s="133">
        <v>48654940</v>
      </c>
      <c r="X18" s="133">
        <v>17626118</v>
      </c>
      <c r="Y18" s="133" t="s">
        <v>9</v>
      </c>
      <c r="Z18" s="133" t="s">
        <v>9</v>
      </c>
      <c r="AA18" s="133">
        <v>19928</v>
      </c>
      <c r="AB18" s="133">
        <v>4446924</v>
      </c>
      <c r="AC18" s="133">
        <v>70747910</v>
      </c>
      <c r="AD18" s="133" t="s">
        <v>9</v>
      </c>
      <c r="AE18" s="133">
        <v>25826</v>
      </c>
      <c r="AF18" s="133" t="s">
        <v>9</v>
      </c>
      <c r="AG18" s="133" t="s">
        <v>9</v>
      </c>
      <c r="AH18" s="133">
        <v>764558448</v>
      </c>
      <c r="AI18" s="133">
        <v>44007186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6300000</v>
      </c>
      <c r="AO18" s="134">
        <v>1078047595</v>
      </c>
      <c r="AP18" s="163"/>
    </row>
    <row r="19" spans="1:42" ht="14.85" customHeight="1" x14ac:dyDescent="0.15">
      <c r="A19" s="116"/>
      <c r="B19" s="116"/>
      <c r="C19" s="180" t="s">
        <v>120</v>
      </c>
      <c r="D19" s="160"/>
      <c r="E19" s="132" t="s">
        <v>9</v>
      </c>
      <c r="F19" s="133">
        <v>22171418</v>
      </c>
      <c r="G19" s="133">
        <v>10105712</v>
      </c>
      <c r="H19" s="133">
        <v>2097769</v>
      </c>
      <c r="I19" s="133">
        <v>34374899</v>
      </c>
      <c r="J19" s="133" t="s">
        <v>9</v>
      </c>
      <c r="K19" s="133">
        <v>9058381</v>
      </c>
      <c r="L19" s="133">
        <v>9058381</v>
      </c>
      <c r="M19" s="133">
        <v>982857054</v>
      </c>
      <c r="N19" s="133" t="s">
        <v>9</v>
      </c>
      <c r="O19" s="133">
        <v>946648</v>
      </c>
      <c r="P19" s="133">
        <v>131012652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75036409</v>
      </c>
      <c r="V19" s="133">
        <v>3519834</v>
      </c>
      <c r="W19" s="133">
        <v>35683321</v>
      </c>
      <c r="X19" s="133">
        <v>81270289</v>
      </c>
      <c r="Y19" s="133">
        <v>246235</v>
      </c>
      <c r="Z19" s="133" t="s">
        <v>9</v>
      </c>
      <c r="AA19" s="133">
        <v>57817</v>
      </c>
      <c r="AB19" s="133">
        <v>11094378</v>
      </c>
      <c r="AC19" s="133">
        <v>128352040</v>
      </c>
      <c r="AD19" s="133" t="s">
        <v>9</v>
      </c>
      <c r="AE19" s="133">
        <v>48756</v>
      </c>
      <c r="AF19" s="133" t="s">
        <v>9</v>
      </c>
      <c r="AG19" s="133" t="s">
        <v>9</v>
      </c>
      <c r="AH19" s="133">
        <v>2109548389</v>
      </c>
      <c r="AI19" s="133">
        <v>63906121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55000000</v>
      </c>
      <c r="AO19" s="134">
        <v>3593661183</v>
      </c>
      <c r="AP19" s="163"/>
    </row>
    <row r="20" spans="1:42" ht="14.85" customHeight="1" x14ac:dyDescent="0.15">
      <c r="A20" s="116"/>
      <c r="B20" s="116"/>
      <c r="C20" s="180" t="s">
        <v>121</v>
      </c>
      <c r="D20" s="160"/>
      <c r="E20" s="132" t="s">
        <v>9</v>
      </c>
      <c r="F20" s="133">
        <v>2852321</v>
      </c>
      <c r="G20" s="133">
        <v>1264143</v>
      </c>
      <c r="H20" s="133">
        <v>230376</v>
      </c>
      <c r="I20" s="133">
        <v>4346840</v>
      </c>
      <c r="J20" s="133" t="s">
        <v>9</v>
      </c>
      <c r="K20" s="133">
        <v>1056863</v>
      </c>
      <c r="L20" s="133">
        <v>1056863</v>
      </c>
      <c r="M20" s="133">
        <v>14305563</v>
      </c>
      <c r="N20" s="133" t="s">
        <v>9</v>
      </c>
      <c r="O20" s="133">
        <v>120487</v>
      </c>
      <c r="P20" s="133">
        <v>9027827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2149107</v>
      </c>
      <c r="V20" s="133" t="s">
        <v>9</v>
      </c>
      <c r="W20" s="133" t="s">
        <v>9</v>
      </c>
      <c r="X20" s="133">
        <v>3833005</v>
      </c>
      <c r="Y20" s="133" t="s">
        <v>9</v>
      </c>
      <c r="Z20" s="133" t="s">
        <v>9</v>
      </c>
      <c r="AA20" s="133" t="s">
        <v>9</v>
      </c>
      <c r="AB20" s="133">
        <v>1091597</v>
      </c>
      <c r="AC20" s="133">
        <v>4924602</v>
      </c>
      <c r="AD20" s="133" t="s">
        <v>9</v>
      </c>
      <c r="AE20" s="133">
        <v>41453261</v>
      </c>
      <c r="AF20" s="133" t="s">
        <v>9</v>
      </c>
      <c r="AG20" s="133" t="s">
        <v>9</v>
      </c>
      <c r="AH20" s="133" t="s">
        <v>9</v>
      </c>
      <c r="AI20" s="133">
        <v>3109098660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v>3186583210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1834944</v>
      </c>
      <c r="G21" s="133">
        <v>904321</v>
      </c>
      <c r="H21" s="133">
        <v>324522</v>
      </c>
      <c r="I21" s="133">
        <v>3063787</v>
      </c>
      <c r="J21" s="133" t="s">
        <v>9</v>
      </c>
      <c r="K21" s="133">
        <v>1327038</v>
      </c>
      <c r="L21" s="133">
        <v>1327038</v>
      </c>
      <c r="M21" s="133">
        <v>13052</v>
      </c>
      <c r="N21" s="133" t="s">
        <v>9</v>
      </c>
      <c r="O21" s="133">
        <v>119773</v>
      </c>
      <c r="P21" s="133">
        <v>72392623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150940</v>
      </c>
      <c r="V21" s="133" t="s">
        <v>9</v>
      </c>
      <c r="W21" s="133">
        <v>199721290</v>
      </c>
      <c r="X21" s="133">
        <v>19149761498</v>
      </c>
      <c r="Y21" s="133" t="s">
        <v>9</v>
      </c>
      <c r="Z21" s="133" t="s">
        <v>9</v>
      </c>
      <c r="AA21" s="133" t="s">
        <v>9</v>
      </c>
      <c r="AB21" s="133">
        <v>358946020</v>
      </c>
      <c r="AC21" s="133">
        <v>19708428808</v>
      </c>
      <c r="AD21" s="133" t="s">
        <v>9</v>
      </c>
      <c r="AE21" s="133">
        <v>112081836</v>
      </c>
      <c r="AF21" s="133" t="s">
        <v>9</v>
      </c>
      <c r="AG21" s="133" t="s">
        <v>9</v>
      </c>
      <c r="AH21" s="133">
        <v>51506478905</v>
      </c>
      <c r="AI21" s="133">
        <v>25294642538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212812000</v>
      </c>
      <c r="AO21" s="134">
        <v>96911511300</v>
      </c>
      <c r="AP21" s="163"/>
    </row>
    <row r="22" spans="1:42" ht="14.85" customHeight="1" x14ac:dyDescent="0.15">
      <c r="A22" s="116"/>
      <c r="B22" s="116"/>
      <c r="C22" s="180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9</v>
      </c>
      <c r="J22" s="133" t="s">
        <v>9</v>
      </c>
      <c r="K22" s="133" t="s">
        <v>9</v>
      </c>
      <c r="L22" s="133" t="s">
        <v>9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69160037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v>69160037</v>
      </c>
      <c r="AD22" s="133" t="s">
        <v>9</v>
      </c>
      <c r="AE22" s="133">
        <v>10339</v>
      </c>
      <c r="AF22" s="133" t="s">
        <v>9</v>
      </c>
      <c r="AG22" s="133" t="s">
        <v>9</v>
      </c>
      <c r="AH22" s="133">
        <v>27109283728</v>
      </c>
      <c r="AI22" s="133">
        <v>381644808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108000000</v>
      </c>
      <c r="AO22" s="134">
        <v>27668098912</v>
      </c>
      <c r="AP22" s="163"/>
    </row>
    <row r="23" spans="1:42" ht="14.85" customHeight="1" x14ac:dyDescent="0.15">
      <c r="A23" s="116"/>
      <c r="B23" s="116"/>
      <c r="C23" s="180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60318439</v>
      </c>
      <c r="AF23" s="133" t="s">
        <v>9</v>
      </c>
      <c r="AG23" s="133" t="s">
        <v>9</v>
      </c>
      <c r="AH23" s="133">
        <v>323330905</v>
      </c>
      <c r="AI23" s="133">
        <v>3426918101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1300000</v>
      </c>
      <c r="AO23" s="134">
        <v>3811867445</v>
      </c>
      <c r="AP23" s="163"/>
    </row>
    <row r="24" spans="1:42" ht="14.85" customHeight="1" x14ac:dyDescent="0.15">
      <c r="A24" s="116"/>
      <c r="B24" s="116"/>
      <c r="C24" s="180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4764683440</v>
      </c>
      <c r="Y24" s="133" t="s">
        <v>9</v>
      </c>
      <c r="Z24" s="133" t="s">
        <v>9</v>
      </c>
      <c r="AA24" s="133" t="s">
        <v>9</v>
      </c>
      <c r="AB24" s="133">
        <v>358096000</v>
      </c>
      <c r="AC24" s="133">
        <v>5122779440</v>
      </c>
      <c r="AD24" s="133" t="s">
        <v>9</v>
      </c>
      <c r="AE24" s="133">
        <v>46007523</v>
      </c>
      <c r="AF24" s="133" t="s">
        <v>9</v>
      </c>
      <c r="AG24" s="133" t="s">
        <v>9</v>
      </c>
      <c r="AH24" s="133">
        <v>24073864272</v>
      </c>
      <c r="AI24" s="133">
        <v>19999486523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96000000</v>
      </c>
      <c r="AO24" s="134">
        <v>49338137758</v>
      </c>
      <c r="AP24" s="163"/>
    </row>
    <row r="25" spans="1:42" ht="14.85" customHeight="1" x14ac:dyDescent="0.15">
      <c r="A25" s="116"/>
      <c r="B25" s="116"/>
      <c r="C25" s="180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10910268563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v>10910268563</v>
      </c>
      <c r="AD25" s="133" t="s">
        <v>9</v>
      </c>
      <c r="AE25" s="133">
        <v>5415823</v>
      </c>
      <c r="AF25" s="133" t="s">
        <v>9</v>
      </c>
      <c r="AG25" s="133" t="s">
        <v>9</v>
      </c>
      <c r="AH25" s="133" t="s">
        <v>9</v>
      </c>
      <c r="AI25" s="133">
        <v>1484738620</v>
      </c>
      <c r="AJ25" s="133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v>12400423006</v>
      </c>
      <c r="AP25" s="163"/>
    </row>
    <row r="26" spans="1:42" ht="14.25" customHeight="1" x14ac:dyDescent="0.15">
      <c r="A26" s="116"/>
      <c r="B26" s="116"/>
      <c r="C26" s="180" t="s">
        <v>247</v>
      </c>
      <c r="D26" s="159"/>
      <c r="E26" s="132" t="s">
        <v>9</v>
      </c>
      <c r="F26" s="133">
        <v>150775</v>
      </c>
      <c r="G26" s="133">
        <v>77588</v>
      </c>
      <c r="H26" s="133">
        <v>43175</v>
      </c>
      <c r="I26" s="133">
        <v>271538</v>
      </c>
      <c r="J26" s="133" t="s">
        <v>9</v>
      </c>
      <c r="K26" s="133">
        <v>3954</v>
      </c>
      <c r="L26" s="133">
        <v>3954</v>
      </c>
      <c r="M26" s="133">
        <v>1677</v>
      </c>
      <c r="N26" s="133" t="s">
        <v>9</v>
      </c>
      <c r="O26" s="133">
        <v>18370</v>
      </c>
      <c r="P26" s="133">
        <v>394611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150940</v>
      </c>
      <c r="V26" s="133" t="s">
        <v>9</v>
      </c>
      <c r="W26" s="133">
        <v>199721290</v>
      </c>
      <c r="X26" s="133">
        <v>3063729298</v>
      </c>
      <c r="Y26" s="133" t="s">
        <v>9</v>
      </c>
      <c r="Z26" s="133" t="s">
        <v>9</v>
      </c>
      <c r="AA26" s="133" t="s">
        <v>9</v>
      </c>
      <c r="AB26" s="133">
        <v>55225</v>
      </c>
      <c r="AC26" s="133">
        <v>3263505813</v>
      </c>
      <c r="AD26" s="133" t="s">
        <v>9</v>
      </c>
      <c r="AE26" s="133">
        <v>217350</v>
      </c>
      <c r="AF26" s="133" t="s">
        <v>9</v>
      </c>
      <c r="AG26" s="133" t="s">
        <v>9</v>
      </c>
      <c r="AH26" s="133" t="s">
        <v>9</v>
      </c>
      <c r="AI26" s="133">
        <v>1758872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7500000</v>
      </c>
      <c r="AO26" s="134">
        <v>3273823125</v>
      </c>
      <c r="AP26" s="163"/>
    </row>
    <row r="27" spans="1:42" ht="14.85" customHeight="1" x14ac:dyDescent="0.15">
      <c r="A27" s="116"/>
      <c r="B27" s="116"/>
      <c r="C27" s="180" t="s">
        <v>127</v>
      </c>
      <c r="D27" s="159"/>
      <c r="E27" s="132" t="s">
        <v>9</v>
      </c>
      <c r="F27" s="133">
        <v>1684169</v>
      </c>
      <c r="G27" s="133">
        <v>826733</v>
      </c>
      <c r="H27" s="133">
        <v>281347</v>
      </c>
      <c r="I27" s="133">
        <v>2792249</v>
      </c>
      <c r="J27" s="133" t="s">
        <v>9</v>
      </c>
      <c r="K27" s="133">
        <v>1323084</v>
      </c>
      <c r="L27" s="133">
        <v>1323084</v>
      </c>
      <c r="M27" s="133">
        <v>11375</v>
      </c>
      <c r="N27" s="133" t="s">
        <v>9</v>
      </c>
      <c r="O27" s="133">
        <v>101403</v>
      </c>
      <c r="P27" s="133">
        <v>71998012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341920160</v>
      </c>
      <c r="Y27" s="133" t="s">
        <v>9</v>
      </c>
      <c r="Z27" s="133" t="s">
        <v>9</v>
      </c>
      <c r="AA27" s="133" t="s">
        <v>9</v>
      </c>
      <c r="AB27" s="133">
        <v>794795</v>
      </c>
      <c r="AC27" s="133">
        <v>342714955</v>
      </c>
      <c r="AD27" s="133" t="s">
        <v>9</v>
      </c>
      <c r="AE27" s="133">
        <v>112362</v>
      </c>
      <c r="AF27" s="133" t="s">
        <v>9</v>
      </c>
      <c r="AG27" s="133" t="s">
        <v>9</v>
      </c>
      <c r="AH27" s="133" t="s">
        <v>9</v>
      </c>
      <c r="AI27" s="133">
        <v>95614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419161054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1021305</v>
      </c>
      <c r="G28" s="133">
        <v>539854</v>
      </c>
      <c r="H28" s="133">
        <v>181414</v>
      </c>
      <c r="I28" s="133">
        <v>1742573</v>
      </c>
      <c r="J28" s="133" t="s">
        <v>9</v>
      </c>
      <c r="K28" s="133">
        <v>123345</v>
      </c>
      <c r="L28" s="133">
        <v>123345</v>
      </c>
      <c r="M28" s="133">
        <v>2695</v>
      </c>
      <c r="N28" s="133">
        <v>135</v>
      </c>
      <c r="O28" s="133">
        <v>40920</v>
      </c>
      <c r="P28" s="133">
        <v>463808694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28023013</v>
      </c>
      <c r="V28" s="133">
        <v>6228030</v>
      </c>
      <c r="W28" s="133">
        <v>9550088</v>
      </c>
      <c r="X28" s="133">
        <v>334076369</v>
      </c>
      <c r="Y28" s="133" t="s">
        <v>9</v>
      </c>
      <c r="Z28" s="133" t="s">
        <v>9</v>
      </c>
      <c r="AA28" s="133" t="s">
        <v>9</v>
      </c>
      <c r="AB28" s="133">
        <v>422745</v>
      </c>
      <c r="AC28" s="133">
        <v>344049202</v>
      </c>
      <c r="AD28" s="133" t="s">
        <v>9</v>
      </c>
      <c r="AE28" s="133">
        <v>137909</v>
      </c>
      <c r="AF28" s="133" t="s">
        <v>9</v>
      </c>
      <c r="AG28" s="133" t="s">
        <v>9</v>
      </c>
      <c r="AH28" s="133">
        <v>43376129</v>
      </c>
      <c r="AI28" s="133">
        <v>349378895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103700000</v>
      </c>
      <c r="AO28" s="134">
        <v>1340611540</v>
      </c>
      <c r="AP28" s="163"/>
    </row>
    <row r="29" spans="1:42" ht="14.85" customHeight="1" x14ac:dyDescent="0.15">
      <c r="A29" s="116"/>
      <c r="B29" s="116"/>
      <c r="C29" s="180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9</v>
      </c>
      <c r="J29" s="133" t="s">
        <v>9</v>
      </c>
      <c r="K29" s="133" t="s">
        <v>9</v>
      </c>
      <c r="L29" s="133" t="s">
        <v>9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61899</v>
      </c>
      <c r="V29" s="133" t="s">
        <v>9</v>
      </c>
      <c r="W29" s="133" t="s">
        <v>9</v>
      </c>
      <c r="X29" s="133">
        <v>274150422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v>274150422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66013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v>274378334</v>
      </c>
      <c r="AP29" s="163"/>
    </row>
    <row r="30" spans="1:42" ht="14.85" customHeight="1" x14ac:dyDescent="0.15">
      <c r="A30" s="116"/>
      <c r="B30" s="116"/>
      <c r="C30" s="180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9</v>
      </c>
      <c r="J30" s="133" t="s">
        <v>9</v>
      </c>
      <c r="K30" s="133" t="s">
        <v>9</v>
      </c>
      <c r="L30" s="133" t="s">
        <v>9</v>
      </c>
      <c r="M30" s="133" t="s">
        <v>9</v>
      </c>
      <c r="N30" s="133" t="s">
        <v>9</v>
      </c>
      <c r="O30" s="133" t="s">
        <v>9</v>
      </c>
      <c r="P30" s="133">
        <v>453467578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27961114</v>
      </c>
      <c r="V30" s="133" t="s">
        <v>9</v>
      </c>
      <c r="W30" s="133">
        <v>9550088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v>9550088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339570217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v>915548997</v>
      </c>
      <c r="AP30" s="163"/>
    </row>
    <row r="31" spans="1:42" ht="14.85" customHeight="1" x14ac:dyDescent="0.15">
      <c r="A31" s="116"/>
      <c r="B31" s="116"/>
      <c r="C31" s="180" t="s">
        <v>255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9</v>
      </c>
      <c r="J31" s="133" t="s">
        <v>9</v>
      </c>
      <c r="K31" s="133" t="s">
        <v>9</v>
      </c>
      <c r="L31" s="133" t="s">
        <v>9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49475859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v>49475859</v>
      </c>
      <c r="AD31" s="133" t="s">
        <v>9</v>
      </c>
      <c r="AE31" s="133">
        <v>9543</v>
      </c>
      <c r="AF31" s="133" t="s">
        <v>9</v>
      </c>
      <c r="AG31" s="133" t="s">
        <v>9</v>
      </c>
      <c r="AH31" s="133">
        <v>24125750</v>
      </c>
      <c r="AI31" s="133">
        <v>923622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18000000</v>
      </c>
      <c r="AO31" s="134">
        <v>92534774</v>
      </c>
      <c r="AP31" s="163"/>
    </row>
    <row r="32" spans="1:42" ht="14.85" customHeight="1" x14ac:dyDescent="0.15">
      <c r="A32" s="116"/>
      <c r="B32" s="116"/>
      <c r="C32" s="180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4688824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4688824</v>
      </c>
      <c r="AD32" s="133" t="s">
        <v>9</v>
      </c>
      <c r="AE32" s="133">
        <v>4808</v>
      </c>
      <c r="AF32" s="133" t="s">
        <v>9</v>
      </c>
      <c r="AG32" s="133" t="s">
        <v>9</v>
      </c>
      <c r="AH32" s="133">
        <v>1889518</v>
      </c>
      <c r="AI32" s="133">
        <v>476663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v>7159813</v>
      </c>
      <c r="AP32" s="163"/>
    </row>
    <row r="33" spans="1:42" ht="14.85" customHeight="1" x14ac:dyDescent="0.15">
      <c r="A33" s="116"/>
      <c r="B33" s="116"/>
      <c r="C33" s="180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5433308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5433308</v>
      </c>
      <c r="AD33" s="133" t="s">
        <v>9</v>
      </c>
      <c r="AE33" s="133">
        <v>1000</v>
      </c>
      <c r="AF33" s="133" t="s">
        <v>9</v>
      </c>
      <c r="AG33" s="133" t="s">
        <v>9</v>
      </c>
      <c r="AH33" s="133">
        <v>17360861</v>
      </c>
      <c r="AI33" s="133">
        <v>1285395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v>24180564</v>
      </c>
      <c r="AP33" s="163"/>
    </row>
    <row r="34" spans="1:42" ht="14.85" customHeight="1" x14ac:dyDescent="0.15">
      <c r="A34" s="116"/>
      <c r="B34" s="116"/>
      <c r="C34" s="180" t="s">
        <v>127</v>
      </c>
      <c r="D34" s="159"/>
      <c r="E34" s="132" t="s">
        <v>9</v>
      </c>
      <c r="F34" s="133">
        <v>705186</v>
      </c>
      <c r="G34" s="133">
        <v>354346</v>
      </c>
      <c r="H34" s="133">
        <v>155429</v>
      </c>
      <c r="I34" s="133">
        <v>1214961</v>
      </c>
      <c r="J34" s="133" t="s">
        <v>9</v>
      </c>
      <c r="K34" s="133">
        <v>98090</v>
      </c>
      <c r="L34" s="133">
        <v>98090</v>
      </c>
      <c r="M34" s="133">
        <v>2561</v>
      </c>
      <c r="N34" s="133">
        <v>135</v>
      </c>
      <c r="O34" s="133">
        <v>26490</v>
      </c>
      <c r="P34" s="133">
        <v>10196976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327955</v>
      </c>
      <c r="Y34" s="133" t="s">
        <v>9</v>
      </c>
      <c r="Z34" s="133" t="s">
        <v>9</v>
      </c>
      <c r="AA34" s="133" t="s">
        <v>9</v>
      </c>
      <c r="AB34" s="133">
        <v>236755</v>
      </c>
      <c r="AC34" s="133">
        <v>564710</v>
      </c>
      <c r="AD34" s="133" t="s">
        <v>9</v>
      </c>
      <c r="AE34" s="133">
        <v>120158</v>
      </c>
      <c r="AF34" s="133" t="s">
        <v>9</v>
      </c>
      <c r="AG34" s="133" t="s">
        <v>9</v>
      </c>
      <c r="AH34" s="133" t="s">
        <v>9</v>
      </c>
      <c r="AI34" s="133">
        <v>14170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v>12438251</v>
      </c>
      <c r="AP34" s="163"/>
    </row>
    <row r="35" spans="1:42" ht="14.85" customHeight="1" x14ac:dyDescent="0.15">
      <c r="A35" s="116"/>
      <c r="B35" s="116"/>
      <c r="C35" s="180" t="s">
        <v>74</v>
      </c>
      <c r="D35" s="159"/>
      <c r="E35" s="132" t="s">
        <v>9</v>
      </c>
      <c r="F35" s="133">
        <v>316119</v>
      </c>
      <c r="G35" s="133">
        <v>185508</v>
      </c>
      <c r="H35" s="133">
        <v>25985</v>
      </c>
      <c r="I35" s="133">
        <v>527612</v>
      </c>
      <c r="J35" s="133" t="s">
        <v>9</v>
      </c>
      <c r="K35" s="133">
        <v>25255</v>
      </c>
      <c r="L35" s="133">
        <v>25255</v>
      </c>
      <c r="M35" s="133">
        <v>134</v>
      </c>
      <c r="N35" s="133" t="s">
        <v>9</v>
      </c>
      <c r="O35" s="133">
        <v>14430</v>
      </c>
      <c r="P35" s="133">
        <v>144140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6228030</v>
      </c>
      <c r="W35" s="133" t="s">
        <v>9</v>
      </c>
      <c r="X35" s="133" t="s">
        <v>9</v>
      </c>
      <c r="Y35" s="133" t="s">
        <v>9</v>
      </c>
      <c r="Z35" s="133" t="s">
        <v>9</v>
      </c>
      <c r="AA35" s="133" t="s">
        <v>9</v>
      </c>
      <c r="AB35" s="133">
        <v>185990</v>
      </c>
      <c r="AC35" s="133">
        <v>185991</v>
      </c>
      <c r="AD35" s="133" t="s">
        <v>9</v>
      </c>
      <c r="AE35" s="133">
        <v>2400</v>
      </c>
      <c r="AF35" s="133" t="s">
        <v>9</v>
      </c>
      <c r="AG35" s="133" t="s">
        <v>9</v>
      </c>
      <c r="AH35" s="133" t="s">
        <v>9</v>
      </c>
      <c r="AI35" s="133">
        <v>7042815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200000</v>
      </c>
      <c r="AO35" s="134">
        <v>14370807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354648504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v>354648504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9</v>
      </c>
      <c r="F37" s="133">
        <v>15559459</v>
      </c>
      <c r="G37" s="133">
        <v>8272667</v>
      </c>
      <c r="H37" s="133">
        <v>1795905</v>
      </c>
      <c r="I37" s="133">
        <v>25628031</v>
      </c>
      <c r="J37" s="133" t="s">
        <v>9</v>
      </c>
      <c r="K37" s="133">
        <v>5126221</v>
      </c>
      <c r="L37" s="133">
        <v>5126221</v>
      </c>
      <c r="M37" s="133">
        <v>45140</v>
      </c>
      <c r="N37" s="133" t="s">
        <v>9</v>
      </c>
      <c r="O37" s="133">
        <v>464635</v>
      </c>
      <c r="P37" s="133">
        <v>90775575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2541804</v>
      </c>
      <c r="V37" s="133">
        <v>10249607</v>
      </c>
      <c r="W37" s="133">
        <v>969172</v>
      </c>
      <c r="X37" s="133">
        <v>11309243</v>
      </c>
      <c r="Y37" s="133" t="s">
        <v>9</v>
      </c>
      <c r="Z37" s="133" t="s">
        <v>9</v>
      </c>
      <c r="AA37" s="133">
        <v>931933</v>
      </c>
      <c r="AB37" s="133">
        <v>5308585</v>
      </c>
      <c r="AC37" s="133">
        <v>18518933</v>
      </c>
      <c r="AD37" s="133">
        <v>499</v>
      </c>
      <c r="AE37" s="133">
        <v>532458</v>
      </c>
      <c r="AF37" s="133" t="s">
        <v>9</v>
      </c>
      <c r="AG37" s="133" t="s">
        <v>9</v>
      </c>
      <c r="AH37" s="133" t="s">
        <v>9</v>
      </c>
      <c r="AI37" s="133">
        <v>1875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200000</v>
      </c>
      <c r="AO37" s="134">
        <v>154084778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9</v>
      </c>
      <c r="F38" s="133">
        <v>33599123</v>
      </c>
      <c r="G38" s="133">
        <v>17432591</v>
      </c>
      <c r="H38" s="133">
        <v>4078544</v>
      </c>
      <c r="I38" s="133">
        <v>55110258</v>
      </c>
      <c r="J38" s="133" t="s">
        <v>9</v>
      </c>
      <c r="K38" s="133">
        <v>7670870</v>
      </c>
      <c r="L38" s="133">
        <v>7670870</v>
      </c>
      <c r="M38" s="133">
        <v>75347</v>
      </c>
      <c r="N38" s="133" t="s">
        <v>9</v>
      </c>
      <c r="O38" s="133">
        <v>1520691</v>
      </c>
      <c r="P38" s="133">
        <v>96713336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1691423</v>
      </c>
      <c r="V38" s="133">
        <v>167300963</v>
      </c>
      <c r="W38" s="133">
        <v>20345482</v>
      </c>
      <c r="X38" s="133">
        <v>19586242</v>
      </c>
      <c r="Y38" s="133" t="s">
        <v>9</v>
      </c>
      <c r="Z38" s="133" t="s">
        <v>9</v>
      </c>
      <c r="AA38" s="133" t="s">
        <v>9</v>
      </c>
      <c r="AB38" s="133">
        <v>12119638</v>
      </c>
      <c r="AC38" s="133">
        <v>52051362</v>
      </c>
      <c r="AD38" s="133" t="s">
        <v>9</v>
      </c>
      <c r="AE38" s="133">
        <v>355856</v>
      </c>
      <c r="AF38" s="133" t="s">
        <v>9</v>
      </c>
      <c r="AG38" s="133" t="s">
        <v>9</v>
      </c>
      <c r="AH38" s="133">
        <v>1255584</v>
      </c>
      <c r="AI38" s="133">
        <v>34692326</v>
      </c>
      <c r="AJ38" s="133">
        <v>28827000</v>
      </c>
      <c r="AK38" s="133" t="s">
        <v>9</v>
      </c>
      <c r="AL38" s="133" t="s">
        <v>9</v>
      </c>
      <c r="AM38" s="133" t="s">
        <v>9</v>
      </c>
      <c r="AN38" s="133">
        <v>540000</v>
      </c>
      <c r="AO38" s="134">
        <v>447805016</v>
      </c>
      <c r="AP38" s="163"/>
    </row>
    <row r="39" spans="1:42" ht="15" customHeight="1" x14ac:dyDescent="0.15">
      <c r="A39" s="116"/>
      <c r="B39" s="116"/>
      <c r="C39" s="180" t="s">
        <v>149</v>
      </c>
      <c r="D39" s="160"/>
      <c r="E39" s="137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287125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>
        <v>577</v>
      </c>
      <c r="AF39" s="133" t="s">
        <v>9</v>
      </c>
      <c r="AG39" s="133" t="s">
        <v>9</v>
      </c>
      <c r="AH39" s="133">
        <v>1255584</v>
      </c>
      <c r="AI39" s="133">
        <v>802919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60000</v>
      </c>
      <c r="AO39" s="134">
        <v>2406205</v>
      </c>
      <c r="AP39" s="163"/>
    </row>
    <row r="40" spans="1:42" ht="15" customHeight="1" x14ac:dyDescent="0.15">
      <c r="A40" s="116"/>
      <c r="B40" s="116"/>
      <c r="C40" s="180" t="s">
        <v>81</v>
      </c>
      <c r="D40" s="160"/>
      <c r="E40" s="132" t="s">
        <v>70</v>
      </c>
      <c r="F40" s="133">
        <v>5828120</v>
      </c>
      <c r="G40" s="133">
        <v>2902980</v>
      </c>
      <c r="H40" s="133">
        <v>502480</v>
      </c>
      <c r="I40" s="133">
        <v>9233580</v>
      </c>
      <c r="J40" s="133" t="s">
        <v>9</v>
      </c>
      <c r="K40" s="133">
        <v>2546458</v>
      </c>
      <c r="L40" s="133">
        <v>2546458</v>
      </c>
      <c r="M40" s="133">
        <v>38353</v>
      </c>
      <c r="N40" s="133" t="s">
        <v>9</v>
      </c>
      <c r="O40" s="133">
        <v>297245</v>
      </c>
      <c r="P40" s="133">
        <v>21127182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1343546</v>
      </c>
      <c r="V40" s="133">
        <v>1280969</v>
      </c>
      <c r="W40" s="133">
        <v>1290852</v>
      </c>
      <c r="X40" s="133">
        <v>2535763</v>
      </c>
      <c r="Y40" s="133" t="s">
        <v>9</v>
      </c>
      <c r="Z40" s="133" t="s">
        <v>9</v>
      </c>
      <c r="AA40" s="133" t="s">
        <v>9</v>
      </c>
      <c r="AB40" s="133">
        <v>2350993</v>
      </c>
      <c r="AC40" s="133">
        <v>6177608</v>
      </c>
      <c r="AD40" s="133" t="s">
        <v>9</v>
      </c>
      <c r="AE40" s="133">
        <v>5330</v>
      </c>
      <c r="AF40" s="133" t="s">
        <v>9</v>
      </c>
      <c r="AG40" s="133" t="s">
        <v>9</v>
      </c>
      <c r="AH40" s="133" t="s">
        <v>9</v>
      </c>
      <c r="AI40" s="133">
        <v>152412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150000</v>
      </c>
      <c r="AO40" s="134">
        <v>42352683</v>
      </c>
      <c r="AP40" s="163"/>
    </row>
    <row r="41" spans="1:42" ht="15" customHeight="1" x14ac:dyDescent="0.15">
      <c r="A41" s="116"/>
      <c r="B41" s="116"/>
      <c r="C41" s="180" t="s">
        <v>151</v>
      </c>
      <c r="D41" s="160"/>
      <c r="E41" s="132" t="s">
        <v>9</v>
      </c>
      <c r="F41" s="133" t="s">
        <v>9</v>
      </c>
      <c r="G41" s="133" t="s">
        <v>9</v>
      </c>
      <c r="H41" s="133" t="s">
        <v>9</v>
      </c>
      <c r="I41" s="133" t="s">
        <v>9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60752</v>
      </c>
      <c r="V41" s="133" t="s">
        <v>9</v>
      </c>
      <c r="W41" s="133">
        <v>6623509</v>
      </c>
      <c r="X41" s="133">
        <v>7637590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>
        <v>14261099</v>
      </c>
      <c r="AD41" s="133" t="s">
        <v>9</v>
      </c>
      <c r="AE41" s="133" t="s">
        <v>9</v>
      </c>
      <c r="AF41" s="133" t="s">
        <v>9</v>
      </c>
      <c r="AG41" s="133" t="s">
        <v>9</v>
      </c>
      <c r="AH41" s="133" t="s">
        <v>9</v>
      </c>
      <c r="AI41" s="133">
        <v>387320</v>
      </c>
      <c r="AJ41" s="133" t="s">
        <v>9</v>
      </c>
      <c r="AK41" s="133" t="s">
        <v>9</v>
      </c>
      <c r="AL41" s="133" t="s">
        <v>9</v>
      </c>
      <c r="AM41" s="133" t="s">
        <v>9</v>
      </c>
      <c r="AN41" s="133" t="s">
        <v>9</v>
      </c>
      <c r="AO41" s="134">
        <v>14709171</v>
      </c>
      <c r="AP41" s="163"/>
    </row>
    <row r="42" spans="1:42" ht="15" customHeight="1" x14ac:dyDescent="0.15">
      <c r="A42" s="116"/>
      <c r="B42" s="116"/>
      <c r="C42" s="180" t="s">
        <v>78</v>
      </c>
      <c r="D42" s="160"/>
      <c r="E42" s="132" t="s">
        <v>9</v>
      </c>
      <c r="F42" s="133">
        <v>27771003</v>
      </c>
      <c r="G42" s="133">
        <v>14529611</v>
      </c>
      <c r="H42" s="133">
        <v>3576064</v>
      </c>
      <c r="I42" s="133">
        <v>45876678</v>
      </c>
      <c r="J42" s="133" t="s">
        <v>9</v>
      </c>
      <c r="K42" s="133">
        <v>5124412</v>
      </c>
      <c r="L42" s="133">
        <v>5124412</v>
      </c>
      <c r="M42" s="133">
        <v>36994</v>
      </c>
      <c r="N42" s="133" t="s">
        <v>9</v>
      </c>
      <c r="O42" s="133">
        <v>1223446</v>
      </c>
      <c r="P42" s="133">
        <v>75586154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 t="s">
        <v>9</v>
      </c>
      <c r="V42" s="133">
        <v>166019994</v>
      </c>
      <c r="W42" s="133">
        <v>12431121</v>
      </c>
      <c r="X42" s="133">
        <v>9412889</v>
      </c>
      <c r="Y42" s="133" t="s">
        <v>9</v>
      </c>
      <c r="Z42" s="133" t="s">
        <v>9</v>
      </c>
      <c r="AA42" s="133" t="s">
        <v>9</v>
      </c>
      <c r="AB42" s="133">
        <v>9768645</v>
      </c>
      <c r="AC42" s="133">
        <v>31612655</v>
      </c>
      <c r="AD42" s="133" t="s">
        <v>9</v>
      </c>
      <c r="AE42" s="133">
        <v>349949</v>
      </c>
      <c r="AF42" s="133" t="s">
        <v>9</v>
      </c>
      <c r="AG42" s="133" t="s">
        <v>9</v>
      </c>
      <c r="AH42" s="133" t="s">
        <v>9</v>
      </c>
      <c r="AI42" s="133">
        <v>33349675</v>
      </c>
      <c r="AJ42" s="133">
        <v>28827000</v>
      </c>
      <c r="AK42" s="133" t="s">
        <v>9</v>
      </c>
      <c r="AL42" s="133" t="s">
        <v>9</v>
      </c>
      <c r="AM42" s="133" t="s">
        <v>9</v>
      </c>
      <c r="AN42" s="133">
        <v>330000</v>
      </c>
      <c r="AO42" s="134">
        <v>388336957</v>
      </c>
      <c r="AP42" s="163"/>
    </row>
    <row r="43" spans="1:42" ht="15" customHeight="1" x14ac:dyDescent="0.15">
      <c r="A43" s="116"/>
      <c r="B43" s="212" t="s">
        <v>177</v>
      </c>
      <c r="C43" s="212"/>
      <c r="D43" s="160"/>
      <c r="E43" s="132" t="s">
        <v>9</v>
      </c>
      <c r="F43" s="133">
        <v>3387639</v>
      </c>
      <c r="G43" s="133">
        <v>1648016</v>
      </c>
      <c r="H43" s="133">
        <v>419350</v>
      </c>
      <c r="I43" s="133">
        <v>5455005</v>
      </c>
      <c r="J43" s="133" t="s">
        <v>9</v>
      </c>
      <c r="K43" s="133">
        <v>2391707</v>
      </c>
      <c r="L43" s="133">
        <v>2391707</v>
      </c>
      <c r="M43" s="133">
        <v>27782</v>
      </c>
      <c r="N43" s="133">
        <v>95</v>
      </c>
      <c r="O43" s="133">
        <v>510672</v>
      </c>
      <c r="P43" s="133">
        <v>131201448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34942209</v>
      </c>
      <c r="V43" s="133">
        <v>193767334</v>
      </c>
      <c r="W43" s="133">
        <v>90838489</v>
      </c>
      <c r="X43" s="133">
        <v>113255035</v>
      </c>
      <c r="Y43" s="133">
        <v>650331</v>
      </c>
      <c r="Z43" s="133" t="s">
        <v>9</v>
      </c>
      <c r="AA43" s="133" t="s">
        <v>9</v>
      </c>
      <c r="AB43" s="133">
        <v>3251027</v>
      </c>
      <c r="AC43" s="133">
        <v>207994882</v>
      </c>
      <c r="AD43" s="133">
        <v>1020</v>
      </c>
      <c r="AE43" s="133">
        <v>44459</v>
      </c>
      <c r="AF43" s="133" t="s">
        <v>9</v>
      </c>
      <c r="AG43" s="133">
        <v>2204717</v>
      </c>
      <c r="AH43" s="133" t="s">
        <v>9</v>
      </c>
      <c r="AI43" s="133">
        <v>112311525</v>
      </c>
      <c r="AJ43" s="133">
        <v>34299</v>
      </c>
      <c r="AK43" s="133">
        <v>387299</v>
      </c>
      <c r="AL43" s="133" t="s">
        <v>9</v>
      </c>
      <c r="AM43" s="133" t="s">
        <v>9</v>
      </c>
      <c r="AN43" s="133">
        <v>150000000</v>
      </c>
      <c r="AO43" s="134">
        <v>841274453</v>
      </c>
      <c r="AP43" s="163"/>
    </row>
    <row r="44" spans="1:42" ht="15" customHeight="1" x14ac:dyDescent="0.15">
      <c r="A44" s="117"/>
      <c r="B44" s="214" t="s">
        <v>150</v>
      </c>
      <c r="C44" s="214"/>
      <c r="D44" s="138"/>
      <c r="E44" s="175" t="s">
        <v>9</v>
      </c>
      <c r="F44" s="139">
        <v>98247404</v>
      </c>
      <c r="G44" s="139">
        <v>48758513</v>
      </c>
      <c r="H44" s="139">
        <v>11056991</v>
      </c>
      <c r="I44" s="139">
        <v>158062908</v>
      </c>
      <c r="J44" s="134" t="s">
        <v>9</v>
      </c>
      <c r="K44" s="139">
        <v>33320840</v>
      </c>
      <c r="L44" s="139">
        <v>33320840</v>
      </c>
      <c r="M44" s="139">
        <v>1117200114</v>
      </c>
      <c r="N44" s="139">
        <v>2387</v>
      </c>
      <c r="O44" s="139">
        <v>6365528</v>
      </c>
      <c r="P44" s="139">
        <v>1160377376</v>
      </c>
      <c r="Q44" s="134" t="s">
        <v>9</v>
      </c>
      <c r="R44" s="134" t="s">
        <v>9</v>
      </c>
      <c r="S44" s="134" t="s">
        <v>9</v>
      </c>
      <c r="T44" s="134" t="s">
        <v>9</v>
      </c>
      <c r="U44" s="139">
        <v>363629231</v>
      </c>
      <c r="V44" s="139">
        <v>405163258</v>
      </c>
      <c r="W44" s="139">
        <v>672428355</v>
      </c>
      <c r="X44" s="139">
        <v>39954390602</v>
      </c>
      <c r="Y44" s="139">
        <v>27690411</v>
      </c>
      <c r="Z44" s="134" t="s">
        <v>9</v>
      </c>
      <c r="AA44" s="139">
        <v>6319963</v>
      </c>
      <c r="AB44" s="139">
        <v>398879200</v>
      </c>
      <c r="AC44" s="139">
        <v>41059708531</v>
      </c>
      <c r="AD44" s="139">
        <v>1519</v>
      </c>
      <c r="AE44" s="139">
        <v>246516420871</v>
      </c>
      <c r="AF44" s="134" t="s">
        <v>9</v>
      </c>
      <c r="AG44" s="139">
        <v>2204717</v>
      </c>
      <c r="AH44" s="139">
        <v>54535158316</v>
      </c>
      <c r="AI44" s="139">
        <v>120625689177</v>
      </c>
      <c r="AJ44" s="139">
        <v>28861299</v>
      </c>
      <c r="AK44" s="139">
        <v>365387299</v>
      </c>
      <c r="AL44" s="134" t="s">
        <v>9</v>
      </c>
      <c r="AM44" s="134" t="s">
        <v>9</v>
      </c>
      <c r="AN44" s="139">
        <v>904842500</v>
      </c>
      <c r="AO44" s="139">
        <v>467282395871</v>
      </c>
      <c r="AP44" s="163"/>
    </row>
    <row r="45" spans="1:42" s="117" customFormat="1" ht="6" customHeight="1" x14ac:dyDescent="0.15">
      <c r="A45" s="162"/>
      <c r="B45" s="162"/>
      <c r="C45" s="119"/>
      <c r="D45" s="120"/>
      <c r="E45" s="121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2" ht="12" customHeight="1" x14ac:dyDescent="0.15">
      <c r="A46" s="123"/>
      <c r="B46" s="123"/>
      <c r="C46" s="124" t="s">
        <v>83</v>
      </c>
      <c r="D46" s="125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</row>
    <row r="47" spans="1:42" ht="10.050000000000001" customHeight="1" x14ac:dyDescent="0.15">
      <c r="C47" s="127"/>
      <c r="D47" s="127"/>
      <c r="E47" s="127"/>
      <c r="F47" s="128"/>
      <c r="G47" s="128"/>
      <c r="H47" s="128"/>
      <c r="I47" s="129"/>
      <c r="J47" s="127"/>
      <c r="K47" s="128"/>
      <c r="L47" s="128"/>
      <c r="M47" s="128"/>
      <c r="N47" s="128"/>
      <c r="O47" s="128"/>
      <c r="P47" s="128"/>
      <c r="Q47" s="129"/>
      <c r="R47" s="127"/>
      <c r="S47" s="128"/>
      <c r="T47" s="128"/>
      <c r="U47" s="128"/>
      <c r="V47" s="128"/>
      <c r="W47" s="128"/>
      <c r="X47" s="128"/>
      <c r="Y47" s="129"/>
      <c r="Z47" s="127"/>
      <c r="AA47" s="128"/>
      <c r="AB47" s="128"/>
      <c r="AC47" s="128"/>
      <c r="AD47" s="128"/>
      <c r="AE47" s="128"/>
      <c r="AF47" s="128"/>
      <c r="AG47" s="129"/>
      <c r="AH47" s="127"/>
      <c r="AI47" s="128"/>
      <c r="AJ47" s="128"/>
      <c r="AK47" s="128"/>
      <c r="AL47" s="128"/>
      <c r="AM47" s="128"/>
      <c r="AN47" s="128"/>
      <c r="AO47" s="129"/>
    </row>
    <row r="48" spans="1:42" x14ac:dyDescent="0.15">
      <c r="C48" s="181"/>
      <c r="D48" s="181"/>
      <c r="E48" s="216"/>
      <c r="F48" s="21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3:41" x14ac:dyDescent="0.15"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</row>
    <row r="50" spans="3:41" x14ac:dyDescent="0.15"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</row>
    <row r="51" spans="3:41" x14ac:dyDescent="0.15">
      <c r="C51" s="181"/>
      <c r="D51" s="181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</row>
    <row r="52" spans="3:41" x14ac:dyDescent="0.15"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</row>
    <row r="53" spans="3:41" x14ac:dyDescent="0.15"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</row>
    <row r="54" spans="3:41" x14ac:dyDescent="0.15"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</row>
    <row r="55" spans="3:41" x14ac:dyDescent="0.15"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</row>
    <row r="56" spans="3:41" x14ac:dyDescent="0.15"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</row>
  </sheetData>
  <mergeCells count="17">
    <mergeCell ref="B36:C36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  <mergeCell ref="B37:C37"/>
    <mergeCell ref="B38:C38"/>
    <mergeCell ref="B43:C43"/>
    <mergeCell ref="B44:C44"/>
    <mergeCell ref="E48:F48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55"/>
  <sheetViews>
    <sheetView view="pageBreakPreview" zoomScaleNormal="100" zoomScaleSheetLayoutView="100" workbookViewId="0">
      <pane xSplit="4" ySplit="4" topLeftCell="E13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267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82"/>
      <c r="X1" s="182"/>
      <c r="Y1" s="182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268</v>
      </c>
      <c r="F5" s="133" t="s">
        <v>70</v>
      </c>
      <c r="G5" s="133" t="s">
        <v>70</v>
      </c>
      <c r="H5" s="133" t="s">
        <v>70</v>
      </c>
      <c r="I5" s="133" t="s">
        <v>70</v>
      </c>
      <c r="J5" s="133" t="s">
        <v>70</v>
      </c>
      <c r="K5" s="133" t="s">
        <v>70</v>
      </c>
      <c r="L5" s="133" t="s">
        <v>70</v>
      </c>
      <c r="M5" s="133" t="s">
        <v>70</v>
      </c>
      <c r="N5" s="133" t="s">
        <v>70</v>
      </c>
      <c r="O5" s="133">
        <v>4737</v>
      </c>
      <c r="P5" s="133">
        <v>43843</v>
      </c>
      <c r="Q5" s="133" t="s">
        <v>70</v>
      </c>
      <c r="R5" s="133" t="s">
        <v>70</v>
      </c>
      <c r="S5" s="133" t="s">
        <v>70</v>
      </c>
      <c r="T5" s="133" t="s">
        <v>70</v>
      </c>
      <c r="U5" s="133">
        <v>211669</v>
      </c>
      <c r="V5" s="133" t="s">
        <v>70</v>
      </c>
      <c r="W5" s="133" t="s">
        <v>70</v>
      </c>
      <c r="X5" s="133">
        <v>19870954081</v>
      </c>
      <c r="Y5" s="133" t="s">
        <v>70</v>
      </c>
      <c r="Z5" s="133" t="s">
        <v>70</v>
      </c>
      <c r="AA5" s="133">
        <v>264907</v>
      </c>
      <c r="AB5" s="133">
        <v>4575</v>
      </c>
      <c r="AC5" s="133">
        <v>19871223563</v>
      </c>
      <c r="AD5" s="133" t="s">
        <v>70</v>
      </c>
      <c r="AE5" s="133">
        <v>33500</v>
      </c>
      <c r="AF5" s="133" t="s">
        <v>70</v>
      </c>
      <c r="AG5" s="133" t="s">
        <v>70</v>
      </c>
      <c r="AH5" s="133" t="s">
        <v>70</v>
      </c>
      <c r="AI5" s="133">
        <v>29669495408</v>
      </c>
      <c r="AJ5" s="133" t="s">
        <v>70</v>
      </c>
      <c r="AK5" s="133" t="s">
        <v>70</v>
      </c>
      <c r="AL5" s="133" t="s">
        <v>70</v>
      </c>
      <c r="AM5" s="133" t="s">
        <v>70</v>
      </c>
      <c r="AN5" s="133">
        <v>2600000</v>
      </c>
      <c r="AO5" s="134">
        <v>49543612720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268</v>
      </c>
      <c r="F6" s="133">
        <v>30313</v>
      </c>
      <c r="G6" s="133">
        <v>17289</v>
      </c>
      <c r="H6" s="133">
        <v>6796</v>
      </c>
      <c r="I6" s="133">
        <v>54398</v>
      </c>
      <c r="J6" s="133" t="s">
        <v>70</v>
      </c>
      <c r="K6" s="133">
        <v>15613</v>
      </c>
      <c r="L6" s="133">
        <v>15613</v>
      </c>
      <c r="M6" s="133">
        <v>850</v>
      </c>
      <c r="N6" s="133" t="s">
        <v>70</v>
      </c>
      <c r="O6" s="133">
        <v>1126</v>
      </c>
      <c r="P6" s="133">
        <v>6482</v>
      </c>
      <c r="Q6" s="133" t="s">
        <v>70</v>
      </c>
      <c r="R6" s="133" t="s">
        <v>70</v>
      </c>
      <c r="S6" s="133" t="s">
        <v>70</v>
      </c>
      <c r="T6" s="133" t="s">
        <v>70</v>
      </c>
      <c r="U6" s="133" t="s">
        <v>70</v>
      </c>
      <c r="V6" s="133" t="s">
        <v>70</v>
      </c>
      <c r="W6" s="133" t="s">
        <v>70</v>
      </c>
      <c r="X6" s="133" t="s">
        <v>70</v>
      </c>
      <c r="Y6" s="133" t="s">
        <v>70</v>
      </c>
      <c r="Z6" s="133" t="s">
        <v>70</v>
      </c>
      <c r="AA6" s="133" t="s">
        <v>70</v>
      </c>
      <c r="AB6" s="133">
        <v>10570</v>
      </c>
      <c r="AC6" s="133">
        <v>10570</v>
      </c>
      <c r="AD6" s="133" t="s">
        <v>70</v>
      </c>
      <c r="AE6" s="133" t="s">
        <v>70</v>
      </c>
      <c r="AF6" s="133" t="s">
        <v>70</v>
      </c>
      <c r="AG6" s="133" t="s">
        <v>70</v>
      </c>
      <c r="AH6" s="133">
        <v>108890915</v>
      </c>
      <c r="AI6" s="133" t="s">
        <v>268</v>
      </c>
      <c r="AJ6" s="133" t="s">
        <v>70</v>
      </c>
      <c r="AK6" s="133" t="s">
        <v>70</v>
      </c>
      <c r="AL6" s="133" t="s">
        <v>70</v>
      </c>
      <c r="AM6" s="133" t="s">
        <v>70</v>
      </c>
      <c r="AN6" s="133">
        <v>500</v>
      </c>
      <c r="AO6" s="134">
        <v>108980454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268</v>
      </c>
      <c r="F7" s="133" t="s">
        <v>70</v>
      </c>
      <c r="G7" s="133" t="s">
        <v>70</v>
      </c>
      <c r="H7" s="133" t="s">
        <v>70</v>
      </c>
      <c r="I7" s="133" t="s">
        <v>70</v>
      </c>
      <c r="J7" s="133" t="s">
        <v>70</v>
      </c>
      <c r="K7" s="133" t="s">
        <v>70</v>
      </c>
      <c r="L7" s="133" t="s">
        <v>70</v>
      </c>
      <c r="M7" s="133" t="s">
        <v>70</v>
      </c>
      <c r="N7" s="133" t="s">
        <v>70</v>
      </c>
      <c r="O7" s="133" t="s">
        <v>70</v>
      </c>
      <c r="P7" s="133">
        <v>27491996</v>
      </c>
      <c r="Q7" s="133" t="s">
        <v>70</v>
      </c>
      <c r="R7" s="133" t="s">
        <v>70</v>
      </c>
      <c r="S7" s="133" t="s">
        <v>70</v>
      </c>
      <c r="T7" s="133" t="s">
        <v>70</v>
      </c>
      <c r="U7" s="133" t="s">
        <v>70</v>
      </c>
      <c r="V7" s="133" t="s">
        <v>70</v>
      </c>
      <c r="W7" s="133" t="s">
        <v>70</v>
      </c>
      <c r="X7" s="133" t="s">
        <v>70</v>
      </c>
      <c r="Y7" s="133" t="s">
        <v>70</v>
      </c>
      <c r="Z7" s="133" t="s">
        <v>70</v>
      </c>
      <c r="AA7" s="133" t="s">
        <v>70</v>
      </c>
      <c r="AB7" s="133" t="s">
        <v>70</v>
      </c>
      <c r="AC7" s="133" t="s">
        <v>70</v>
      </c>
      <c r="AD7" s="133" t="s">
        <v>70</v>
      </c>
      <c r="AE7" s="133">
        <v>239446203072</v>
      </c>
      <c r="AF7" s="133" t="s">
        <v>70</v>
      </c>
      <c r="AG7" s="133" t="s">
        <v>70</v>
      </c>
      <c r="AH7" s="133" t="s">
        <v>70</v>
      </c>
      <c r="AI7" s="133" t="s">
        <v>70</v>
      </c>
      <c r="AJ7" s="133" t="s">
        <v>70</v>
      </c>
      <c r="AK7" s="133" t="s">
        <v>70</v>
      </c>
      <c r="AL7" s="133" t="s">
        <v>70</v>
      </c>
      <c r="AM7" s="133" t="s">
        <v>70</v>
      </c>
      <c r="AN7" s="133" t="s">
        <v>268</v>
      </c>
      <c r="AO7" s="134">
        <v>239473695068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268</v>
      </c>
      <c r="F8" s="133">
        <v>201136</v>
      </c>
      <c r="G8" s="133">
        <v>102514</v>
      </c>
      <c r="H8" s="133">
        <v>67043</v>
      </c>
      <c r="I8" s="133">
        <v>370693</v>
      </c>
      <c r="J8" s="133" t="s">
        <v>70</v>
      </c>
      <c r="K8" s="133">
        <v>14966</v>
      </c>
      <c r="L8" s="133">
        <v>14966</v>
      </c>
      <c r="M8" s="133">
        <v>58184</v>
      </c>
      <c r="N8" s="133" t="s">
        <v>70</v>
      </c>
      <c r="O8" s="133">
        <v>241267</v>
      </c>
      <c r="P8" s="133">
        <v>16486591</v>
      </c>
      <c r="Q8" s="133" t="s">
        <v>70</v>
      </c>
      <c r="R8" s="133" t="s">
        <v>70</v>
      </c>
      <c r="S8" s="133" t="s">
        <v>70</v>
      </c>
      <c r="T8" s="133" t="s">
        <v>70</v>
      </c>
      <c r="U8" s="133" t="s">
        <v>70</v>
      </c>
      <c r="V8" s="133" t="s">
        <v>70</v>
      </c>
      <c r="W8" s="133" t="s">
        <v>70</v>
      </c>
      <c r="X8" s="133" t="s">
        <v>70</v>
      </c>
      <c r="Y8" s="133" t="s">
        <v>70</v>
      </c>
      <c r="Z8" s="133" t="s">
        <v>70</v>
      </c>
      <c r="AA8" s="133" t="s">
        <v>70</v>
      </c>
      <c r="AB8" s="133">
        <v>72965</v>
      </c>
      <c r="AC8" s="133">
        <v>72965</v>
      </c>
      <c r="AD8" s="133" t="s">
        <v>70</v>
      </c>
      <c r="AE8" s="133">
        <v>412050230</v>
      </c>
      <c r="AF8" s="133" t="s">
        <v>70</v>
      </c>
      <c r="AG8" s="133" t="s">
        <v>70</v>
      </c>
      <c r="AH8" s="133" t="s">
        <v>70</v>
      </c>
      <c r="AI8" s="133">
        <v>1690024323</v>
      </c>
      <c r="AJ8" s="133" t="s">
        <v>70</v>
      </c>
      <c r="AK8" s="133" t="s">
        <v>70</v>
      </c>
      <c r="AL8" s="133" t="s">
        <v>70</v>
      </c>
      <c r="AM8" s="133" t="s">
        <v>70</v>
      </c>
      <c r="AN8" s="133">
        <v>300000000</v>
      </c>
      <c r="AO8" s="134">
        <v>2419319219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268</v>
      </c>
      <c r="F9" s="133">
        <v>1565640</v>
      </c>
      <c r="G9" s="133">
        <v>824172</v>
      </c>
      <c r="H9" s="133">
        <v>164444</v>
      </c>
      <c r="I9" s="133">
        <v>2554256</v>
      </c>
      <c r="J9" s="133" t="s">
        <v>70</v>
      </c>
      <c r="K9" s="133">
        <v>709303</v>
      </c>
      <c r="L9" s="133">
        <v>709303</v>
      </c>
      <c r="M9" s="133">
        <v>5423</v>
      </c>
      <c r="N9" s="133" t="s">
        <v>70</v>
      </c>
      <c r="O9" s="133">
        <v>70597</v>
      </c>
      <c r="P9" s="133">
        <v>2723628</v>
      </c>
      <c r="Q9" s="133" t="s">
        <v>70</v>
      </c>
      <c r="R9" s="133" t="s">
        <v>70</v>
      </c>
      <c r="S9" s="133" t="s">
        <v>70</v>
      </c>
      <c r="T9" s="133" t="s">
        <v>70</v>
      </c>
      <c r="U9" s="133" t="s">
        <v>70</v>
      </c>
      <c r="V9" s="133">
        <v>18407029</v>
      </c>
      <c r="W9" s="133" t="s">
        <v>70</v>
      </c>
      <c r="X9" s="133">
        <v>11</v>
      </c>
      <c r="Y9" s="133" t="s">
        <v>70</v>
      </c>
      <c r="Z9" s="133" t="s">
        <v>70</v>
      </c>
      <c r="AA9" s="133" t="s">
        <v>70</v>
      </c>
      <c r="AB9" s="133">
        <v>569085</v>
      </c>
      <c r="AC9" s="133">
        <v>569096</v>
      </c>
      <c r="AD9" s="133" t="s">
        <v>70</v>
      </c>
      <c r="AE9" s="133">
        <v>255879156</v>
      </c>
      <c r="AF9" s="133" t="s">
        <v>70</v>
      </c>
      <c r="AG9" s="133" t="s">
        <v>70</v>
      </c>
      <c r="AH9" s="133" t="s">
        <v>70</v>
      </c>
      <c r="AI9" s="133">
        <v>24226539074</v>
      </c>
      <c r="AJ9" s="133" t="s">
        <v>70</v>
      </c>
      <c r="AK9" s="133">
        <v>429800000</v>
      </c>
      <c r="AL9" s="133" t="s">
        <v>70</v>
      </c>
      <c r="AM9" s="133" t="s">
        <v>70</v>
      </c>
      <c r="AN9" s="133">
        <v>170000</v>
      </c>
      <c r="AO9" s="134">
        <v>24937427562</v>
      </c>
      <c r="AP9" s="163"/>
    </row>
    <row r="10" spans="1:42" ht="14.85" customHeight="1" x14ac:dyDescent="0.15">
      <c r="A10" s="116"/>
      <c r="B10" s="116"/>
      <c r="C10" s="183" t="s">
        <v>113</v>
      </c>
      <c r="D10" s="160"/>
      <c r="E10" s="132" t="s">
        <v>268</v>
      </c>
      <c r="F10" s="133">
        <v>1526186</v>
      </c>
      <c r="G10" s="133">
        <v>803709</v>
      </c>
      <c r="H10" s="133">
        <v>152996</v>
      </c>
      <c r="I10" s="133">
        <v>2482891</v>
      </c>
      <c r="J10" s="133" t="s">
        <v>70</v>
      </c>
      <c r="K10" s="133">
        <v>708453</v>
      </c>
      <c r="L10" s="133">
        <v>708453</v>
      </c>
      <c r="M10" s="133">
        <v>3547</v>
      </c>
      <c r="N10" s="133" t="s">
        <v>70</v>
      </c>
      <c r="O10" s="133">
        <v>64754</v>
      </c>
      <c r="P10" s="133">
        <v>2241567</v>
      </c>
      <c r="Q10" s="133" t="s">
        <v>70</v>
      </c>
      <c r="R10" s="133" t="s">
        <v>70</v>
      </c>
      <c r="S10" s="133" t="s">
        <v>70</v>
      </c>
      <c r="T10" s="133" t="s">
        <v>70</v>
      </c>
      <c r="U10" s="133" t="s">
        <v>70</v>
      </c>
      <c r="V10" s="133" t="s">
        <v>70</v>
      </c>
      <c r="W10" s="133" t="s">
        <v>70</v>
      </c>
      <c r="X10" s="133" t="s">
        <v>70</v>
      </c>
      <c r="Y10" s="133" t="s">
        <v>70</v>
      </c>
      <c r="Z10" s="133" t="s">
        <v>70</v>
      </c>
      <c r="AA10" s="133" t="s">
        <v>70</v>
      </c>
      <c r="AB10" s="133">
        <v>552014</v>
      </c>
      <c r="AC10" s="133">
        <v>552014</v>
      </c>
      <c r="AD10" s="133" t="s">
        <v>70</v>
      </c>
      <c r="AE10" s="133">
        <v>255623215</v>
      </c>
      <c r="AF10" s="133" t="s">
        <v>70</v>
      </c>
      <c r="AG10" s="133" t="s">
        <v>70</v>
      </c>
      <c r="AH10" s="133" t="s">
        <v>70</v>
      </c>
      <c r="AI10" s="133">
        <v>23639840766</v>
      </c>
      <c r="AJ10" s="133" t="s">
        <v>70</v>
      </c>
      <c r="AK10" s="133" t="s">
        <v>70</v>
      </c>
      <c r="AL10" s="133" t="s">
        <v>70</v>
      </c>
      <c r="AM10" s="133" t="s">
        <v>70</v>
      </c>
      <c r="AN10" s="133">
        <v>60000</v>
      </c>
      <c r="AO10" s="134">
        <v>23901577207</v>
      </c>
      <c r="AP10" s="163"/>
    </row>
    <row r="11" spans="1:42" ht="14.85" customHeight="1" x14ac:dyDescent="0.15">
      <c r="A11" s="116"/>
      <c r="B11" s="116"/>
      <c r="C11" s="183" t="s">
        <v>72</v>
      </c>
      <c r="D11" s="160"/>
      <c r="E11" s="132" t="s">
        <v>268</v>
      </c>
      <c r="F11" s="133">
        <v>39454</v>
      </c>
      <c r="G11" s="133">
        <v>20463</v>
      </c>
      <c r="H11" s="133">
        <v>11448</v>
      </c>
      <c r="I11" s="133">
        <v>71365</v>
      </c>
      <c r="J11" s="133" t="s">
        <v>70</v>
      </c>
      <c r="K11" s="133">
        <v>850</v>
      </c>
      <c r="L11" s="133">
        <v>850</v>
      </c>
      <c r="M11" s="133">
        <v>1288</v>
      </c>
      <c r="N11" s="133" t="s">
        <v>70</v>
      </c>
      <c r="O11" s="133">
        <v>2213</v>
      </c>
      <c r="P11" s="133">
        <v>18884</v>
      </c>
      <c r="Q11" s="133" t="s">
        <v>70</v>
      </c>
      <c r="R11" s="133" t="s">
        <v>70</v>
      </c>
      <c r="S11" s="133" t="s">
        <v>70</v>
      </c>
      <c r="T11" s="133" t="s">
        <v>70</v>
      </c>
      <c r="U11" s="133" t="s">
        <v>70</v>
      </c>
      <c r="V11" s="133" t="s">
        <v>70</v>
      </c>
      <c r="W11" s="133" t="s">
        <v>70</v>
      </c>
      <c r="X11" s="133" t="s">
        <v>70</v>
      </c>
      <c r="Y11" s="133" t="s">
        <v>70</v>
      </c>
      <c r="Z11" s="133" t="s">
        <v>70</v>
      </c>
      <c r="AA11" s="133" t="s">
        <v>70</v>
      </c>
      <c r="AB11" s="133">
        <v>13597</v>
      </c>
      <c r="AC11" s="133">
        <v>13597</v>
      </c>
      <c r="AD11" s="133" t="s">
        <v>70</v>
      </c>
      <c r="AE11" s="133">
        <v>105</v>
      </c>
      <c r="AF11" s="133" t="s">
        <v>70</v>
      </c>
      <c r="AG11" s="133" t="s">
        <v>70</v>
      </c>
      <c r="AH11" s="133" t="s">
        <v>70</v>
      </c>
      <c r="AI11" s="133">
        <v>586698308</v>
      </c>
      <c r="AJ11" s="133" t="s">
        <v>70</v>
      </c>
      <c r="AK11" s="133">
        <v>429800000</v>
      </c>
      <c r="AL11" s="133" t="s">
        <v>70</v>
      </c>
      <c r="AM11" s="133" t="s">
        <v>70</v>
      </c>
      <c r="AN11" s="133">
        <v>100000</v>
      </c>
      <c r="AO11" s="134">
        <v>1016706610</v>
      </c>
      <c r="AP11" s="163"/>
    </row>
    <row r="12" spans="1:42" s="115" customFormat="1" ht="14.85" customHeight="1" x14ac:dyDescent="0.15">
      <c r="A12" s="161"/>
      <c r="B12" s="109"/>
      <c r="C12" s="183" t="s">
        <v>114</v>
      </c>
      <c r="D12" s="160"/>
      <c r="E12" s="132" t="s">
        <v>268</v>
      </c>
      <c r="F12" s="133" t="s">
        <v>70</v>
      </c>
      <c r="G12" s="133" t="s">
        <v>70</v>
      </c>
      <c r="H12" s="133" t="s">
        <v>70</v>
      </c>
      <c r="I12" s="133" t="s">
        <v>70</v>
      </c>
      <c r="J12" s="133" t="s">
        <v>70</v>
      </c>
      <c r="K12" s="133" t="s">
        <v>70</v>
      </c>
      <c r="L12" s="133" t="s">
        <v>70</v>
      </c>
      <c r="M12" s="133">
        <v>588</v>
      </c>
      <c r="N12" s="133" t="s">
        <v>70</v>
      </c>
      <c r="O12" s="133">
        <v>3630</v>
      </c>
      <c r="P12" s="133">
        <v>463177</v>
      </c>
      <c r="Q12" s="133" t="s">
        <v>70</v>
      </c>
      <c r="R12" s="133" t="s">
        <v>70</v>
      </c>
      <c r="S12" s="133" t="s">
        <v>70</v>
      </c>
      <c r="T12" s="133" t="s">
        <v>70</v>
      </c>
      <c r="U12" s="133" t="s">
        <v>70</v>
      </c>
      <c r="V12" s="133">
        <v>18407029</v>
      </c>
      <c r="W12" s="133" t="s">
        <v>70</v>
      </c>
      <c r="X12" s="133">
        <v>11</v>
      </c>
      <c r="Y12" s="133" t="s">
        <v>70</v>
      </c>
      <c r="Z12" s="133" t="s">
        <v>70</v>
      </c>
      <c r="AA12" s="133" t="s">
        <v>70</v>
      </c>
      <c r="AB12" s="133">
        <v>3474</v>
      </c>
      <c r="AC12" s="133">
        <v>3485</v>
      </c>
      <c r="AD12" s="133" t="s">
        <v>70</v>
      </c>
      <c r="AE12" s="133">
        <v>255836</v>
      </c>
      <c r="AF12" s="133" t="s">
        <v>70</v>
      </c>
      <c r="AG12" s="133" t="s">
        <v>70</v>
      </c>
      <c r="AH12" s="133" t="s">
        <v>70</v>
      </c>
      <c r="AI12" s="133" t="s">
        <v>70</v>
      </c>
      <c r="AJ12" s="133" t="s">
        <v>70</v>
      </c>
      <c r="AK12" s="133" t="s">
        <v>70</v>
      </c>
      <c r="AL12" s="133" t="s">
        <v>70</v>
      </c>
      <c r="AM12" s="133" t="s">
        <v>70</v>
      </c>
      <c r="AN12" s="133">
        <v>10000</v>
      </c>
      <c r="AO12" s="134">
        <v>19143745</v>
      </c>
      <c r="AP12" s="163"/>
    </row>
    <row r="13" spans="1:42" s="115" customFormat="1" ht="14.25" customHeight="1" x14ac:dyDescent="0.15">
      <c r="A13" s="161"/>
      <c r="B13" s="197" t="s">
        <v>115</v>
      </c>
      <c r="C13" s="197"/>
      <c r="D13" s="160"/>
      <c r="E13" s="132" t="s">
        <v>268</v>
      </c>
      <c r="F13" s="133">
        <v>4036612</v>
      </c>
      <c r="G13" s="133">
        <v>2214292</v>
      </c>
      <c r="H13" s="133">
        <v>876125</v>
      </c>
      <c r="I13" s="133">
        <v>7127029</v>
      </c>
      <c r="J13" s="133" t="s">
        <v>70</v>
      </c>
      <c r="K13" s="133">
        <v>920324</v>
      </c>
      <c r="L13" s="133">
        <v>920324</v>
      </c>
      <c r="M13" s="133">
        <v>64556</v>
      </c>
      <c r="N13" s="133" t="s">
        <v>70</v>
      </c>
      <c r="O13" s="133">
        <v>1664234</v>
      </c>
      <c r="P13" s="133">
        <v>137085553</v>
      </c>
      <c r="Q13" s="133" t="s">
        <v>70</v>
      </c>
      <c r="R13" s="133" t="s">
        <v>70</v>
      </c>
      <c r="S13" s="133" t="s">
        <v>70</v>
      </c>
      <c r="T13" s="133" t="s">
        <v>70</v>
      </c>
      <c r="U13" s="133">
        <v>208708787</v>
      </c>
      <c r="V13" s="133" t="s">
        <v>70</v>
      </c>
      <c r="W13" s="133">
        <v>729190359</v>
      </c>
      <c r="X13" s="133">
        <v>476663252</v>
      </c>
      <c r="Y13" s="133">
        <v>26814452</v>
      </c>
      <c r="Z13" s="133" t="s">
        <v>70</v>
      </c>
      <c r="AA13" s="133">
        <v>5110352</v>
      </c>
      <c r="AB13" s="133">
        <v>1465301</v>
      </c>
      <c r="AC13" s="133">
        <v>1239243716</v>
      </c>
      <c r="AD13" s="133" t="s">
        <v>70</v>
      </c>
      <c r="AE13" s="133">
        <v>558519</v>
      </c>
      <c r="AF13" s="133" t="s">
        <v>70</v>
      </c>
      <c r="AG13" s="133" t="s">
        <v>70</v>
      </c>
      <c r="AH13" s="133" t="s">
        <v>70</v>
      </c>
      <c r="AI13" s="133">
        <v>12412000525</v>
      </c>
      <c r="AJ13" s="133" t="s">
        <v>70</v>
      </c>
      <c r="AK13" s="133">
        <v>48555000</v>
      </c>
      <c r="AL13" s="133" t="s">
        <v>70</v>
      </c>
      <c r="AM13" s="133" t="s">
        <v>70</v>
      </c>
      <c r="AN13" s="133">
        <v>3520000</v>
      </c>
      <c r="AO13" s="134">
        <v>14059448243</v>
      </c>
      <c r="AP13" s="163"/>
    </row>
    <row r="14" spans="1:42" s="115" customFormat="1" ht="14.85" customHeight="1" x14ac:dyDescent="0.15">
      <c r="A14" s="161"/>
      <c r="B14" s="161"/>
      <c r="C14" s="183" t="s">
        <v>116</v>
      </c>
      <c r="D14" s="160"/>
      <c r="E14" s="132" t="s">
        <v>268</v>
      </c>
      <c r="F14" s="133">
        <v>243670</v>
      </c>
      <c r="G14" s="133">
        <v>133928</v>
      </c>
      <c r="H14" s="133">
        <v>62007</v>
      </c>
      <c r="I14" s="133">
        <v>439605</v>
      </c>
      <c r="J14" s="133" t="s">
        <v>70</v>
      </c>
      <c r="K14" s="133">
        <v>41165</v>
      </c>
      <c r="L14" s="133">
        <v>41165</v>
      </c>
      <c r="M14" s="133">
        <v>26799</v>
      </c>
      <c r="N14" s="133" t="s">
        <v>70</v>
      </c>
      <c r="O14" s="133">
        <v>257039</v>
      </c>
      <c r="P14" s="133">
        <v>121541135</v>
      </c>
      <c r="Q14" s="133" t="s">
        <v>70</v>
      </c>
      <c r="R14" s="133" t="s">
        <v>70</v>
      </c>
      <c r="S14" s="133" t="s">
        <v>70</v>
      </c>
      <c r="T14" s="133" t="s">
        <v>70</v>
      </c>
      <c r="U14" s="133">
        <v>177220374</v>
      </c>
      <c r="V14" s="133" t="s">
        <v>70</v>
      </c>
      <c r="W14" s="133">
        <v>716017704</v>
      </c>
      <c r="X14" s="133">
        <v>214891742</v>
      </c>
      <c r="Y14" s="133">
        <v>26814452</v>
      </c>
      <c r="Z14" s="133" t="s">
        <v>70</v>
      </c>
      <c r="AA14" s="133">
        <v>3700299</v>
      </c>
      <c r="AB14" s="133">
        <v>110718</v>
      </c>
      <c r="AC14" s="133">
        <v>961534915</v>
      </c>
      <c r="AD14" s="133" t="s">
        <v>70</v>
      </c>
      <c r="AE14" s="133">
        <v>366430</v>
      </c>
      <c r="AF14" s="133" t="s">
        <v>70</v>
      </c>
      <c r="AG14" s="133" t="s">
        <v>70</v>
      </c>
      <c r="AH14" s="133" t="s">
        <v>70</v>
      </c>
      <c r="AI14" s="133">
        <v>1474151595</v>
      </c>
      <c r="AJ14" s="133" t="s">
        <v>70</v>
      </c>
      <c r="AK14" s="133">
        <v>48555000</v>
      </c>
      <c r="AL14" s="133" t="s">
        <v>70</v>
      </c>
      <c r="AM14" s="133" t="s">
        <v>70</v>
      </c>
      <c r="AN14" s="133">
        <v>3010000</v>
      </c>
      <c r="AO14" s="134">
        <v>2787144057</v>
      </c>
      <c r="AP14" s="163"/>
    </row>
    <row r="15" spans="1:42" s="117" customFormat="1" ht="14.85" customHeight="1" x14ac:dyDescent="0.15">
      <c r="A15" s="116"/>
      <c r="B15" s="161"/>
      <c r="C15" s="183" t="s">
        <v>117</v>
      </c>
      <c r="D15" s="160"/>
      <c r="E15" s="132" t="s">
        <v>268</v>
      </c>
      <c r="F15" s="133">
        <v>3792942</v>
      </c>
      <c r="G15" s="133">
        <v>2080364</v>
      </c>
      <c r="H15" s="133">
        <v>814118</v>
      </c>
      <c r="I15" s="133">
        <v>6687424</v>
      </c>
      <c r="J15" s="133" t="s">
        <v>70</v>
      </c>
      <c r="K15" s="133">
        <v>879159</v>
      </c>
      <c r="L15" s="133">
        <v>879159</v>
      </c>
      <c r="M15" s="133">
        <v>37757</v>
      </c>
      <c r="N15" s="133" t="s">
        <v>70</v>
      </c>
      <c r="O15" s="133">
        <v>1407195</v>
      </c>
      <c r="P15" s="133">
        <v>15543439</v>
      </c>
      <c r="Q15" s="133" t="s">
        <v>70</v>
      </c>
      <c r="R15" s="133" t="s">
        <v>70</v>
      </c>
      <c r="S15" s="133" t="s">
        <v>70</v>
      </c>
      <c r="T15" s="133" t="s">
        <v>70</v>
      </c>
      <c r="U15" s="133">
        <v>31488413</v>
      </c>
      <c r="V15" s="133" t="s">
        <v>70</v>
      </c>
      <c r="W15" s="133">
        <v>13172655</v>
      </c>
      <c r="X15" s="133">
        <v>261771510</v>
      </c>
      <c r="Y15" s="133" t="s">
        <v>70</v>
      </c>
      <c r="Z15" s="133" t="s">
        <v>70</v>
      </c>
      <c r="AA15" s="133">
        <v>1410053</v>
      </c>
      <c r="AB15" s="133">
        <v>1354583</v>
      </c>
      <c r="AC15" s="133">
        <v>277708801</v>
      </c>
      <c r="AD15" s="133" t="s">
        <v>70</v>
      </c>
      <c r="AE15" s="133">
        <v>192089</v>
      </c>
      <c r="AF15" s="133" t="s">
        <v>70</v>
      </c>
      <c r="AG15" s="133" t="s">
        <v>70</v>
      </c>
      <c r="AH15" s="133" t="s">
        <v>70</v>
      </c>
      <c r="AI15" s="133">
        <v>3312</v>
      </c>
      <c r="AJ15" s="133" t="s">
        <v>70</v>
      </c>
      <c r="AK15" s="133" t="s">
        <v>70</v>
      </c>
      <c r="AL15" s="133" t="s">
        <v>70</v>
      </c>
      <c r="AM15" s="133" t="s">
        <v>70</v>
      </c>
      <c r="AN15" s="133">
        <v>510000</v>
      </c>
      <c r="AO15" s="134">
        <v>334457589</v>
      </c>
      <c r="AP15" s="163"/>
    </row>
    <row r="16" spans="1:42" s="117" customFormat="1" ht="14.85" customHeight="1" x14ac:dyDescent="0.15">
      <c r="A16" s="116"/>
      <c r="B16" s="161"/>
      <c r="C16" s="183" t="s">
        <v>175</v>
      </c>
      <c r="D16" s="160"/>
      <c r="E16" s="132" t="s">
        <v>268</v>
      </c>
      <c r="F16" s="133" t="s">
        <v>70</v>
      </c>
      <c r="G16" s="133" t="s">
        <v>70</v>
      </c>
      <c r="H16" s="133" t="s">
        <v>70</v>
      </c>
      <c r="I16" s="133" t="s">
        <v>70</v>
      </c>
      <c r="J16" s="133" t="s">
        <v>70</v>
      </c>
      <c r="K16" s="133" t="s">
        <v>70</v>
      </c>
      <c r="L16" s="133" t="s">
        <v>70</v>
      </c>
      <c r="M16" s="133" t="s">
        <v>70</v>
      </c>
      <c r="N16" s="133" t="s">
        <v>70</v>
      </c>
      <c r="O16" s="133" t="s">
        <v>70</v>
      </c>
      <c r="P16" s="133">
        <v>979</v>
      </c>
      <c r="Q16" s="133" t="s">
        <v>70</v>
      </c>
      <c r="R16" s="133" t="s">
        <v>70</v>
      </c>
      <c r="S16" s="133" t="s">
        <v>70</v>
      </c>
      <c r="T16" s="133" t="s">
        <v>70</v>
      </c>
      <c r="U16" s="133" t="s">
        <v>70</v>
      </c>
      <c r="V16" s="133" t="s">
        <v>70</v>
      </c>
      <c r="W16" s="133" t="s">
        <v>70</v>
      </c>
      <c r="X16" s="133" t="s">
        <v>70</v>
      </c>
      <c r="Y16" s="133" t="s">
        <v>70</v>
      </c>
      <c r="Z16" s="133" t="s">
        <v>70</v>
      </c>
      <c r="AA16" s="133" t="s">
        <v>70</v>
      </c>
      <c r="AB16" s="133" t="s">
        <v>70</v>
      </c>
      <c r="AC16" s="133" t="s">
        <v>70</v>
      </c>
      <c r="AD16" s="133" t="s">
        <v>70</v>
      </c>
      <c r="AE16" s="133" t="s">
        <v>70</v>
      </c>
      <c r="AF16" s="133" t="s">
        <v>70</v>
      </c>
      <c r="AG16" s="133" t="s">
        <v>70</v>
      </c>
      <c r="AH16" s="133" t="s">
        <v>70</v>
      </c>
      <c r="AI16" s="133">
        <v>10937845618</v>
      </c>
      <c r="AJ16" s="133" t="s">
        <v>70</v>
      </c>
      <c r="AK16" s="133" t="s">
        <v>70</v>
      </c>
      <c r="AL16" s="133" t="s">
        <v>70</v>
      </c>
      <c r="AM16" s="133" t="s">
        <v>70</v>
      </c>
      <c r="AN16" s="133" t="s">
        <v>268</v>
      </c>
      <c r="AO16" s="134">
        <v>10937846597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268</v>
      </c>
      <c r="F17" s="133">
        <v>36089102</v>
      </c>
      <c r="G17" s="133">
        <v>17287713</v>
      </c>
      <c r="H17" s="133">
        <v>3095661</v>
      </c>
      <c r="I17" s="133">
        <v>56472476</v>
      </c>
      <c r="J17" s="133" t="s">
        <v>70</v>
      </c>
      <c r="K17" s="133">
        <v>13150257</v>
      </c>
      <c r="L17" s="133">
        <v>13150257</v>
      </c>
      <c r="M17" s="133">
        <v>1117952925</v>
      </c>
      <c r="N17" s="133">
        <v>2171</v>
      </c>
      <c r="O17" s="133">
        <v>1781970</v>
      </c>
      <c r="P17" s="133">
        <v>187863620</v>
      </c>
      <c r="Q17" s="133" t="s">
        <v>70</v>
      </c>
      <c r="R17" s="133" t="s">
        <v>70</v>
      </c>
      <c r="S17" s="133" t="s">
        <v>70</v>
      </c>
      <c r="T17" s="133" t="s">
        <v>70</v>
      </c>
      <c r="U17" s="133">
        <v>92455318</v>
      </c>
      <c r="V17" s="133">
        <v>5495731</v>
      </c>
      <c r="W17" s="133">
        <v>75162780</v>
      </c>
      <c r="X17" s="133">
        <v>107505846</v>
      </c>
      <c r="Y17" s="133">
        <v>78538</v>
      </c>
      <c r="Z17" s="133" t="s">
        <v>70</v>
      </c>
      <c r="AA17" s="133">
        <v>90427</v>
      </c>
      <c r="AB17" s="133">
        <v>19342812</v>
      </c>
      <c r="AC17" s="133">
        <v>202180403</v>
      </c>
      <c r="AD17" s="133" t="s">
        <v>70</v>
      </c>
      <c r="AE17" s="133">
        <v>45645880</v>
      </c>
      <c r="AF17" s="133" t="s">
        <v>70</v>
      </c>
      <c r="AG17" s="133" t="s">
        <v>70</v>
      </c>
      <c r="AH17" s="133">
        <v>2775321884</v>
      </c>
      <c r="AI17" s="133">
        <v>4095905883</v>
      </c>
      <c r="AJ17" s="133" t="s">
        <v>70</v>
      </c>
      <c r="AK17" s="133" t="s">
        <v>70</v>
      </c>
      <c r="AL17" s="133" t="s">
        <v>70</v>
      </c>
      <c r="AM17" s="133" t="s">
        <v>70</v>
      </c>
      <c r="AN17" s="133">
        <v>62300000</v>
      </c>
      <c r="AO17" s="134">
        <v>8656528518</v>
      </c>
      <c r="AP17" s="163"/>
    </row>
    <row r="18" spans="1:42" ht="14.85" customHeight="1" x14ac:dyDescent="0.15">
      <c r="A18" s="116"/>
      <c r="B18" s="116"/>
      <c r="C18" s="183" t="s">
        <v>119</v>
      </c>
      <c r="D18" s="160"/>
      <c r="E18" s="132" t="s">
        <v>268</v>
      </c>
      <c r="F18" s="133">
        <v>11524012</v>
      </c>
      <c r="G18" s="133">
        <v>5641031</v>
      </c>
      <c r="H18" s="133">
        <v>817583</v>
      </c>
      <c r="I18" s="133">
        <v>17982626</v>
      </c>
      <c r="J18" s="133" t="s">
        <v>70</v>
      </c>
      <c r="K18" s="133">
        <v>3950255</v>
      </c>
      <c r="L18" s="133">
        <v>3950255</v>
      </c>
      <c r="M18" s="133">
        <v>117876539</v>
      </c>
      <c r="N18" s="133">
        <v>2171</v>
      </c>
      <c r="O18" s="133">
        <v>701462</v>
      </c>
      <c r="P18" s="133">
        <v>34301030</v>
      </c>
      <c r="Q18" s="133" t="s">
        <v>70</v>
      </c>
      <c r="R18" s="133" t="s">
        <v>70</v>
      </c>
      <c r="S18" s="133" t="s">
        <v>70</v>
      </c>
      <c r="T18" s="133" t="s">
        <v>70</v>
      </c>
      <c r="U18" s="133">
        <v>18182269</v>
      </c>
      <c r="V18" s="133">
        <v>2094834</v>
      </c>
      <c r="W18" s="133">
        <v>37723165</v>
      </c>
      <c r="X18" s="133">
        <v>17282325</v>
      </c>
      <c r="Y18" s="133" t="s">
        <v>70</v>
      </c>
      <c r="Z18" s="133" t="s">
        <v>70</v>
      </c>
      <c r="AA18" s="133">
        <v>26042</v>
      </c>
      <c r="AB18" s="133">
        <v>4748690</v>
      </c>
      <c r="AC18" s="133">
        <v>59780222</v>
      </c>
      <c r="AD18" s="133" t="s">
        <v>70</v>
      </c>
      <c r="AE18" s="133">
        <v>30290</v>
      </c>
      <c r="AF18" s="133" t="s">
        <v>70</v>
      </c>
      <c r="AG18" s="133" t="s">
        <v>70</v>
      </c>
      <c r="AH18" s="133">
        <v>756739564</v>
      </c>
      <c r="AI18" s="133">
        <v>51376494</v>
      </c>
      <c r="AJ18" s="133" t="s">
        <v>70</v>
      </c>
      <c r="AK18" s="133" t="s">
        <v>70</v>
      </c>
      <c r="AL18" s="133" t="s">
        <v>70</v>
      </c>
      <c r="AM18" s="133" t="s">
        <v>70</v>
      </c>
      <c r="AN18" s="133">
        <v>6200000</v>
      </c>
      <c r="AO18" s="134">
        <v>1069217756</v>
      </c>
      <c r="AP18" s="163"/>
    </row>
    <row r="19" spans="1:42" ht="14.85" customHeight="1" x14ac:dyDescent="0.15">
      <c r="A19" s="116"/>
      <c r="B19" s="116"/>
      <c r="C19" s="183" t="s">
        <v>120</v>
      </c>
      <c r="D19" s="160"/>
      <c r="E19" s="132" t="s">
        <v>268</v>
      </c>
      <c r="F19" s="133">
        <v>21704362</v>
      </c>
      <c r="G19" s="133">
        <v>10325578</v>
      </c>
      <c r="H19" s="133">
        <v>2047395</v>
      </c>
      <c r="I19" s="133">
        <v>34077335</v>
      </c>
      <c r="J19" s="133" t="s">
        <v>70</v>
      </c>
      <c r="K19" s="133">
        <v>8408379</v>
      </c>
      <c r="L19" s="133">
        <v>8408379</v>
      </c>
      <c r="M19" s="133">
        <v>985500274</v>
      </c>
      <c r="N19" s="133" t="s">
        <v>70</v>
      </c>
      <c r="O19" s="133">
        <v>961008</v>
      </c>
      <c r="P19" s="133">
        <v>144166545</v>
      </c>
      <c r="Q19" s="133" t="s">
        <v>70</v>
      </c>
      <c r="R19" s="133" t="s">
        <v>70</v>
      </c>
      <c r="S19" s="133" t="s">
        <v>70</v>
      </c>
      <c r="T19" s="133" t="s">
        <v>70</v>
      </c>
      <c r="U19" s="133">
        <v>71907133</v>
      </c>
      <c r="V19" s="133">
        <v>3400897</v>
      </c>
      <c r="W19" s="133">
        <v>37439615</v>
      </c>
      <c r="X19" s="133">
        <v>86219778</v>
      </c>
      <c r="Y19" s="133">
        <v>78538</v>
      </c>
      <c r="Z19" s="133" t="s">
        <v>70</v>
      </c>
      <c r="AA19" s="133">
        <v>64385</v>
      </c>
      <c r="AB19" s="133">
        <v>13440677</v>
      </c>
      <c r="AC19" s="133">
        <v>137242993</v>
      </c>
      <c r="AD19" s="133" t="s">
        <v>70</v>
      </c>
      <c r="AE19" s="133">
        <v>61588</v>
      </c>
      <c r="AF19" s="133" t="s">
        <v>70</v>
      </c>
      <c r="AG19" s="133" t="s">
        <v>70</v>
      </c>
      <c r="AH19" s="133">
        <v>2018582320</v>
      </c>
      <c r="AI19" s="133">
        <v>47331713</v>
      </c>
      <c r="AJ19" s="133" t="s">
        <v>70</v>
      </c>
      <c r="AK19" s="133" t="s">
        <v>70</v>
      </c>
      <c r="AL19" s="133" t="s">
        <v>70</v>
      </c>
      <c r="AM19" s="133" t="s">
        <v>70</v>
      </c>
      <c r="AN19" s="133">
        <v>56000000</v>
      </c>
      <c r="AO19" s="134">
        <v>3507640185</v>
      </c>
      <c r="AP19" s="163"/>
    </row>
    <row r="20" spans="1:42" ht="14.85" customHeight="1" x14ac:dyDescent="0.15">
      <c r="A20" s="116"/>
      <c r="B20" s="116"/>
      <c r="C20" s="183" t="s">
        <v>121</v>
      </c>
      <c r="D20" s="160"/>
      <c r="E20" s="132" t="s">
        <v>268</v>
      </c>
      <c r="F20" s="133">
        <v>2860728</v>
      </c>
      <c r="G20" s="133">
        <v>1321104</v>
      </c>
      <c r="H20" s="133">
        <v>230683</v>
      </c>
      <c r="I20" s="133">
        <v>4412515</v>
      </c>
      <c r="J20" s="133" t="s">
        <v>70</v>
      </c>
      <c r="K20" s="133">
        <v>791623</v>
      </c>
      <c r="L20" s="133">
        <v>791623</v>
      </c>
      <c r="M20" s="133">
        <v>14576112</v>
      </c>
      <c r="N20" s="133" t="s">
        <v>70</v>
      </c>
      <c r="O20" s="133">
        <v>119500</v>
      </c>
      <c r="P20" s="133">
        <v>9396045</v>
      </c>
      <c r="Q20" s="133" t="s">
        <v>70</v>
      </c>
      <c r="R20" s="133" t="s">
        <v>70</v>
      </c>
      <c r="S20" s="133" t="s">
        <v>70</v>
      </c>
      <c r="T20" s="133" t="s">
        <v>70</v>
      </c>
      <c r="U20" s="133">
        <v>2365916</v>
      </c>
      <c r="V20" s="133" t="s">
        <v>70</v>
      </c>
      <c r="W20" s="133" t="s">
        <v>70</v>
      </c>
      <c r="X20" s="133">
        <v>4003743</v>
      </c>
      <c r="Y20" s="133" t="s">
        <v>9</v>
      </c>
      <c r="Z20" s="133" t="s">
        <v>70</v>
      </c>
      <c r="AA20" s="133" t="s">
        <v>70</v>
      </c>
      <c r="AB20" s="133">
        <v>1153445</v>
      </c>
      <c r="AC20" s="133">
        <v>5157188</v>
      </c>
      <c r="AD20" s="133" t="s">
        <v>70</v>
      </c>
      <c r="AE20" s="133">
        <v>45554002</v>
      </c>
      <c r="AF20" s="133" t="s">
        <v>70</v>
      </c>
      <c r="AG20" s="133" t="s">
        <v>70</v>
      </c>
      <c r="AH20" s="133"/>
      <c r="AI20" s="133">
        <v>3997197676</v>
      </c>
      <c r="AJ20" s="133" t="s">
        <v>70</v>
      </c>
      <c r="AK20" s="133" t="s">
        <v>70</v>
      </c>
      <c r="AL20" s="133" t="s">
        <v>70</v>
      </c>
      <c r="AM20" s="133" t="s">
        <v>70</v>
      </c>
      <c r="AN20" s="133">
        <v>100000</v>
      </c>
      <c r="AO20" s="134">
        <v>4079670577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268</v>
      </c>
      <c r="F21" s="133">
        <v>1852865</v>
      </c>
      <c r="G21" s="133">
        <v>952163</v>
      </c>
      <c r="H21" s="133">
        <v>344158</v>
      </c>
      <c r="I21" s="133">
        <v>3149186</v>
      </c>
      <c r="J21" s="133" t="s">
        <v>70</v>
      </c>
      <c r="K21" s="133">
        <v>1188923</v>
      </c>
      <c r="L21" s="133">
        <v>1188923</v>
      </c>
      <c r="M21" s="133">
        <v>12759</v>
      </c>
      <c r="N21" s="133" t="s">
        <v>70</v>
      </c>
      <c r="O21" s="133">
        <v>119502</v>
      </c>
      <c r="P21" s="133">
        <v>109362107</v>
      </c>
      <c r="Q21" s="133" t="s">
        <v>70</v>
      </c>
      <c r="R21" s="133" t="s">
        <v>70</v>
      </c>
      <c r="S21" s="133" t="s">
        <v>70</v>
      </c>
      <c r="T21" s="133" t="s">
        <v>70</v>
      </c>
      <c r="U21" s="133">
        <v>3655802</v>
      </c>
      <c r="V21" s="133" t="s">
        <v>70</v>
      </c>
      <c r="W21" s="133">
        <v>208755984</v>
      </c>
      <c r="X21" s="133">
        <v>19297943855</v>
      </c>
      <c r="Y21" s="133" t="s">
        <v>9</v>
      </c>
      <c r="Z21" s="133" t="s">
        <v>70</v>
      </c>
      <c r="AA21" s="133" t="s">
        <v>70</v>
      </c>
      <c r="AB21" s="133">
        <v>450906621</v>
      </c>
      <c r="AC21" s="133">
        <v>19957606460</v>
      </c>
      <c r="AD21" s="133" t="s">
        <v>70</v>
      </c>
      <c r="AE21" s="133">
        <v>80684043</v>
      </c>
      <c r="AF21" s="133" t="s">
        <v>70</v>
      </c>
      <c r="AG21" s="133" t="s">
        <v>70</v>
      </c>
      <c r="AH21" s="133">
        <v>53201968384</v>
      </c>
      <c r="AI21" s="133">
        <v>25927443942</v>
      </c>
      <c r="AJ21" s="133" t="s">
        <v>70</v>
      </c>
      <c r="AK21" s="133" t="s">
        <v>70</v>
      </c>
      <c r="AL21" s="133" t="s">
        <v>70</v>
      </c>
      <c r="AM21" s="133" t="s">
        <v>70</v>
      </c>
      <c r="AN21" s="133">
        <v>220612000</v>
      </c>
      <c r="AO21" s="134">
        <v>99505803108</v>
      </c>
      <c r="AP21" s="163"/>
    </row>
    <row r="22" spans="1:42" ht="14.85" customHeight="1" x14ac:dyDescent="0.15">
      <c r="A22" s="116"/>
      <c r="B22" s="116"/>
      <c r="C22" s="183" t="s">
        <v>122</v>
      </c>
      <c r="D22" s="160"/>
      <c r="E22" s="132" t="s">
        <v>268</v>
      </c>
      <c r="F22" s="133" t="s">
        <v>70</v>
      </c>
      <c r="G22" s="133" t="s">
        <v>70</v>
      </c>
      <c r="H22" s="133" t="s">
        <v>70</v>
      </c>
      <c r="I22" s="133" t="s">
        <v>70</v>
      </c>
      <c r="J22" s="133" t="s">
        <v>70</v>
      </c>
      <c r="K22" s="133" t="s">
        <v>70</v>
      </c>
      <c r="L22" s="133" t="s">
        <v>70</v>
      </c>
      <c r="M22" s="133" t="s">
        <v>70</v>
      </c>
      <c r="N22" s="133" t="s">
        <v>70</v>
      </c>
      <c r="O22" s="133" t="s">
        <v>70</v>
      </c>
      <c r="P22" s="133" t="s">
        <v>70</v>
      </c>
      <c r="Q22" s="133" t="s">
        <v>70</v>
      </c>
      <c r="R22" s="133" t="s">
        <v>70</v>
      </c>
      <c r="S22" s="133" t="s">
        <v>70</v>
      </c>
      <c r="T22" s="133" t="s">
        <v>70</v>
      </c>
      <c r="U22" s="133" t="s">
        <v>70</v>
      </c>
      <c r="V22" s="133" t="s">
        <v>70</v>
      </c>
      <c r="W22" s="133" t="s">
        <v>70</v>
      </c>
      <c r="X22" s="133">
        <v>55119725</v>
      </c>
      <c r="Y22" s="133" t="s">
        <v>9</v>
      </c>
      <c r="Z22" s="133" t="s">
        <v>70</v>
      </c>
      <c r="AA22" s="133" t="s">
        <v>70</v>
      </c>
      <c r="AB22" s="133" t="s">
        <v>70</v>
      </c>
      <c r="AC22" s="133">
        <v>55119725</v>
      </c>
      <c r="AD22" s="133" t="s">
        <v>70</v>
      </c>
      <c r="AE22" s="133">
        <v>10564</v>
      </c>
      <c r="AF22" s="133" t="s">
        <v>70</v>
      </c>
      <c r="AG22" s="133" t="s">
        <v>70</v>
      </c>
      <c r="AH22" s="133">
        <v>28372593089</v>
      </c>
      <c r="AI22" s="133">
        <v>314258692</v>
      </c>
      <c r="AJ22" s="133" t="s">
        <v>70</v>
      </c>
      <c r="AK22" s="133" t="s">
        <v>70</v>
      </c>
      <c r="AL22" s="133" t="s">
        <v>70</v>
      </c>
      <c r="AM22" s="133" t="s">
        <v>70</v>
      </c>
      <c r="AN22" s="133">
        <v>113000000</v>
      </c>
      <c r="AO22" s="134">
        <v>28854982070</v>
      </c>
      <c r="AP22" s="163"/>
    </row>
    <row r="23" spans="1:42" ht="14.85" customHeight="1" x14ac:dyDescent="0.15">
      <c r="A23" s="116"/>
      <c r="B23" s="116"/>
      <c r="C23" s="183" t="s">
        <v>123</v>
      </c>
      <c r="D23" s="160"/>
      <c r="E23" s="132" t="s">
        <v>268</v>
      </c>
      <c r="F23" s="133" t="s">
        <v>70</v>
      </c>
      <c r="G23" s="133" t="s">
        <v>70</v>
      </c>
      <c r="H23" s="133" t="s">
        <v>70</v>
      </c>
      <c r="I23" s="133" t="s">
        <v>70</v>
      </c>
      <c r="J23" s="133" t="s">
        <v>70</v>
      </c>
      <c r="K23" s="133" t="s">
        <v>70</v>
      </c>
      <c r="L23" s="133" t="s">
        <v>70</v>
      </c>
      <c r="M23" s="133" t="s">
        <v>70</v>
      </c>
      <c r="N23" s="133" t="s">
        <v>70</v>
      </c>
      <c r="O23" s="133" t="s">
        <v>70</v>
      </c>
      <c r="P23" s="133" t="s">
        <v>70</v>
      </c>
      <c r="Q23" s="133" t="s">
        <v>70</v>
      </c>
      <c r="R23" s="133" t="s">
        <v>70</v>
      </c>
      <c r="S23" s="133" t="s">
        <v>70</v>
      </c>
      <c r="T23" s="133" t="s">
        <v>70</v>
      </c>
      <c r="U23" s="133" t="s">
        <v>70</v>
      </c>
      <c r="V23" s="133" t="s">
        <v>70</v>
      </c>
      <c r="W23" s="133" t="s">
        <v>70</v>
      </c>
      <c r="X23" s="133" t="s">
        <v>270</v>
      </c>
      <c r="Y23" s="133" t="s">
        <v>9</v>
      </c>
      <c r="Z23" s="133" t="s">
        <v>70</v>
      </c>
      <c r="AA23" s="133" t="s">
        <v>70</v>
      </c>
      <c r="AB23" s="133" t="s">
        <v>70</v>
      </c>
      <c r="AC23" s="133" t="s">
        <v>70</v>
      </c>
      <c r="AD23" s="133" t="s">
        <v>70</v>
      </c>
      <c r="AE23" s="133">
        <v>60414092</v>
      </c>
      <c r="AF23" s="133" t="s">
        <v>70</v>
      </c>
      <c r="AG23" s="133" t="s">
        <v>70</v>
      </c>
      <c r="AH23" s="133">
        <v>291798908</v>
      </c>
      <c r="AI23" s="133">
        <v>3572390588</v>
      </c>
      <c r="AJ23" s="133" t="s">
        <v>70</v>
      </c>
      <c r="AK23" s="133" t="s">
        <v>70</v>
      </c>
      <c r="AL23" s="133" t="s">
        <v>70</v>
      </c>
      <c r="AM23" s="133" t="s">
        <v>70</v>
      </c>
      <c r="AN23" s="133">
        <v>1200000</v>
      </c>
      <c r="AO23" s="134">
        <v>3925803588</v>
      </c>
      <c r="AP23" s="163"/>
    </row>
    <row r="24" spans="1:42" ht="14.85" customHeight="1" x14ac:dyDescent="0.15">
      <c r="A24" s="116"/>
      <c r="B24" s="116"/>
      <c r="C24" s="183" t="s">
        <v>124</v>
      </c>
      <c r="D24" s="160"/>
      <c r="E24" s="132" t="s">
        <v>268</v>
      </c>
      <c r="F24" s="133" t="s">
        <v>70</v>
      </c>
      <c r="G24" s="133" t="s">
        <v>70</v>
      </c>
      <c r="H24" s="133" t="s">
        <v>70</v>
      </c>
      <c r="I24" s="133" t="s">
        <v>70</v>
      </c>
      <c r="J24" s="133" t="s">
        <v>70</v>
      </c>
      <c r="K24" s="133" t="s">
        <v>70</v>
      </c>
      <c r="L24" s="133" t="s">
        <v>70</v>
      </c>
      <c r="M24" s="133" t="s">
        <v>70</v>
      </c>
      <c r="N24" s="133" t="s">
        <v>70</v>
      </c>
      <c r="O24" s="133" t="s">
        <v>70</v>
      </c>
      <c r="P24" s="133" t="s">
        <v>70</v>
      </c>
      <c r="Q24" s="133" t="s">
        <v>70</v>
      </c>
      <c r="R24" s="133" t="s">
        <v>70</v>
      </c>
      <c r="S24" s="133" t="s">
        <v>70</v>
      </c>
      <c r="T24" s="133" t="s">
        <v>70</v>
      </c>
      <c r="U24" s="133" t="s">
        <v>70</v>
      </c>
      <c r="V24" s="133" t="s">
        <v>70</v>
      </c>
      <c r="W24" s="133" t="s">
        <v>70</v>
      </c>
      <c r="X24" s="133">
        <v>4755918593</v>
      </c>
      <c r="Y24" s="133" t="s">
        <v>9</v>
      </c>
      <c r="Z24" s="133" t="s">
        <v>70</v>
      </c>
      <c r="AA24" s="133" t="s">
        <v>70</v>
      </c>
      <c r="AB24" s="133">
        <v>450048539</v>
      </c>
      <c r="AC24" s="133">
        <v>5205967132</v>
      </c>
      <c r="AD24" s="133" t="s">
        <v>70</v>
      </c>
      <c r="AE24" s="133">
        <v>15382101</v>
      </c>
      <c r="AF24" s="133" t="s">
        <v>70</v>
      </c>
      <c r="AG24" s="133" t="s">
        <v>70</v>
      </c>
      <c r="AH24" s="133">
        <v>24537576387</v>
      </c>
      <c r="AI24" s="133">
        <v>20551806832</v>
      </c>
      <c r="AJ24" s="133" t="s">
        <v>70</v>
      </c>
      <c r="AK24" s="133" t="s">
        <v>70</v>
      </c>
      <c r="AL24" s="133" t="s">
        <v>70</v>
      </c>
      <c r="AM24" s="133" t="s">
        <v>70</v>
      </c>
      <c r="AN24" s="133">
        <v>98000000</v>
      </c>
      <c r="AO24" s="134">
        <v>50408732452</v>
      </c>
      <c r="AP24" s="163"/>
    </row>
    <row r="25" spans="1:42" ht="14.85" customHeight="1" x14ac:dyDescent="0.15">
      <c r="A25" s="116"/>
      <c r="B25" s="116"/>
      <c r="C25" s="183" t="s">
        <v>126</v>
      </c>
      <c r="D25" s="159"/>
      <c r="E25" s="132" t="s">
        <v>268</v>
      </c>
      <c r="F25" s="133" t="s">
        <v>70</v>
      </c>
      <c r="G25" s="133" t="s">
        <v>70</v>
      </c>
      <c r="H25" s="133" t="s">
        <v>70</v>
      </c>
      <c r="I25" s="133" t="s">
        <v>70</v>
      </c>
      <c r="J25" s="133" t="s">
        <v>70</v>
      </c>
      <c r="K25" s="133" t="s">
        <v>70</v>
      </c>
      <c r="L25" s="133" t="s">
        <v>70</v>
      </c>
      <c r="M25" s="133" t="s">
        <v>70</v>
      </c>
      <c r="N25" s="133" t="s">
        <v>70</v>
      </c>
      <c r="O25" s="133" t="s">
        <v>70</v>
      </c>
      <c r="P25" s="133" t="s">
        <v>70</v>
      </c>
      <c r="Q25" s="133" t="s">
        <v>70</v>
      </c>
      <c r="R25" s="133" t="s">
        <v>70</v>
      </c>
      <c r="S25" s="133" t="s">
        <v>70</v>
      </c>
      <c r="T25" s="133" t="s">
        <v>70</v>
      </c>
      <c r="U25" s="133" t="s">
        <v>70</v>
      </c>
      <c r="V25" s="133" t="s">
        <v>70</v>
      </c>
      <c r="W25" s="133" t="s">
        <v>70</v>
      </c>
      <c r="X25" s="133">
        <v>11023400835</v>
      </c>
      <c r="Y25" s="133" t="s">
        <v>9</v>
      </c>
      <c r="Z25" s="133" t="s">
        <v>70</v>
      </c>
      <c r="AA25" s="133" t="s">
        <v>70</v>
      </c>
      <c r="AB25" s="133" t="s">
        <v>70</v>
      </c>
      <c r="AC25" s="133">
        <v>11023400835</v>
      </c>
      <c r="AD25" s="133" t="s">
        <v>70</v>
      </c>
      <c r="AE25" s="133">
        <v>4347574</v>
      </c>
      <c r="AF25" s="133" t="s">
        <v>70</v>
      </c>
      <c r="AG25" s="133" t="s">
        <v>70</v>
      </c>
      <c r="AH25" s="133" t="s">
        <v>70</v>
      </c>
      <c r="AI25" s="133">
        <v>1487141913</v>
      </c>
      <c r="AJ25" s="133" t="s">
        <v>70</v>
      </c>
      <c r="AK25" s="133" t="s">
        <v>70</v>
      </c>
      <c r="AL25" s="133" t="s">
        <v>70</v>
      </c>
      <c r="AM25" s="133" t="s">
        <v>70</v>
      </c>
      <c r="AN25" s="133" t="s">
        <v>268</v>
      </c>
      <c r="AO25" s="134">
        <v>12514890322</v>
      </c>
      <c r="AP25" s="163"/>
    </row>
    <row r="26" spans="1:42" ht="14.25" customHeight="1" x14ac:dyDescent="0.15">
      <c r="A26" s="116"/>
      <c r="B26" s="116"/>
      <c r="C26" s="183" t="s">
        <v>247</v>
      </c>
      <c r="D26" s="159"/>
      <c r="E26" s="132" t="s">
        <v>268</v>
      </c>
      <c r="F26" s="133">
        <v>225244</v>
      </c>
      <c r="G26" s="133">
        <v>114320</v>
      </c>
      <c r="H26" s="133">
        <v>66486</v>
      </c>
      <c r="I26" s="133">
        <v>406050</v>
      </c>
      <c r="J26" s="133" t="s">
        <v>70</v>
      </c>
      <c r="K26" s="133">
        <v>9737</v>
      </c>
      <c r="L26" s="133">
        <v>9737</v>
      </c>
      <c r="M26" s="133">
        <v>1684</v>
      </c>
      <c r="N26" s="133" t="s">
        <v>70</v>
      </c>
      <c r="O26" s="133">
        <v>18027</v>
      </c>
      <c r="P26" s="133">
        <v>404976</v>
      </c>
      <c r="Q26" s="133" t="s">
        <v>70</v>
      </c>
      <c r="R26" s="133" t="s">
        <v>70</v>
      </c>
      <c r="S26" s="133" t="s">
        <v>70</v>
      </c>
      <c r="T26" s="133" t="s">
        <v>70</v>
      </c>
      <c r="U26" s="133">
        <v>3655802</v>
      </c>
      <c r="V26" s="133" t="s">
        <v>70</v>
      </c>
      <c r="W26" s="133">
        <v>208755984</v>
      </c>
      <c r="X26" s="133">
        <v>3120797033</v>
      </c>
      <c r="Y26" s="133" t="s">
        <v>9</v>
      </c>
      <c r="Z26" s="133" t="s">
        <v>70</v>
      </c>
      <c r="AA26" s="133" t="s">
        <v>70</v>
      </c>
      <c r="AB26" s="133">
        <v>72347</v>
      </c>
      <c r="AC26" s="133">
        <v>3329625364</v>
      </c>
      <c r="AD26" s="133" t="s">
        <v>70</v>
      </c>
      <c r="AE26" s="133">
        <v>417350</v>
      </c>
      <c r="AF26" s="133" t="s">
        <v>70</v>
      </c>
      <c r="AG26" s="133" t="s">
        <v>70</v>
      </c>
      <c r="AH26" s="133" t="s">
        <v>70</v>
      </c>
      <c r="AI26" s="133">
        <v>1742046</v>
      </c>
      <c r="AJ26" s="133" t="s">
        <v>70</v>
      </c>
      <c r="AK26" s="133" t="s">
        <v>70</v>
      </c>
      <c r="AL26" s="133" t="s">
        <v>70</v>
      </c>
      <c r="AM26" s="133" t="s">
        <v>70</v>
      </c>
      <c r="AN26" s="133">
        <v>8400000</v>
      </c>
      <c r="AO26" s="134">
        <v>3344681036</v>
      </c>
      <c r="AP26" s="163"/>
    </row>
    <row r="27" spans="1:42" ht="14.85" customHeight="1" x14ac:dyDescent="0.15">
      <c r="A27" s="116"/>
      <c r="B27" s="116"/>
      <c r="C27" s="183" t="s">
        <v>127</v>
      </c>
      <c r="D27" s="159"/>
      <c r="E27" s="132" t="s">
        <v>268</v>
      </c>
      <c r="F27" s="133">
        <v>1627621</v>
      </c>
      <c r="G27" s="133">
        <v>837843</v>
      </c>
      <c r="H27" s="133">
        <v>277672</v>
      </c>
      <c r="I27" s="133">
        <v>2743136</v>
      </c>
      <c r="J27" s="133" t="s">
        <v>70</v>
      </c>
      <c r="K27" s="133">
        <v>1179186</v>
      </c>
      <c r="L27" s="133">
        <v>1179186</v>
      </c>
      <c r="M27" s="133">
        <v>11075</v>
      </c>
      <c r="N27" s="133" t="s">
        <v>70</v>
      </c>
      <c r="O27" s="133">
        <v>101475</v>
      </c>
      <c r="P27" s="133">
        <v>108957131</v>
      </c>
      <c r="Q27" s="133" t="s">
        <v>70</v>
      </c>
      <c r="R27" s="133" t="s">
        <v>70</v>
      </c>
      <c r="S27" s="133" t="s">
        <v>70</v>
      </c>
      <c r="T27" s="133" t="s">
        <v>70</v>
      </c>
      <c r="U27" s="133" t="s">
        <v>270</v>
      </c>
      <c r="V27" s="133" t="s">
        <v>70</v>
      </c>
      <c r="W27" s="133" t="s">
        <v>270</v>
      </c>
      <c r="X27" s="133">
        <v>342707669</v>
      </c>
      <c r="Y27" s="133" t="s">
        <v>9</v>
      </c>
      <c r="Z27" s="133" t="s">
        <v>70</v>
      </c>
      <c r="AA27" s="133" t="s">
        <v>70</v>
      </c>
      <c r="AB27" s="133">
        <v>785735</v>
      </c>
      <c r="AC27" s="133">
        <v>343493404</v>
      </c>
      <c r="AD27" s="133" t="s">
        <v>70</v>
      </c>
      <c r="AE27" s="133">
        <v>112362</v>
      </c>
      <c r="AF27" s="133" t="s">
        <v>70</v>
      </c>
      <c r="AG27" s="133" t="s">
        <v>70</v>
      </c>
      <c r="AH27" s="133" t="s">
        <v>70</v>
      </c>
      <c r="AI27" s="133">
        <v>103871</v>
      </c>
      <c r="AJ27" s="133" t="s">
        <v>70</v>
      </c>
      <c r="AK27" s="133" t="s">
        <v>70</v>
      </c>
      <c r="AL27" s="133" t="s">
        <v>70</v>
      </c>
      <c r="AM27" s="133" t="s">
        <v>70</v>
      </c>
      <c r="AN27" s="133">
        <v>12000</v>
      </c>
      <c r="AO27" s="134">
        <v>456713640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268</v>
      </c>
      <c r="F28" s="133">
        <v>935890</v>
      </c>
      <c r="G28" s="133">
        <v>511370</v>
      </c>
      <c r="H28" s="133">
        <v>171148</v>
      </c>
      <c r="I28" s="133">
        <v>1618408</v>
      </c>
      <c r="J28" s="133" t="s">
        <v>70</v>
      </c>
      <c r="K28" s="133">
        <v>98749</v>
      </c>
      <c r="L28" s="133">
        <v>98749</v>
      </c>
      <c r="M28" s="133">
        <v>2607</v>
      </c>
      <c r="N28" s="133">
        <v>135</v>
      </c>
      <c r="O28" s="133">
        <v>36924</v>
      </c>
      <c r="P28" s="133">
        <v>667619740</v>
      </c>
      <c r="Q28" s="133" t="s">
        <v>70</v>
      </c>
      <c r="R28" s="133" t="s">
        <v>70</v>
      </c>
      <c r="S28" s="133" t="s">
        <v>70</v>
      </c>
      <c r="T28" s="133" t="s">
        <v>70</v>
      </c>
      <c r="U28" s="133">
        <v>27109742</v>
      </c>
      <c r="V28" s="133">
        <v>4653955</v>
      </c>
      <c r="W28" s="133">
        <v>9515319</v>
      </c>
      <c r="X28" s="133">
        <v>310791226</v>
      </c>
      <c r="Y28" s="133" t="s">
        <v>9</v>
      </c>
      <c r="Z28" s="133" t="s">
        <v>70</v>
      </c>
      <c r="AA28" s="133" t="s">
        <v>70</v>
      </c>
      <c r="AB28" s="133">
        <v>369572</v>
      </c>
      <c r="AC28" s="133">
        <v>320676117</v>
      </c>
      <c r="AD28" s="133" t="s">
        <v>70</v>
      </c>
      <c r="AE28" s="133">
        <v>140574</v>
      </c>
      <c r="AF28" s="133" t="s">
        <v>70</v>
      </c>
      <c r="AG28" s="133" t="s">
        <v>70</v>
      </c>
      <c r="AH28" s="133">
        <v>42722096</v>
      </c>
      <c r="AI28" s="133">
        <v>359633621</v>
      </c>
      <c r="AJ28" s="133" t="s">
        <v>70</v>
      </c>
      <c r="AK28" s="133" t="s">
        <v>70</v>
      </c>
      <c r="AL28" s="133" t="s">
        <v>70</v>
      </c>
      <c r="AM28" s="133" t="s">
        <v>70</v>
      </c>
      <c r="AN28" s="133">
        <v>103700000</v>
      </c>
      <c r="AO28" s="134">
        <v>1528012668</v>
      </c>
      <c r="AP28" s="163"/>
    </row>
    <row r="29" spans="1:42" ht="14.85" customHeight="1" x14ac:dyDescent="0.15">
      <c r="A29" s="116"/>
      <c r="B29" s="116"/>
      <c r="C29" s="183" t="s">
        <v>130</v>
      </c>
      <c r="D29" s="159"/>
      <c r="E29" s="132" t="s">
        <v>268</v>
      </c>
      <c r="F29" s="133" t="s">
        <v>70</v>
      </c>
      <c r="G29" s="133" t="s">
        <v>70</v>
      </c>
      <c r="H29" s="133" t="s">
        <v>70</v>
      </c>
      <c r="I29" s="133" t="s">
        <v>70</v>
      </c>
      <c r="J29" s="133" t="s">
        <v>70</v>
      </c>
      <c r="K29" s="133" t="s">
        <v>70</v>
      </c>
      <c r="L29" s="133" t="s">
        <v>70</v>
      </c>
      <c r="M29" s="133" t="s">
        <v>70</v>
      </c>
      <c r="N29" s="133" t="s">
        <v>70</v>
      </c>
      <c r="O29" s="133" t="s">
        <v>70</v>
      </c>
      <c r="P29" s="133" t="s">
        <v>70</v>
      </c>
      <c r="Q29" s="133" t="s">
        <v>70</v>
      </c>
      <c r="R29" s="133" t="s">
        <v>70</v>
      </c>
      <c r="S29" s="133" t="s">
        <v>70</v>
      </c>
      <c r="T29" s="133" t="s">
        <v>70</v>
      </c>
      <c r="U29" s="133">
        <v>61899</v>
      </c>
      <c r="V29" s="133" t="s">
        <v>70</v>
      </c>
      <c r="W29" s="133" t="s">
        <v>270</v>
      </c>
      <c r="X29" s="133">
        <v>251197825</v>
      </c>
      <c r="Y29" s="133" t="s">
        <v>9</v>
      </c>
      <c r="Z29" s="133" t="s">
        <v>70</v>
      </c>
      <c r="AA29" s="133" t="s">
        <v>70</v>
      </c>
      <c r="AB29" s="133" t="s">
        <v>70</v>
      </c>
      <c r="AC29" s="133">
        <v>251197825</v>
      </c>
      <c r="AD29" s="133" t="s">
        <v>70</v>
      </c>
      <c r="AE29" s="133" t="s">
        <v>70</v>
      </c>
      <c r="AF29" s="133" t="s">
        <v>70</v>
      </c>
      <c r="AG29" s="133" t="s">
        <v>70</v>
      </c>
      <c r="AH29" s="133" t="s">
        <v>70</v>
      </c>
      <c r="AI29" s="133">
        <v>64270</v>
      </c>
      <c r="AJ29" s="133" t="s">
        <v>70</v>
      </c>
      <c r="AK29" s="133" t="s">
        <v>70</v>
      </c>
      <c r="AL29" s="133" t="s">
        <v>70</v>
      </c>
      <c r="AM29" s="133" t="s">
        <v>70</v>
      </c>
      <c r="AN29" s="133">
        <v>100000</v>
      </c>
      <c r="AO29" s="134">
        <v>251423994</v>
      </c>
      <c r="AP29" s="163"/>
    </row>
    <row r="30" spans="1:42" ht="14.85" customHeight="1" x14ac:dyDescent="0.15">
      <c r="A30" s="116"/>
      <c r="B30" s="116"/>
      <c r="C30" s="183" t="s">
        <v>214</v>
      </c>
      <c r="D30" s="159"/>
      <c r="E30" s="132" t="s">
        <v>268</v>
      </c>
      <c r="F30" s="133" t="s">
        <v>70</v>
      </c>
      <c r="G30" s="133" t="s">
        <v>70</v>
      </c>
      <c r="H30" s="133" t="s">
        <v>70</v>
      </c>
      <c r="I30" s="133" t="s">
        <v>70</v>
      </c>
      <c r="J30" s="133" t="s">
        <v>70</v>
      </c>
      <c r="K30" s="133" t="s">
        <v>70</v>
      </c>
      <c r="L30" s="133" t="s">
        <v>70</v>
      </c>
      <c r="M30" s="133" t="s">
        <v>70</v>
      </c>
      <c r="N30" s="133" t="s">
        <v>70</v>
      </c>
      <c r="O30" s="133" t="s">
        <v>70</v>
      </c>
      <c r="P30" s="133">
        <v>654949931</v>
      </c>
      <c r="Q30" s="133" t="s">
        <v>70</v>
      </c>
      <c r="R30" s="133" t="s">
        <v>70</v>
      </c>
      <c r="S30" s="133" t="s">
        <v>70</v>
      </c>
      <c r="T30" s="133" t="s">
        <v>70</v>
      </c>
      <c r="U30" s="133">
        <v>27047843</v>
      </c>
      <c r="V30" s="133" t="s">
        <v>70</v>
      </c>
      <c r="W30" s="133">
        <v>9515319</v>
      </c>
      <c r="X30" s="133" t="s">
        <v>270</v>
      </c>
      <c r="Y30" s="133" t="s">
        <v>9</v>
      </c>
      <c r="Z30" s="133" t="s">
        <v>70</v>
      </c>
      <c r="AA30" s="133" t="s">
        <v>70</v>
      </c>
      <c r="AB30" s="133" t="s">
        <v>70</v>
      </c>
      <c r="AC30" s="133">
        <v>9515319</v>
      </c>
      <c r="AD30" s="133" t="s">
        <v>70</v>
      </c>
      <c r="AE30" s="133" t="s">
        <v>70</v>
      </c>
      <c r="AF30" s="133" t="s">
        <v>70</v>
      </c>
      <c r="AG30" s="133" t="s">
        <v>70</v>
      </c>
      <c r="AH30" s="133" t="s">
        <v>70</v>
      </c>
      <c r="AI30" s="133">
        <v>350168352</v>
      </c>
      <c r="AJ30" s="133" t="s">
        <v>70</v>
      </c>
      <c r="AK30" s="133" t="s">
        <v>70</v>
      </c>
      <c r="AL30" s="133" t="s">
        <v>70</v>
      </c>
      <c r="AM30" s="133" t="s">
        <v>70</v>
      </c>
      <c r="AN30" s="133">
        <v>85000000</v>
      </c>
      <c r="AO30" s="134">
        <v>1126681445</v>
      </c>
      <c r="AP30" s="163"/>
    </row>
    <row r="31" spans="1:42" ht="14.85" customHeight="1" x14ac:dyDescent="0.15">
      <c r="A31" s="116"/>
      <c r="B31" s="116"/>
      <c r="C31" s="183" t="s">
        <v>255</v>
      </c>
      <c r="D31" s="159"/>
      <c r="E31" s="132" t="s">
        <v>268</v>
      </c>
      <c r="F31" s="133" t="s">
        <v>70</v>
      </c>
      <c r="G31" s="133" t="s">
        <v>70</v>
      </c>
      <c r="H31" s="133" t="s">
        <v>70</v>
      </c>
      <c r="I31" s="133" t="s">
        <v>70</v>
      </c>
      <c r="J31" s="133" t="s">
        <v>70</v>
      </c>
      <c r="K31" s="133" t="s">
        <v>70</v>
      </c>
      <c r="L31" s="133" t="s">
        <v>70</v>
      </c>
      <c r="M31" s="133" t="s">
        <v>70</v>
      </c>
      <c r="N31" s="133" t="s">
        <v>70</v>
      </c>
      <c r="O31" s="133" t="s">
        <v>70</v>
      </c>
      <c r="P31" s="133" t="s">
        <v>70</v>
      </c>
      <c r="Q31" s="133" t="s">
        <v>70</v>
      </c>
      <c r="R31" s="133" t="s">
        <v>70</v>
      </c>
      <c r="S31" s="133" t="s">
        <v>70</v>
      </c>
      <c r="T31" s="133" t="s">
        <v>70</v>
      </c>
      <c r="U31" s="133" t="s">
        <v>70</v>
      </c>
      <c r="V31" s="133" t="s">
        <v>70</v>
      </c>
      <c r="W31" s="133" t="s">
        <v>70</v>
      </c>
      <c r="X31" s="133">
        <v>49635064</v>
      </c>
      <c r="Y31" s="133" t="s">
        <v>9</v>
      </c>
      <c r="Z31" s="133" t="s">
        <v>70</v>
      </c>
      <c r="AA31" s="133" t="s">
        <v>70</v>
      </c>
      <c r="AB31" s="133" t="s">
        <v>70</v>
      </c>
      <c r="AC31" s="133">
        <v>49635064</v>
      </c>
      <c r="AD31" s="133" t="s">
        <v>70</v>
      </c>
      <c r="AE31" s="133">
        <v>7953</v>
      </c>
      <c r="AF31" s="133" t="s">
        <v>70</v>
      </c>
      <c r="AG31" s="133" t="s">
        <v>70</v>
      </c>
      <c r="AH31" s="133">
        <v>35686624</v>
      </c>
      <c r="AI31" s="133">
        <v>874429</v>
      </c>
      <c r="AJ31" s="133" t="s">
        <v>70</v>
      </c>
      <c r="AK31" s="133" t="s">
        <v>70</v>
      </c>
      <c r="AL31" s="133" t="s">
        <v>70</v>
      </c>
      <c r="AM31" s="133" t="s">
        <v>70</v>
      </c>
      <c r="AN31" s="133">
        <v>18000000</v>
      </c>
      <c r="AO31" s="134">
        <v>104204070</v>
      </c>
      <c r="AP31" s="163"/>
    </row>
    <row r="32" spans="1:42" ht="14.85" customHeight="1" x14ac:dyDescent="0.15">
      <c r="A32" s="116"/>
      <c r="B32" s="116"/>
      <c r="C32" s="183" t="s">
        <v>216</v>
      </c>
      <c r="D32" s="159"/>
      <c r="E32" s="132" t="s">
        <v>268</v>
      </c>
      <c r="F32" s="133" t="s">
        <v>70</v>
      </c>
      <c r="G32" s="133" t="s">
        <v>70</v>
      </c>
      <c r="H32" s="133" t="s">
        <v>70</v>
      </c>
      <c r="I32" s="133" t="s">
        <v>70</v>
      </c>
      <c r="J32" s="133" t="s">
        <v>70</v>
      </c>
      <c r="K32" s="133" t="s">
        <v>70</v>
      </c>
      <c r="L32" s="133" t="s">
        <v>70</v>
      </c>
      <c r="M32" s="133" t="s">
        <v>70</v>
      </c>
      <c r="N32" s="133" t="s">
        <v>70</v>
      </c>
      <c r="O32" s="133" t="s">
        <v>70</v>
      </c>
      <c r="P32" s="133" t="s">
        <v>70</v>
      </c>
      <c r="Q32" s="133" t="s">
        <v>70</v>
      </c>
      <c r="R32" s="133" t="s">
        <v>70</v>
      </c>
      <c r="S32" s="133" t="s">
        <v>70</v>
      </c>
      <c r="T32" s="133" t="s">
        <v>70</v>
      </c>
      <c r="U32" s="133" t="s">
        <v>70</v>
      </c>
      <c r="V32" s="133" t="s">
        <v>70</v>
      </c>
      <c r="W32" s="133" t="s">
        <v>70</v>
      </c>
      <c r="X32" s="133">
        <v>4281898</v>
      </c>
      <c r="Y32" s="133" t="s">
        <v>9</v>
      </c>
      <c r="Z32" s="133" t="s">
        <v>70</v>
      </c>
      <c r="AA32" s="133" t="s">
        <v>70</v>
      </c>
      <c r="AB32" s="133" t="s">
        <v>70</v>
      </c>
      <c r="AC32" s="133">
        <v>4281898</v>
      </c>
      <c r="AD32" s="133" t="s">
        <v>70</v>
      </c>
      <c r="AE32" s="133">
        <v>4666</v>
      </c>
      <c r="AF32" s="133" t="s">
        <v>70</v>
      </c>
      <c r="AG32" s="133" t="s">
        <v>70</v>
      </c>
      <c r="AH32" s="133">
        <v>1979300</v>
      </c>
      <c r="AI32" s="133">
        <v>558754</v>
      </c>
      <c r="AJ32" s="133" t="s">
        <v>70</v>
      </c>
      <c r="AK32" s="133" t="s">
        <v>70</v>
      </c>
      <c r="AL32" s="133" t="s">
        <v>70</v>
      </c>
      <c r="AM32" s="133" t="s">
        <v>70</v>
      </c>
      <c r="AN32" s="133">
        <v>100000</v>
      </c>
      <c r="AO32" s="134">
        <v>6924618</v>
      </c>
      <c r="AP32" s="163"/>
    </row>
    <row r="33" spans="1:42" ht="14.85" customHeight="1" x14ac:dyDescent="0.15">
      <c r="A33" s="116"/>
      <c r="B33" s="116"/>
      <c r="C33" s="183" t="s">
        <v>146</v>
      </c>
      <c r="D33" s="159"/>
      <c r="E33" s="132" t="s">
        <v>268</v>
      </c>
      <c r="F33" s="133" t="s">
        <v>70</v>
      </c>
      <c r="G33" s="133" t="s">
        <v>70</v>
      </c>
      <c r="H33" s="133" t="s">
        <v>70</v>
      </c>
      <c r="I33" s="133" t="s">
        <v>70</v>
      </c>
      <c r="J33" s="133" t="s">
        <v>70</v>
      </c>
      <c r="K33" s="133" t="s">
        <v>70</v>
      </c>
      <c r="L33" s="133" t="s">
        <v>70</v>
      </c>
      <c r="M33" s="133" t="s">
        <v>70</v>
      </c>
      <c r="N33" s="133" t="s">
        <v>70</v>
      </c>
      <c r="O33" s="133" t="s">
        <v>70</v>
      </c>
      <c r="P33" s="133" t="s">
        <v>70</v>
      </c>
      <c r="Q33" s="133" t="s">
        <v>70</v>
      </c>
      <c r="R33" s="133" t="s">
        <v>70</v>
      </c>
      <c r="S33" s="133" t="s">
        <v>70</v>
      </c>
      <c r="T33" s="133" t="s">
        <v>70</v>
      </c>
      <c r="U33" s="133" t="s">
        <v>70</v>
      </c>
      <c r="V33" s="133" t="s">
        <v>70</v>
      </c>
      <c r="W33" s="133" t="s">
        <v>70</v>
      </c>
      <c r="X33" s="133">
        <v>5270328</v>
      </c>
      <c r="Y33" s="133" t="s">
        <v>9</v>
      </c>
      <c r="Z33" s="133" t="s">
        <v>70</v>
      </c>
      <c r="AA33" s="133" t="s">
        <v>70</v>
      </c>
      <c r="AB33" s="133" t="s">
        <v>70</v>
      </c>
      <c r="AC33" s="133">
        <v>5270328</v>
      </c>
      <c r="AD33" s="133" t="s">
        <v>70</v>
      </c>
      <c r="AE33" s="133">
        <v>1000</v>
      </c>
      <c r="AF33" s="133" t="s">
        <v>70</v>
      </c>
      <c r="AG33" s="133" t="s">
        <v>70</v>
      </c>
      <c r="AH33" s="133">
        <v>5056172</v>
      </c>
      <c r="AI33" s="133">
        <v>2456284</v>
      </c>
      <c r="AJ33" s="133" t="s">
        <v>70</v>
      </c>
      <c r="AK33" s="133" t="s">
        <v>70</v>
      </c>
      <c r="AL33" s="133" t="s">
        <v>70</v>
      </c>
      <c r="AM33" s="133" t="s">
        <v>70</v>
      </c>
      <c r="AN33" s="133">
        <v>100000</v>
      </c>
      <c r="AO33" s="134">
        <v>12883784</v>
      </c>
      <c r="AP33" s="163"/>
    </row>
    <row r="34" spans="1:42" ht="14.85" customHeight="1" x14ac:dyDescent="0.15">
      <c r="A34" s="116"/>
      <c r="B34" s="116"/>
      <c r="C34" s="183" t="s">
        <v>127</v>
      </c>
      <c r="D34" s="159"/>
      <c r="E34" s="132" t="s">
        <v>268</v>
      </c>
      <c r="F34" s="133">
        <v>690275</v>
      </c>
      <c r="G34" s="133">
        <v>364966</v>
      </c>
      <c r="H34" s="133">
        <v>150688</v>
      </c>
      <c r="I34" s="133">
        <v>1205929</v>
      </c>
      <c r="J34" s="133" t="s">
        <v>70</v>
      </c>
      <c r="K34" s="133">
        <v>76869</v>
      </c>
      <c r="L34" s="133">
        <v>76869</v>
      </c>
      <c r="M34" s="133">
        <v>2506</v>
      </c>
      <c r="N34" s="133">
        <v>135</v>
      </c>
      <c r="O34" s="133">
        <v>25586</v>
      </c>
      <c r="P34" s="133">
        <v>12486937</v>
      </c>
      <c r="Q34" s="133" t="s">
        <v>70</v>
      </c>
      <c r="R34" s="133" t="s">
        <v>70</v>
      </c>
      <c r="S34" s="133" t="s">
        <v>70</v>
      </c>
      <c r="T34" s="133" t="s">
        <v>70</v>
      </c>
      <c r="U34" s="133" t="s">
        <v>70</v>
      </c>
      <c r="V34" s="133" t="s">
        <v>70</v>
      </c>
      <c r="W34" s="133" t="s">
        <v>70</v>
      </c>
      <c r="X34" s="133">
        <v>406110</v>
      </c>
      <c r="Y34" s="133" t="s">
        <v>9</v>
      </c>
      <c r="Z34" s="133" t="s">
        <v>70</v>
      </c>
      <c r="AA34" s="133" t="s">
        <v>70</v>
      </c>
      <c r="AB34" s="133">
        <v>225598</v>
      </c>
      <c r="AC34" s="133">
        <v>631708</v>
      </c>
      <c r="AD34" s="133" t="s">
        <v>70</v>
      </c>
      <c r="AE34" s="133">
        <v>124555</v>
      </c>
      <c r="AF34" s="133" t="s">
        <v>70</v>
      </c>
      <c r="AG34" s="133" t="s">
        <v>70</v>
      </c>
      <c r="AH34" s="133" t="s">
        <v>70</v>
      </c>
      <c r="AI34" s="133">
        <v>10583</v>
      </c>
      <c r="AJ34" s="133" t="s">
        <v>70</v>
      </c>
      <c r="AK34" s="133" t="s">
        <v>70</v>
      </c>
      <c r="AL34" s="133" t="s">
        <v>70</v>
      </c>
      <c r="AM34" s="133" t="s">
        <v>70</v>
      </c>
      <c r="AN34" s="133">
        <v>200000</v>
      </c>
      <c r="AO34" s="134">
        <v>14764808</v>
      </c>
      <c r="AP34" s="163"/>
    </row>
    <row r="35" spans="1:42" ht="14.85" customHeight="1" x14ac:dyDescent="0.15">
      <c r="A35" s="116"/>
      <c r="B35" s="116"/>
      <c r="C35" s="183" t="s">
        <v>74</v>
      </c>
      <c r="D35" s="159"/>
      <c r="E35" s="132" t="s">
        <v>268</v>
      </c>
      <c r="F35" s="133">
        <v>245615</v>
      </c>
      <c r="G35" s="133">
        <v>146404</v>
      </c>
      <c r="H35" s="133">
        <v>20460</v>
      </c>
      <c r="I35" s="133">
        <v>412479</v>
      </c>
      <c r="J35" s="133" t="s">
        <v>70</v>
      </c>
      <c r="K35" s="133">
        <v>21880</v>
      </c>
      <c r="L35" s="133">
        <v>21880</v>
      </c>
      <c r="M35" s="133">
        <v>101</v>
      </c>
      <c r="N35" s="133" t="s">
        <v>9</v>
      </c>
      <c r="O35" s="133">
        <v>11338</v>
      </c>
      <c r="P35" s="133">
        <v>182872</v>
      </c>
      <c r="Q35" s="133" t="s">
        <v>70</v>
      </c>
      <c r="R35" s="133" t="s">
        <v>70</v>
      </c>
      <c r="S35" s="133" t="s">
        <v>70</v>
      </c>
      <c r="T35" s="133" t="s">
        <v>70</v>
      </c>
      <c r="U35" s="133" t="s">
        <v>70</v>
      </c>
      <c r="V35" s="133">
        <v>4653955</v>
      </c>
      <c r="W35" s="133" t="s">
        <v>70</v>
      </c>
      <c r="X35" s="133">
        <v>1</v>
      </c>
      <c r="Y35" s="133" t="s">
        <v>9</v>
      </c>
      <c r="Z35" s="133" t="s">
        <v>70</v>
      </c>
      <c r="AA35" s="133" t="s">
        <v>70</v>
      </c>
      <c r="AB35" s="133">
        <v>143974</v>
      </c>
      <c r="AC35" s="133">
        <v>143975</v>
      </c>
      <c r="AD35" s="133" t="s">
        <v>70</v>
      </c>
      <c r="AE35" s="133">
        <v>2400</v>
      </c>
      <c r="AF35" s="133" t="s">
        <v>70</v>
      </c>
      <c r="AG35" s="133" t="s">
        <v>70</v>
      </c>
      <c r="AH35" s="133" t="s">
        <v>70</v>
      </c>
      <c r="AI35" s="133">
        <v>5500949</v>
      </c>
      <c r="AJ35" s="133" t="s">
        <v>70</v>
      </c>
      <c r="AK35" s="133" t="s">
        <v>70</v>
      </c>
      <c r="AL35" s="133" t="s">
        <v>70</v>
      </c>
      <c r="AM35" s="133" t="s">
        <v>70</v>
      </c>
      <c r="AN35" s="133">
        <v>200000</v>
      </c>
      <c r="AO35" s="134">
        <v>11129949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268</v>
      </c>
      <c r="F36" s="133" t="s">
        <v>70</v>
      </c>
      <c r="G36" s="133" t="s">
        <v>70</v>
      </c>
      <c r="H36" s="133" t="s">
        <v>70</v>
      </c>
      <c r="I36" s="133" t="s">
        <v>70</v>
      </c>
      <c r="J36" s="133" t="s">
        <v>70</v>
      </c>
      <c r="K36" s="133" t="s">
        <v>70</v>
      </c>
      <c r="L36" s="133" t="s">
        <v>70</v>
      </c>
      <c r="M36" s="133" t="s">
        <v>70</v>
      </c>
      <c r="N36" s="133" t="s">
        <v>70</v>
      </c>
      <c r="O36" s="133" t="s">
        <v>70</v>
      </c>
      <c r="P36" s="133" t="s">
        <v>70</v>
      </c>
      <c r="Q36" s="133" t="s">
        <v>70</v>
      </c>
      <c r="R36" s="133" t="s">
        <v>70</v>
      </c>
      <c r="S36" s="133" t="s">
        <v>70</v>
      </c>
      <c r="T36" s="133" t="s">
        <v>70</v>
      </c>
      <c r="U36" s="133" t="s">
        <v>70</v>
      </c>
      <c r="V36" s="133" t="s">
        <v>70</v>
      </c>
      <c r="W36" s="133" t="s">
        <v>70</v>
      </c>
      <c r="X36" s="133" t="s">
        <v>70</v>
      </c>
      <c r="Y36" s="133" t="s">
        <v>9</v>
      </c>
      <c r="Z36" s="133" t="s">
        <v>70</v>
      </c>
      <c r="AA36" s="133" t="s">
        <v>70</v>
      </c>
      <c r="AB36" s="133" t="s">
        <v>70</v>
      </c>
      <c r="AC36" s="133" t="s">
        <v>70</v>
      </c>
      <c r="AD36" s="133" t="s">
        <v>70</v>
      </c>
      <c r="AE36" s="133" t="s">
        <v>70</v>
      </c>
      <c r="AF36" s="133" t="s">
        <v>70</v>
      </c>
      <c r="AG36" s="133" t="s">
        <v>70</v>
      </c>
      <c r="AH36" s="133" t="s">
        <v>70</v>
      </c>
      <c r="AI36" s="133">
        <v>344014372</v>
      </c>
      <c r="AJ36" s="133" t="s">
        <v>70</v>
      </c>
      <c r="AK36" s="133" t="s">
        <v>70</v>
      </c>
      <c r="AL36" s="133" t="s">
        <v>70</v>
      </c>
      <c r="AM36" s="133" t="s">
        <v>70</v>
      </c>
      <c r="AN36" s="133" t="s">
        <v>268</v>
      </c>
      <c r="AO36" s="134">
        <v>344014372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268</v>
      </c>
      <c r="F37" s="133">
        <v>15610887</v>
      </c>
      <c r="G37" s="133">
        <v>8691740</v>
      </c>
      <c r="H37" s="133">
        <v>1807569</v>
      </c>
      <c r="I37" s="133">
        <v>26110196</v>
      </c>
      <c r="J37" s="133" t="s">
        <v>70</v>
      </c>
      <c r="K37" s="133">
        <v>4672807</v>
      </c>
      <c r="L37" s="133">
        <v>4672807</v>
      </c>
      <c r="M37" s="133">
        <v>44600</v>
      </c>
      <c r="N37" s="133" t="s">
        <v>9</v>
      </c>
      <c r="O37" s="133">
        <v>464508</v>
      </c>
      <c r="P37" s="133">
        <v>91540680</v>
      </c>
      <c r="Q37" s="133" t="s">
        <v>70</v>
      </c>
      <c r="R37" s="133" t="s">
        <v>70</v>
      </c>
      <c r="S37" s="133" t="s">
        <v>70</v>
      </c>
      <c r="T37" s="133" t="s">
        <v>70</v>
      </c>
      <c r="U37" s="133">
        <v>2651145</v>
      </c>
      <c r="V37" s="133">
        <v>419360</v>
      </c>
      <c r="W37" s="133">
        <v>1160070</v>
      </c>
      <c r="X37" s="133">
        <v>11014597</v>
      </c>
      <c r="Y37" s="133" t="s">
        <v>9</v>
      </c>
      <c r="Z37" s="133" t="s">
        <v>70</v>
      </c>
      <c r="AA37" s="133">
        <v>1088909</v>
      </c>
      <c r="AB37" s="133">
        <v>5411097</v>
      </c>
      <c r="AC37" s="133">
        <v>18674673</v>
      </c>
      <c r="AD37" s="133">
        <v>499</v>
      </c>
      <c r="AE37" s="133">
        <v>640677</v>
      </c>
      <c r="AF37" s="133" t="s">
        <v>70</v>
      </c>
      <c r="AG37" s="133" t="s">
        <v>70</v>
      </c>
      <c r="AH37" s="133" t="s">
        <v>70</v>
      </c>
      <c r="AI37" s="133">
        <v>2189</v>
      </c>
      <c r="AJ37" s="133" t="s">
        <v>70</v>
      </c>
      <c r="AK37" s="133" t="s">
        <v>70</v>
      </c>
      <c r="AL37" s="133" t="s">
        <v>70</v>
      </c>
      <c r="AM37" s="133" t="s">
        <v>70</v>
      </c>
      <c r="AN37" s="133">
        <v>200000</v>
      </c>
      <c r="AO37" s="134">
        <v>145421334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268</v>
      </c>
      <c r="F38" s="133">
        <v>33201199</v>
      </c>
      <c r="G38" s="133">
        <v>17803785</v>
      </c>
      <c r="H38" s="133">
        <v>4021772</v>
      </c>
      <c r="I38" s="133">
        <v>55026756</v>
      </c>
      <c r="J38" s="133" t="s">
        <v>70</v>
      </c>
      <c r="K38" s="133">
        <v>5281943</v>
      </c>
      <c r="L38" s="133">
        <v>5281943</v>
      </c>
      <c r="M38" s="133">
        <v>83835</v>
      </c>
      <c r="N38" s="133" t="s">
        <v>9</v>
      </c>
      <c r="O38" s="133">
        <v>1527638</v>
      </c>
      <c r="P38" s="133">
        <v>96300314</v>
      </c>
      <c r="Q38" s="133" t="s">
        <v>70</v>
      </c>
      <c r="R38" s="133" t="s">
        <v>70</v>
      </c>
      <c r="S38" s="133" t="s">
        <v>70</v>
      </c>
      <c r="T38" s="133" t="s">
        <v>70</v>
      </c>
      <c r="U38" s="133">
        <v>3537310</v>
      </c>
      <c r="V38" s="133">
        <v>171914495</v>
      </c>
      <c r="W38" s="133">
        <v>25404331</v>
      </c>
      <c r="X38" s="133">
        <v>20747247</v>
      </c>
      <c r="Y38" s="133" t="s">
        <v>9</v>
      </c>
      <c r="Z38" s="133" t="s">
        <v>70</v>
      </c>
      <c r="AA38" s="133" t="s">
        <v>70</v>
      </c>
      <c r="AB38" s="133">
        <v>11953542</v>
      </c>
      <c r="AC38" s="133">
        <v>58105120</v>
      </c>
      <c r="AD38" s="133" t="s">
        <v>9</v>
      </c>
      <c r="AE38" s="133">
        <v>459700</v>
      </c>
      <c r="AF38" s="133" t="s">
        <v>70</v>
      </c>
      <c r="AG38" s="133" t="s">
        <v>70</v>
      </c>
      <c r="AH38" s="133">
        <v>1193040</v>
      </c>
      <c r="AI38" s="133">
        <v>35186685</v>
      </c>
      <c r="AJ38" s="133">
        <v>27289000</v>
      </c>
      <c r="AK38" s="133" t="s">
        <v>70</v>
      </c>
      <c r="AL38" s="133" t="s">
        <v>70</v>
      </c>
      <c r="AM38" s="133" t="s">
        <v>70</v>
      </c>
      <c r="AN38" s="133">
        <v>540000</v>
      </c>
      <c r="AO38" s="134">
        <v>456445836</v>
      </c>
      <c r="AP38" s="163"/>
    </row>
    <row r="39" spans="1:42" ht="15" customHeight="1" x14ac:dyDescent="0.15">
      <c r="A39" s="116"/>
      <c r="B39" s="116"/>
      <c r="C39" s="183" t="s">
        <v>151</v>
      </c>
      <c r="D39" s="160"/>
      <c r="E39" s="132" t="s">
        <v>268</v>
      </c>
      <c r="F39" s="133" t="s">
        <v>70</v>
      </c>
      <c r="G39" s="133" t="s">
        <v>70</v>
      </c>
      <c r="H39" s="133" t="s">
        <v>70</v>
      </c>
      <c r="I39" s="133" t="s">
        <v>70</v>
      </c>
      <c r="J39" s="133" t="s">
        <v>70</v>
      </c>
      <c r="K39" s="133" t="s">
        <v>70</v>
      </c>
      <c r="L39" s="133" t="s">
        <v>70</v>
      </c>
      <c r="M39" s="133" t="s">
        <v>70</v>
      </c>
      <c r="N39" s="133" t="s">
        <v>9</v>
      </c>
      <c r="O39" s="133" t="s">
        <v>70</v>
      </c>
      <c r="P39" s="133" t="s">
        <v>70</v>
      </c>
      <c r="Q39" s="133" t="s">
        <v>70</v>
      </c>
      <c r="R39" s="133" t="s">
        <v>70</v>
      </c>
      <c r="S39" s="133" t="s">
        <v>70</v>
      </c>
      <c r="T39" s="133" t="s">
        <v>70</v>
      </c>
      <c r="U39" s="133">
        <v>2025354</v>
      </c>
      <c r="V39" s="133" t="s">
        <v>70</v>
      </c>
      <c r="W39" s="133">
        <v>8584222</v>
      </c>
      <c r="X39" s="133">
        <v>9397747</v>
      </c>
      <c r="Y39" s="133" t="s">
        <v>9</v>
      </c>
      <c r="Z39" s="133" t="s">
        <v>70</v>
      </c>
      <c r="AA39" s="133" t="s">
        <v>70</v>
      </c>
      <c r="AB39" s="133" t="s">
        <v>70</v>
      </c>
      <c r="AC39" s="133">
        <v>17981969</v>
      </c>
      <c r="AD39" s="133" t="s">
        <v>9</v>
      </c>
      <c r="AE39" s="133">
        <v>703</v>
      </c>
      <c r="AF39" s="133" t="s">
        <v>70</v>
      </c>
      <c r="AG39" s="133" t="s">
        <v>70</v>
      </c>
      <c r="AH39" s="133">
        <v>1193040</v>
      </c>
      <c r="AI39" s="133">
        <v>1143032</v>
      </c>
      <c r="AJ39" s="133" t="s">
        <v>9</v>
      </c>
      <c r="AK39" s="133" t="s">
        <v>70</v>
      </c>
      <c r="AL39" s="133" t="s">
        <v>9</v>
      </c>
      <c r="AM39" s="133" t="s">
        <v>9</v>
      </c>
      <c r="AN39" s="133">
        <v>60000</v>
      </c>
      <c r="AO39" s="134">
        <v>22404098</v>
      </c>
      <c r="AP39" s="163"/>
    </row>
    <row r="40" spans="1:42" ht="15" customHeight="1" x14ac:dyDescent="0.15">
      <c r="A40" s="116"/>
      <c r="B40" s="116"/>
      <c r="C40" s="183" t="s">
        <v>81</v>
      </c>
      <c r="D40" s="160"/>
      <c r="E40" s="132" t="s">
        <v>268</v>
      </c>
      <c r="F40" s="133">
        <v>5794557</v>
      </c>
      <c r="G40" s="133">
        <v>3031969</v>
      </c>
      <c r="H40" s="133">
        <v>498654</v>
      </c>
      <c r="I40" s="133">
        <v>9325180</v>
      </c>
      <c r="J40" s="133" t="s">
        <v>70</v>
      </c>
      <c r="K40" s="133">
        <v>1951301</v>
      </c>
      <c r="L40" s="133">
        <v>1951301</v>
      </c>
      <c r="M40" s="133">
        <v>46961</v>
      </c>
      <c r="N40" s="133" t="s">
        <v>9</v>
      </c>
      <c r="O40" s="133">
        <v>299370</v>
      </c>
      <c r="P40" s="133">
        <v>20623680</v>
      </c>
      <c r="Q40" s="133" t="s">
        <v>70</v>
      </c>
      <c r="R40" s="133" t="s">
        <v>70</v>
      </c>
      <c r="S40" s="133" t="s">
        <v>70</v>
      </c>
      <c r="T40" s="133" t="s">
        <v>70</v>
      </c>
      <c r="U40" s="133">
        <v>1511956</v>
      </c>
      <c r="V40" s="133">
        <v>1542675</v>
      </c>
      <c r="W40" s="133">
        <v>1195443</v>
      </c>
      <c r="X40" s="133">
        <v>2112906</v>
      </c>
      <c r="Y40" s="133" t="s">
        <v>9</v>
      </c>
      <c r="Z40" s="133" t="s">
        <v>70</v>
      </c>
      <c r="AA40" s="133" t="s">
        <v>70</v>
      </c>
      <c r="AB40" s="133">
        <v>2361849</v>
      </c>
      <c r="AC40" s="133">
        <v>5670198</v>
      </c>
      <c r="AD40" s="133" t="s">
        <v>9</v>
      </c>
      <c r="AE40" s="133">
        <v>5500</v>
      </c>
      <c r="AF40" s="133" t="s">
        <v>70</v>
      </c>
      <c r="AG40" s="133" t="s">
        <v>70</v>
      </c>
      <c r="AH40" s="133" t="s">
        <v>70</v>
      </c>
      <c r="AI40" s="133">
        <v>145400</v>
      </c>
      <c r="AJ40" s="133" t="s">
        <v>9</v>
      </c>
      <c r="AK40" s="133" t="s">
        <v>70</v>
      </c>
      <c r="AL40" s="133" t="s">
        <v>9</v>
      </c>
      <c r="AM40" s="133" t="s">
        <v>9</v>
      </c>
      <c r="AN40" s="133">
        <v>150000</v>
      </c>
      <c r="AO40" s="134">
        <v>41272221</v>
      </c>
      <c r="AP40" s="163"/>
    </row>
    <row r="41" spans="1:42" ht="15" customHeight="1" x14ac:dyDescent="0.15">
      <c r="A41" s="116"/>
      <c r="B41" s="116"/>
      <c r="C41" s="183" t="s">
        <v>78</v>
      </c>
      <c r="D41" s="160"/>
      <c r="E41" s="132" t="s">
        <v>268</v>
      </c>
      <c r="F41" s="133">
        <v>27406642</v>
      </c>
      <c r="G41" s="133">
        <v>14771816</v>
      </c>
      <c r="H41" s="133">
        <v>3523118</v>
      </c>
      <c r="I41" s="133">
        <v>45701576</v>
      </c>
      <c r="J41" s="133" t="s">
        <v>70</v>
      </c>
      <c r="K41" s="133">
        <v>3330642</v>
      </c>
      <c r="L41" s="133">
        <v>3330642</v>
      </c>
      <c r="M41" s="133">
        <v>36874</v>
      </c>
      <c r="N41" s="133" t="s">
        <v>9</v>
      </c>
      <c r="O41" s="133">
        <v>1228268</v>
      </c>
      <c r="P41" s="133">
        <v>75676634</v>
      </c>
      <c r="Q41" s="133" t="s">
        <v>70</v>
      </c>
      <c r="R41" s="133" t="s">
        <v>70</v>
      </c>
      <c r="S41" s="133" t="s">
        <v>70</v>
      </c>
      <c r="T41" s="133" t="s">
        <v>70</v>
      </c>
      <c r="U41" s="133" t="s">
        <v>70</v>
      </c>
      <c r="V41" s="133">
        <v>170371820</v>
      </c>
      <c r="W41" s="133">
        <v>15624666</v>
      </c>
      <c r="X41" s="133">
        <v>9236594</v>
      </c>
      <c r="Y41" s="133" t="s">
        <v>9</v>
      </c>
      <c r="Z41" s="133" t="s">
        <v>70</v>
      </c>
      <c r="AA41" s="133" t="s">
        <v>70</v>
      </c>
      <c r="AB41" s="133">
        <v>9591693</v>
      </c>
      <c r="AC41" s="133">
        <v>34452953</v>
      </c>
      <c r="AD41" s="133" t="s">
        <v>9</v>
      </c>
      <c r="AE41" s="133">
        <v>453497</v>
      </c>
      <c r="AF41" s="133" t="s">
        <v>70</v>
      </c>
      <c r="AG41" s="133" t="s">
        <v>70</v>
      </c>
      <c r="AH41" s="133" t="s">
        <v>70</v>
      </c>
      <c r="AI41" s="133">
        <v>33898253</v>
      </c>
      <c r="AJ41" s="133">
        <v>27289000</v>
      </c>
      <c r="AK41" s="133" t="s">
        <v>70</v>
      </c>
      <c r="AL41" s="133" t="s">
        <v>9</v>
      </c>
      <c r="AM41" s="133" t="s">
        <v>9</v>
      </c>
      <c r="AN41" s="133">
        <v>330000</v>
      </c>
      <c r="AO41" s="134">
        <v>392769517</v>
      </c>
      <c r="AP41" s="163"/>
    </row>
    <row r="42" spans="1:42" ht="15" customHeight="1" x14ac:dyDescent="0.15">
      <c r="A42" s="116"/>
      <c r="B42" s="212" t="s">
        <v>177</v>
      </c>
      <c r="C42" s="212"/>
      <c r="D42" s="160"/>
      <c r="E42" s="132" t="s">
        <v>268</v>
      </c>
      <c r="F42" s="133">
        <v>3468630</v>
      </c>
      <c r="G42" s="133">
        <v>1747417</v>
      </c>
      <c r="H42" s="133">
        <v>405981</v>
      </c>
      <c r="I42" s="133">
        <v>5622028</v>
      </c>
      <c r="J42" s="133" t="s">
        <v>70</v>
      </c>
      <c r="K42" s="133">
        <v>2344914</v>
      </c>
      <c r="L42" s="133">
        <v>2344914</v>
      </c>
      <c r="M42" s="133">
        <v>25355</v>
      </c>
      <c r="N42" s="133">
        <v>95</v>
      </c>
      <c r="O42" s="133">
        <v>489695</v>
      </c>
      <c r="P42" s="133">
        <v>133605148</v>
      </c>
      <c r="Q42" s="133" t="s">
        <v>70</v>
      </c>
      <c r="R42" s="133" t="s">
        <v>70</v>
      </c>
      <c r="S42" s="133" t="s">
        <v>70</v>
      </c>
      <c r="T42" s="133" t="s">
        <v>70</v>
      </c>
      <c r="U42" s="133">
        <v>29993176</v>
      </c>
      <c r="V42" s="133">
        <v>173770932</v>
      </c>
      <c r="W42" s="133">
        <v>102443836</v>
      </c>
      <c r="X42" s="133">
        <v>97632902</v>
      </c>
      <c r="Y42" s="133">
        <v>500606</v>
      </c>
      <c r="Z42" s="133" t="s">
        <v>70</v>
      </c>
      <c r="AA42" s="133">
        <v>27440</v>
      </c>
      <c r="AB42" s="133">
        <v>3043185</v>
      </c>
      <c r="AC42" s="133">
        <v>203647969</v>
      </c>
      <c r="AD42" s="133">
        <v>1020</v>
      </c>
      <c r="AE42" s="133">
        <v>329001</v>
      </c>
      <c r="AF42" s="133" t="s">
        <v>70</v>
      </c>
      <c r="AG42" s="133">
        <v>2132682</v>
      </c>
      <c r="AH42" s="133" t="s">
        <v>70</v>
      </c>
      <c r="AI42" s="133">
        <v>77833060</v>
      </c>
      <c r="AJ42" s="133">
        <v>21533</v>
      </c>
      <c r="AK42" s="133">
        <v>322138</v>
      </c>
      <c r="AL42" s="133" t="s">
        <v>9</v>
      </c>
      <c r="AM42" s="133" t="s">
        <v>9</v>
      </c>
      <c r="AN42" s="133">
        <v>100000000</v>
      </c>
      <c r="AO42" s="134">
        <v>730138746</v>
      </c>
      <c r="AP42" s="163"/>
    </row>
    <row r="43" spans="1:42" ht="15" customHeight="1" x14ac:dyDescent="0.15">
      <c r="A43" s="117"/>
      <c r="B43" s="214" t="s">
        <v>150</v>
      </c>
      <c r="C43" s="214"/>
      <c r="D43" s="138"/>
      <c r="E43" s="132" t="s">
        <v>268</v>
      </c>
      <c r="F43" s="139">
        <v>96992274</v>
      </c>
      <c r="G43" s="139">
        <v>50152455</v>
      </c>
      <c r="H43" s="139">
        <v>10960697</v>
      </c>
      <c r="I43" s="139">
        <v>158105426</v>
      </c>
      <c r="J43" s="133" t="s">
        <v>70</v>
      </c>
      <c r="K43" s="139">
        <v>28397799</v>
      </c>
      <c r="L43" s="139">
        <v>28397799</v>
      </c>
      <c r="M43" s="139">
        <v>1118251094</v>
      </c>
      <c r="N43" s="139">
        <v>2401</v>
      </c>
      <c r="O43" s="139">
        <v>6402198</v>
      </c>
      <c r="P43" s="139">
        <v>1470129702</v>
      </c>
      <c r="Q43" s="133" t="s">
        <v>70</v>
      </c>
      <c r="R43" s="133" t="s">
        <v>70</v>
      </c>
      <c r="S43" s="133" t="s">
        <v>70</v>
      </c>
      <c r="T43" s="133" t="s">
        <v>70</v>
      </c>
      <c r="U43" s="139">
        <v>368322949</v>
      </c>
      <c r="V43" s="139">
        <v>374661502</v>
      </c>
      <c r="W43" s="139">
        <v>1151632679</v>
      </c>
      <c r="X43" s="139">
        <v>40193253017</v>
      </c>
      <c r="Y43" s="139">
        <v>27393596</v>
      </c>
      <c r="Z43" s="133" t="s">
        <v>70</v>
      </c>
      <c r="AA43" s="139">
        <v>6582035</v>
      </c>
      <c r="AB43" s="139">
        <v>493149325</v>
      </c>
      <c r="AC43" s="139">
        <v>41872010652</v>
      </c>
      <c r="AD43" s="139">
        <v>1519</v>
      </c>
      <c r="AE43" s="139">
        <v>240242624352</v>
      </c>
      <c r="AF43" s="133" t="s">
        <v>70</v>
      </c>
      <c r="AG43" s="139">
        <v>2132682</v>
      </c>
      <c r="AH43" s="139">
        <v>56130096319</v>
      </c>
      <c r="AI43" s="139">
        <v>98838079082</v>
      </c>
      <c r="AJ43" s="139">
        <v>27310533</v>
      </c>
      <c r="AK43" s="139">
        <v>478677138</v>
      </c>
      <c r="AL43" s="133" t="s">
        <v>9</v>
      </c>
      <c r="AM43" s="133" t="s">
        <v>9</v>
      </c>
      <c r="AN43" s="139">
        <v>793642500</v>
      </c>
      <c r="AO43" s="139">
        <v>441908847848</v>
      </c>
      <c r="AP43" s="163"/>
    </row>
    <row r="44" spans="1:42" s="117" customFormat="1" ht="6" customHeight="1" x14ac:dyDescent="0.15">
      <c r="A44" s="162"/>
      <c r="B44" s="162"/>
      <c r="C44" s="119"/>
      <c r="D44" s="120"/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</row>
    <row r="45" spans="1:42" ht="12" customHeight="1" x14ac:dyDescent="0.15">
      <c r="A45" s="123"/>
      <c r="B45" s="123"/>
      <c r="C45" s="124" t="s">
        <v>83</v>
      </c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</row>
    <row r="46" spans="1:42" ht="10.050000000000001" customHeight="1" x14ac:dyDescent="0.15">
      <c r="C46" s="127"/>
      <c r="D46" s="127"/>
      <c r="E46" s="127"/>
      <c r="F46" s="128"/>
      <c r="G46" s="128"/>
      <c r="H46" s="128"/>
      <c r="I46" s="129"/>
      <c r="J46" s="127"/>
      <c r="K46" s="128"/>
      <c r="L46" s="128"/>
      <c r="M46" s="128"/>
      <c r="N46" s="128"/>
      <c r="O46" s="128"/>
      <c r="P46" s="128"/>
      <c r="Q46" s="129"/>
      <c r="R46" s="127"/>
      <c r="S46" s="128"/>
      <c r="T46" s="128"/>
      <c r="U46" s="128"/>
      <c r="V46" s="128"/>
      <c r="W46" s="128"/>
      <c r="X46" s="128"/>
      <c r="Y46" s="129"/>
      <c r="Z46" s="127"/>
      <c r="AA46" s="128"/>
      <c r="AB46" s="128"/>
      <c r="AC46" s="128"/>
      <c r="AD46" s="128"/>
      <c r="AE46" s="128"/>
      <c r="AF46" s="128"/>
      <c r="AG46" s="129"/>
      <c r="AH46" s="127"/>
      <c r="AI46" s="128"/>
      <c r="AJ46" s="128"/>
      <c r="AK46" s="128"/>
      <c r="AL46" s="128"/>
      <c r="AM46" s="128"/>
      <c r="AN46" s="128"/>
      <c r="AO46" s="129"/>
    </row>
    <row r="47" spans="1:42" x14ac:dyDescent="0.15">
      <c r="C47" s="184"/>
      <c r="D47" s="184"/>
      <c r="E47" s="216"/>
      <c r="F47" s="216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50"/>
    </row>
    <row r="48" spans="1:42" x14ac:dyDescent="0.15"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</row>
    <row r="49" spans="3:41" x14ac:dyDescent="0.15"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</row>
    <row r="50" spans="3:41" x14ac:dyDescent="0.15">
      <c r="C50" s="184"/>
      <c r="D50" s="184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</row>
    <row r="51" spans="3:41" x14ac:dyDescent="0.15"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</row>
    <row r="52" spans="3:41" x14ac:dyDescent="0.15"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</row>
    <row r="53" spans="3:41" x14ac:dyDescent="0.15"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</row>
    <row r="54" spans="3:41" x14ac:dyDescent="0.15"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</row>
    <row r="55" spans="3:41" x14ac:dyDescent="0.15"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</row>
  </sheetData>
  <mergeCells count="17">
    <mergeCell ref="B36:C36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  <mergeCell ref="B37:C37"/>
    <mergeCell ref="B38:C38"/>
    <mergeCell ref="B42:C42"/>
    <mergeCell ref="B43:C43"/>
    <mergeCell ref="E47:F47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P55"/>
  <sheetViews>
    <sheetView view="pageBreakPreview" zoomScaleNormal="100" zoomScaleSheetLayoutView="100" workbookViewId="0">
      <pane xSplit="4" ySplit="4" topLeftCell="E13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42" width="18" style="114" bestFit="1" customWidth="1"/>
    <col min="43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269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87"/>
      <c r="X1" s="187"/>
      <c r="Y1" s="187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268</v>
      </c>
      <c r="F5" s="133" t="s">
        <v>70</v>
      </c>
      <c r="G5" s="133" t="s">
        <v>70</v>
      </c>
      <c r="H5" s="133" t="s">
        <v>70</v>
      </c>
      <c r="I5" s="133" t="s">
        <v>70</v>
      </c>
      <c r="J5" s="133" t="s">
        <v>70</v>
      </c>
      <c r="K5" s="133" t="s">
        <v>70</v>
      </c>
      <c r="L5" s="133" t="s">
        <v>70</v>
      </c>
      <c r="M5" s="133" t="s">
        <v>70</v>
      </c>
      <c r="N5" s="133" t="s">
        <v>70</v>
      </c>
      <c r="O5" s="133">
        <v>4733</v>
      </c>
      <c r="P5" s="133">
        <v>42842</v>
      </c>
      <c r="Q5" s="133" t="s">
        <v>70</v>
      </c>
      <c r="R5" s="133" t="s">
        <v>70</v>
      </c>
      <c r="S5" s="133" t="s">
        <v>70</v>
      </c>
      <c r="T5" s="133" t="s">
        <v>70</v>
      </c>
      <c r="U5" s="133">
        <v>212301</v>
      </c>
      <c r="V5" s="133" t="s">
        <v>70</v>
      </c>
      <c r="W5" s="133" t="s">
        <v>70</v>
      </c>
      <c r="X5" s="133">
        <v>22153889129</v>
      </c>
      <c r="Y5" s="133" t="s">
        <v>70</v>
      </c>
      <c r="Z5" s="133" t="s">
        <v>70</v>
      </c>
      <c r="AA5" s="133">
        <v>249746</v>
      </c>
      <c r="AB5" s="133">
        <v>5854</v>
      </c>
      <c r="AC5" s="133">
        <v>22154144729</v>
      </c>
      <c r="AD5" s="133" t="s">
        <v>70</v>
      </c>
      <c r="AE5" s="133">
        <v>33500</v>
      </c>
      <c r="AF5" s="133" t="s">
        <v>70</v>
      </c>
      <c r="AG5" s="133" t="s">
        <v>70</v>
      </c>
      <c r="AH5" s="133" t="s">
        <v>70</v>
      </c>
      <c r="AI5" s="133">
        <v>29710179106</v>
      </c>
      <c r="AJ5" s="133" t="s">
        <v>70</v>
      </c>
      <c r="AK5" s="133" t="s">
        <v>70</v>
      </c>
      <c r="AL5" s="133" t="s">
        <v>70</v>
      </c>
      <c r="AM5" s="133" t="s">
        <v>70</v>
      </c>
      <c r="AN5" s="133">
        <v>2530000</v>
      </c>
      <c r="AO5" s="134">
        <v>51867147211</v>
      </c>
      <c r="AP5" s="163"/>
    </row>
    <row r="6" spans="1:42" ht="14.85" customHeight="1" x14ac:dyDescent="0.15">
      <c r="A6" s="116"/>
      <c r="B6" s="212" t="s">
        <v>110</v>
      </c>
      <c r="C6" s="212"/>
      <c r="D6" s="160"/>
      <c r="E6" s="132" t="s">
        <v>268</v>
      </c>
      <c r="F6" s="133">
        <v>29403</v>
      </c>
      <c r="G6" s="133">
        <v>17305</v>
      </c>
      <c r="H6" s="133">
        <v>6941</v>
      </c>
      <c r="I6" s="133">
        <v>53649</v>
      </c>
      <c r="J6" s="133" t="s">
        <v>70</v>
      </c>
      <c r="K6" s="133">
        <v>14572</v>
      </c>
      <c r="L6" s="133">
        <v>14572</v>
      </c>
      <c r="M6" s="133">
        <v>850</v>
      </c>
      <c r="N6" s="133" t="s">
        <v>70</v>
      </c>
      <c r="O6" s="133">
        <v>1128</v>
      </c>
      <c r="P6" s="133">
        <v>6077</v>
      </c>
      <c r="Q6" s="133" t="s">
        <v>70</v>
      </c>
      <c r="R6" s="133" t="s">
        <v>70</v>
      </c>
      <c r="S6" s="133" t="s">
        <v>70</v>
      </c>
      <c r="T6" s="133" t="s">
        <v>70</v>
      </c>
      <c r="U6" s="133" t="s">
        <v>70</v>
      </c>
      <c r="V6" s="133" t="s">
        <v>70</v>
      </c>
      <c r="W6" s="133" t="s">
        <v>70</v>
      </c>
      <c r="X6" s="133" t="s">
        <v>70</v>
      </c>
      <c r="Y6" s="133" t="s">
        <v>70</v>
      </c>
      <c r="Z6" s="133" t="s">
        <v>70</v>
      </c>
      <c r="AA6" s="133" t="s">
        <v>70</v>
      </c>
      <c r="AB6" s="133">
        <v>10472</v>
      </c>
      <c r="AC6" s="133">
        <v>10472</v>
      </c>
      <c r="AD6" s="133" t="s">
        <v>70</v>
      </c>
      <c r="AE6" s="133" t="s">
        <v>70</v>
      </c>
      <c r="AF6" s="133" t="s">
        <v>70</v>
      </c>
      <c r="AG6" s="133" t="s">
        <v>70</v>
      </c>
      <c r="AH6" s="133">
        <v>113241096</v>
      </c>
      <c r="AI6" s="133" t="s">
        <v>268</v>
      </c>
      <c r="AJ6" s="133" t="s">
        <v>70</v>
      </c>
      <c r="AK6" s="133" t="s">
        <v>70</v>
      </c>
      <c r="AL6" s="133" t="s">
        <v>70</v>
      </c>
      <c r="AM6" s="133" t="s">
        <v>70</v>
      </c>
      <c r="AN6" s="133">
        <v>500</v>
      </c>
      <c r="AO6" s="134">
        <v>113328344</v>
      </c>
      <c r="AP6" s="163"/>
    </row>
    <row r="7" spans="1:42" ht="14.85" customHeight="1" x14ac:dyDescent="0.15">
      <c r="A7" s="116"/>
      <c r="B7" s="212" t="s">
        <v>111</v>
      </c>
      <c r="C7" s="212"/>
      <c r="D7" s="160"/>
      <c r="E7" s="132" t="s">
        <v>268</v>
      </c>
      <c r="F7" s="133" t="s">
        <v>70</v>
      </c>
      <c r="G7" s="133" t="s">
        <v>70</v>
      </c>
      <c r="H7" s="133" t="s">
        <v>70</v>
      </c>
      <c r="I7" s="133" t="s">
        <v>70</v>
      </c>
      <c r="J7" s="133" t="s">
        <v>70</v>
      </c>
      <c r="K7" s="133" t="s">
        <v>70</v>
      </c>
      <c r="L7" s="133" t="s">
        <v>70</v>
      </c>
      <c r="M7" s="133" t="s">
        <v>70</v>
      </c>
      <c r="N7" s="133" t="s">
        <v>70</v>
      </c>
      <c r="O7" s="133" t="s">
        <v>70</v>
      </c>
      <c r="P7" s="133">
        <v>28051268</v>
      </c>
      <c r="Q7" s="133" t="s">
        <v>70</v>
      </c>
      <c r="R7" s="133" t="s">
        <v>70</v>
      </c>
      <c r="S7" s="133" t="s">
        <v>70</v>
      </c>
      <c r="T7" s="133" t="s">
        <v>70</v>
      </c>
      <c r="U7" s="133" t="s">
        <v>70</v>
      </c>
      <c r="V7" s="133" t="s">
        <v>70</v>
      </c>
      <c r="W7" s="133" t="s">
        <v>70</v>
      </c>
      <c r="X7" s="133" t="s">
        <v>70</v>
      </c>
      <c r="Y7" s="133" t="s">
        <v>70</v>
      </c>
      <c r="Z7" s="133" t="s">
        <v>70</v>
      </c>
      <c r="AA7" s="133" t="s">
        <v>70</v>
      </c>
      <c r="AB7" s="133" t="s">
        <v>70</v>
      </c>
      <c r="AC7" s="133" t="s">
        <v>70</v>
      </c>
      <c r="AD7" s="133" t="s">
        <v>70</v>
      </c>
      <c r="AE7" s="133">
        <v>225110935923</v>
      </c>
      <c r="AF7" s="133" t="s">
        <v>70</v>
      </c>
      <c r="AG7" s="133" t="s">
        <v>70</v>
      </c>
      <c r="AH7" s="133" t="s">
        <v>70</v>
      </c>
      <c r="AI7" s="133" t="s">
        <v>70</v>
      </c>
      <c r="AJ7" s="133" t="s">
        <v>70</v>
      </c>
      <c r="AK7" s="133" t="s">
        <v>70</v>
      </c>
      <c r="AL7" s="133" t="s">
        <v>70</v>
      </c>
      <c r="AM7" s="133" t="s">
        <v>70</v>
      </c>
      <c r="AN7" s="133" t="s">
        <v>268</v>
      </c>
      <c r="AO7" s="134">
        <v>225138987191</v>
      </c>
      <c r="AP7" s="163"/>
    </row>
    <row r="8" spans="1:42" ht="14.85" customHeight="1" x14ac:dyDescent="0.15">
      <c r="A8" s="116"/>
      <c r="B8" s="197" t="s">
        <v>112</v>
      </c>
      <c r="C8" s="213"/>
      <c r="D8" s="160"/>
      <c r="E8" s="132" t="s">
        <v>268</v>
      </c>
      <c r="F8" s="133">
        <v>189452</v>
      </c>
      <c r="G8" s="133">
        <v>100712</v>
      </c>
      <c r="H8" s="133">
        <v>67947</v>
      </c>
      <c r="I8" s="133">
        <v>358111</v>
      </c>
      <c r="J8" s="133" t="s">
        <v>70</v>
      </c>
      <c r="K8" s="133">
        <v>16967</v>
      </c>
      <c r="L8" s="133">
        <v>16967</v>
      </c>
      <c r="M8" s="133">
        <v>94776</v>
      </c>
      <c r="N8" s="133" t="s">
        <v>70</v>
      </c>
      <c r="O8" s="133">
        <v>261563</v>
      </c>
      <c r="P8" s="133">
        <v>20030079</v>
      </c>
      <c r="Q8" s="133" t="s">
        <v>70</v>
      </c>
      <c r="R8" s="133" t="s">
        <v>70</v>
      </c>
      <c r="S8" s="133" t="s">
        <v>70</v>
      </c>
      <c r="T8" s="133" t="s">
        <v>70</v>
      </c>
      <c r="U8" s="133" t="s">
        <v>70</v>
      </c>
      <c r="V8" s="133" t="s">
        <v>70</v>
      </c>
      <c r="W8" s="133" t="s">
        <v>70</v>
      </c>
      <c r="X8" s="133" t="s">
        <v>70</v>
      </c>
      <c r="Y8" s="133" t="s">
        <v>70</v>
      </c>
      <c r="Z8" s="133" t="s">
        <v>70</v>
      </c>
      <c r="AA8" s="133" t="s">
        <v>70</v>
      </c>
      <c r="AB8" s="133">
        <v>74935</v>
      </c>
      <c r="AC8" s="133">
        <v>74935</v>
      </c>
      <c r="AD8" s="133" t="s">
        <v>70</v>
      </c>
      <c r="AE8" s="133">
        <v>507233528</v>
      </c>
      <c r="AF8" s="133" t="s">
        <v>70</v>
      </c>
      <c r="AG8" s="133" t="s">
        <v>70</v>
      </c>
      <c r="AH8" s="133" t="s">
        <v>70</v>
      </c>
      <c r="AI8" s="133">
        <v>489150111</v>
      </c>
      <c r="AJ8" s="133" t="s">
        <v>70</v>
      </c>
      <c r="AK8" s="133" t="s">
        <v>70</v>
      </c>
      <c r="AL8" s="133" t="s">
        <v>70</v>
      </c>
      <c r="AM8" s="133" t="s">
        <v>70</v>
      </c>
      <c r="AN8" s="133">
        <v>300000000</v>
      </c>
      <c r="AO8" s="134">
        <v>1317220070</v>
      </c>
      <c r="AP8" s="163"/>
    </row>
    <row r="9" spans="1:42" ht="14.85" customHeight="1" x14ac:dyDescent="0.15">
      <c r="A9" s="116"/>
      <c r="B9" s="212" t="s">
        <v>92</v>
      </c>
      <c r="C9" s="212"/>
      <c r="D9" s="160"/>
      <c r="E9" s="132" t="s">
        <v>268</v>
      </c>
      <c r="F9" s="133">
        <v>1539457</v>
      </c>
      <c r="G9" s="133">
        <v>824761</v>
      </c>
      <c r="H9" s="133">
        <v>159545</v>
      </c>
      <c r="I9" s="133">
        <v>2523763</v>
      </c>
      <c r="J9" s="133" t="s">
        <v>70</v>
      </c>
      <c r="K9" s="133">
        <v>746334</v>
      </c>
      <c r="L9" s="133">
        <v>746334</v>
      </c>
      <c r="M9" s="133">
        <v>4799</v>
      </c>
      <c r="N9" s="133" t="s">
        <v>70</v>
      </c>
      <c r="O9" s="133">
        <v>70761</v>
      </c>
      <c r="P9" s="133">
        <v>4637558</v>
      </c>
      <c r="Q9" s="133" t="s">
        <v>70</v>
      </c>
      <c r="R9" s="133" t="s">
        <v>70</v>
      </c>
      <c r="S9" s="133" t="s">
        <v>70</v>
      </c>
      <c r="T9" s="133" t="s">
        <v>70</v>
      </c>
      <c r="U9" s="133" t="s">
        <v>70</v>
      </c>
      <c r="V9" s="133">
        <v>7687950</v>
      </c>
      <c r="W9" s="133" t="s">
        <v>70</v>
      </c>
      <c r="X9" s="133">
        <v>11</v>
      </c>
      <c r="Y9" s="133" t="s">
        <v>70</v>
      </c>
      <c r="Z9" s="133" t="s">
        <v>70</v>
      </c>
      <c r="AA9" s="133" t="s">
        <v>70</v>
      </c>
      <c r="AB9" s="133">
        <v>574953</v>
      </c>
      <c r="AC9" s="133">
        <v>574964</v>
      </c>
      <c r="AD9" s="133" t="s">
        <v>70</v>
      </c>
      <c r="AE9" s="133">
        <v>435789830</v>
      </c>
      <c r="AF9" s="133" t="s">
        <v>70</v>
      </c>
      <c r="AG9" s="133" t="s">
        <v>70</v>
      </c>
      <c r="AH9" s="133" t="s">
        <v>70</v>
      </c>
      <c r="AI9" s="133">
        <v>25714542517</v>
      </c>
      <c r="AJ9" s="133" t="s">
        <v>70</v>
      </c>
      <c r="AK9" s="133">
        <v>474700000</v>
      </c>
      <c r="AL9" s="133" t="s">
        <v>70</v>
      </c>
      <c r="AM9" s="133" t="s">
        <v>70</v>
      </c>
      <c r="AN9" s="133">
        <v>150000</v>
      </c>
      <c r="AO9" s="134">
        <v>26641428476</v>
      </c>
      <c r="AP9" s="163"/>
    </row>
    <row r="10" spans="1:42" ht="14.85" customHeight="1" x14ac:dyDescent="0.15">
      <c r="A10" s="116"/>
      <c r="B10" s="116"/>
      <c r="C10" s="185" t="s">
        <v>113</v>
      </c>
      <c r="D10" s="160"/>
      <c r="E10" s="132" t="s">
        <v>268</v>
      </c>
      <c r="F10" s="133">
        <v>1499738</v>
      </c>
      <c r="G10" s="133">
        <v>804195</v>
      </c>
      <c r="H10" s="133">
        <v>148199</v>
      </c>
      <c r="I10" s="133">
        <v>2452132</v>
      </c>
      <c r="J10" s="133" t="s">
        <v>70</v>
      </c>
      <c r="K10" s="133">
        <v>721342</v>
      </c>
      <c r="L10" s="133">
        <v>721342</v>
      </c>
      <c r="M10" s="133">
        <v>2687</v>
      </c>
      <c r="N10" s="133" t="s">
        <v>70</v>
      </c>
      <c r="O10" s="133">
        <v>64462</v>
      </c>
      <c r="P10" s="133">
        <v>3556609</v>
      </c>
      <c r="Q10" s="133" t="s">
        <v>70</v>
      </c>
      <c r="R10" s="133" t="s">
        <v>70</v>
      </c>
      <c r="S10" s="133" t="s">
        <v>70</v>
      </c>
      <c r="T10" s="133" t="s">
        <v>70</v>
      </c>
      <c r="U10" s="133" t="s">
        <v>70</v>
      </c>
      <c r="V10" s="133" t="s">
        <v>70</v>
      </c>
      <c r="W10" s="133" t="s">
        <v>70</v>
      </c>
      <c r="X10" s="133" t="s">
        <v>70</v>
      </c>
      <c r="Y10" s="133" t="s">
        <v>70</v>
      </c>
      <c r="Z10" s="133" t="s">
        <v>70</v>
      </c>
      <c r="AA10" s="133" t="s">
        <v>70</v>
      </c>
      <c r="AB10" s="133">
        <v>556692</v>
      </c>
      <c r="AC10" s="133">
        <v>556692</v>
      </c>
      <c r="AD10" s="133" t="s">
        <v>70</v>
      </c>
      <c r="AE10" s="133">
        <v>435532019</v>
      </c>
      <c r="AF10" s="133" t="s">
        <v>70</v>
      </c>
      <c r="AG10" s="133" t="s">
        <v>70</v>
      </c>
      <c r="AH10" s="133" t="s">
        <v>70</v>
      </c>
      <c r="AI10" s="133">
        <v>25454006520</v>
      </c>
      <c r="AJ10" s="133" t="s">
        <v>70</v>
      </c>
      <c r="AK10" s="133" t="s">
        <v>70</v>
      </c>
      <c r="AL10" s="133" t="s">
        <v>70</v>
      </c>
      <c r="AM10" s="133" t="s">
        <v>70</v>
      </c>
      <c r="AN10" s="133">
        <v>50000</v>
      </c>
      <c r="AO10" s="134">
        <v>25896942463</v>
      </c>
      <c r="AP10" s="163"/>
    </row>
    <row r="11" spans="1:42" ht="14.85" customHeight="1" x14ac:dyDescent="0.15">
      <c r="A11" s="116"/>
      <c r="B11" s="116"/>
      <c r="C11" s="185" t="s">
        <v>72</v>
      </c>
      <c r="D11" s="160"/>
      <c r="E11" s="132" t="s">
        <v>268</v>
      </c>
      <c r="F11" s="133">
        <v>39719</v>
      </c>
      <c r="G11" s="133">
        <v>20566</v>
      </c>
      <c r="H11" s="133">
        <v>11346</v>
      </c>
      <c r="I11" s="133">
        <v>71631</v>
      </c>
      <c r="J11" s="133" t="s">
        <v>70</v>
      </c>
      <c r="K11" s="133">
        <v>24992</v>
      </c>
      <c r="L11" s="133">
        <v>24992</v>
      </c>
      <c r="M11" s="133">
        <v>1288</v>
      </c>
      <c r="N11" s="133" t="s">
        <v>70</v>
      </c>
      <c r="O11" s="133">
        <v>4266</v>
      </c>
      <c r="P11" s="133">
        <v>765113</v>
      </c>
      <c r="Q11" s="133" t="s">
        <v>70</v>
      </c>
      <c r="R11" s="133" t="s">
        <v>70</v>
      </c>
      <c r="S11" s="133" t="s">
        <v>70</v>
      </c>
      <c r="T11" s="133" t="s">
        <v>70</v>
      </c>
      <c r="U11" s="133" t="s">
        <v>70</v>
      </c>
      <c r="V11" s="133" t="s">
        <v>70</v>
      </c>
      <c r="W11" s="133" t="s">
        <v>70</v>
      </c>
      <c r="X11" s="133" t="s">
        <v>70</v>
      </c>
      <c r="Y11" s="133" t="s">
        <v>70</v>
      </c>
      <c r="Z11" s="133" t="s">
        <v>70</v>
      </c>
      <c r="AA11" s="133" t="s">
        <v>70</v>
      </c>
      <c r="AB11" s="133">
        <v>15537</v>
      </c>
      <c r="AC11" s="133">
        <v>15537</v>
      </c>
      <c r="AD11" s="133" t="s">
        <v>70</v>
      </c>
      <c r="AE11" s="133">
        <v>105</v>
      </c>
      <c r="AF11" s="133" t="s">
        <v>70</v>
      </c>
      <c r="AG11" s="133" t="s">
        <v>70</v>
      </c>
      <c r="AH11" s="133" t="s">
        <v>70</v>
      </c>
      <c r="AI11" s="133">
        <v>260535997</v>
      </c>
      <c r="AJ11" s="133" t="s">
        <v>70</v>
      </c>
      <c r="AK11" s="133">
        <v>474700000</v>
      </c>
      <c r="AL11" s="133" t="s">
        <v>70</v>
      </c>
      <c r="AM11" s="133" t="s">
        <v>70</v>
      </c>
      <c r="AN11" s="133">
        <v>100000</v>
      </c>
      <c r="AO11" s="134">
        <v>736218929</v>
      </c>
      <c r="AP11" s="163"/>
    </row>
    <row r="12" spans="1:42" s="115" customFormat="1" ht="14.85" customHeight="1" x14ac:dyDescent="0.15">
      <c r="A12" s="161"/>
      <c r="B12" s="109"/>
      <c r="C12" s="185" t="s">
        <v>114</v>
      </c>
      <c r="D12" s="160"/>
      <c r="E12" s="132" t="s">
        <v>268</v>
      </c>
      <c r="F12" s="133" t="s">
        <v>70</v>
      </c>
      <c r="G12" s="133" t="s">
        <v>70</v>
      </c>
      <c r="H12" s="133" t="s">
        <v>70</v>
      </c>
      <c r="I12" s="133" t="s">
        <v>70</v>
      </c>
      <c r="J12" s="133" t="s">
        <v>70</v>
      </c>
      <c r="K12" s="133" t="s">
        <v>70</v>
      </c>
      <c r="L12" s="133" t="s">
        <v>70</v>
      </c>
      <c r="M12" s="133">
        <v>824</v>
      </c>
      <c r="N12" s="133" t="s">
        <v>70</v>
      </c>
      <c r="O12" s="133">
        <v>2033</v>
      </c>
      <c r="P12" s="133">
        <v>315836</v>
      </c>
      <c r="Q12" s="133" t="s">
        <v>70</v>
      </c>
      <c r="R12" s="133" t="s">
        <v>70</v>
      </c>
      <c r="S12" s="133" t="s">
        <v>70</v>
      </c>
      <c r="T12" s="133" t="s">
        <v>70</v>
      </c>
      <c r="U12" s="133" t="s">
        <v>70</v>
      </c>
      <c r="V12" s="133">
        <v>7687950</v>
      </c>
      <c r="W12" s="133" t="s">
        <v>70</v>
      </c>
      <c r="X12" s="133">
        <v>11</v>
      </c>
      <c r="Y12" s="133" t="s">
        <v>70</v>
      </c>
      <c r="Z12" s="133" t="s">
        <v>70</v>
      </c>
      <c r="AA12" s="133" t="s">
        <v>70</v>
      </c>
      <c r="AB12" s="133">
        <v>2724</v>
      </c>
      <c r="AC12" s="133">
        <v>2735</v>
      </c>
      <c r="AD12" s="133" t="s">
        <v>70</v>
      </c>
      <c r="AE12" s="133">
        <v>257706</v>
      </c>
      <c r="AF12" s="133" t="s">
        <v>70</v>
      </c>
      <c r="AG12" s="133" t="s">
        <v>70</v>
      </c>
      <c r="AH12" s="133" t="s">
        <v>70</v>
      </c>
      <c r="AI12" s="133" t="s">
        <v>70</v>
      </c>
      <c r="AJ12" s="133" t="s">
        <v>70</v>
      </c>
      <c r="AK12" s="133" t="s">
        <v>70</v>
      </c>
      <c r="AL12" s="133" t="s">
        <v>70</v>
      </c>
      <c r="AM12" s="133" t="s">
        <v>70</v>
      </c>
      <c r="AN12" s="133" t="s">
        <v>270</v>
      </c>
      <c r="AO12" s="134">
        <v>8267084</v>
      </c>
      <c r="AP12" s="163"/>
    </row>
    <row r="13" spans="1:42" s="115" customFormat="1" ht="14.25" customHeight="1" x14ac:dyDescent="0.15">
      <c r="A13" s="161"/>
      <c r="B13" s="197" t="s">
        <v>115</v>
      </c>
      <c r="C13" s="197"/>
      <c r="D13" s="160"/>
      <c r="E13" s="132" t="s">
        <v>268</v>
      </c>
      <c r="F13" s="133">
        <v>3996621</v>
      </c>
      <c r="G13" s="133">
        <v>2240093</v>
      </c>
      <c r="H13" s="133">
        <v>860405</v>
      </c>
      <c r="I13" s="133">
        <v>7097119</v>
      </c>
      <c r="J13" s="133" t="s">
        <v>70</v>
      </c>
      <c r="K13" s="133">
        <v>1046800</v>
      </c>
      <c r="L13" s="133">
        <v>1046800</v>
      </c>
      <c r="M13" s="133">
        <v>71230</v>
      </c>
      <c r="N13" s="133" t="s">
        <v>70</v>
      </c>
      <c r="O13" s="133">
        <v>1684673</v>
      </c>
      <c r="P13" s="133">
        <v>137832641</v>
      </c>
      <c r="Q13" s="133" t="s">
        <v>70</v>
      </c>
      <c r="R13" s="133" t="s">
        <v>70</v>
      </c>
      <c r="S13" s="133" t="s">
        <v>70</v>
      </c>
      <c r="T13" s="133" t="s">
        <v>70</v>
      </c>
      <c r="U13" s="133">
        <v>249158714</v>
      </c>
      <c r="V13" s="133">
        <v>21372</v>
      </c>
      <c r="W13" s="133">
        <v>592335687</v>
      </c>
      <c r="X13" s="133">
        <v>528627619</v>
      </c>
      <c r="Y13" s="133">
        <v>26608156</v>
      </c>
      <c r="Z13" s="133" t="s">
        <v>70</v>
      </c>
      <c r="AA13" s="133">
        <v>5058130</v>
      </c>
      <c r="AB13" s="133">
        <v>1453840</v>
      </c>
      <c r="AC13" s="133">
        <v>1154083432</v>
      </c>
      <c r="AD13" s="133" t="s">
        <v>70</v>
      </c>
      <c r="AE13" s="133">
        <v>422912</v>
      </c>
      <c r="AF13" s="133" t="s">
        <v>70</v>
      </c>
      <c r="AG13" s="133" t="s">
        <v>70</v>
      </c>
      <c r="AH13" s="133" t="s">
        <v>70</v>
      </c>
      <c r="AI13" s="133">
        <v>14206032751</v>
      </c>
      <c r="AJ13" s="133" t="s">
        <v>70</v>
      </c>
      <c r="AK13" s="133">
        <v>235550000</v>
      </c>
      <c r="AL13" s="133" t="s">
        <v>70</v>
      </c>
      <c r="AM13" s="133" t="s">
        <v>70</v>
      </c>
      <c r="AN13" s="133">
        <v>2850000</v>
      </c>
      <c r="AO13" s="134">
        <v>15995851644</v>
      </c>
      <c r="AP13" s="163"/>
    </row>
    <row r="14" spans="1:42" s="115" customFormat="1" ht="14.85" customHeight="1" x14ac:dyDescent="0.15">
      <c r="A14" s="161"/>
      <c r="B14" s="161"/>
      <c r="C14" s="185" t="s">
        <v>116</v>
      </c>
      <c r="D14" s="160"/>
      <c r="E14" s="132" t="s">
        <v>268</v>
      </c>
      <c r="F14" s="133">
        <v>242191</v>
      </c>
      <c r="G14" s="133">
        <v>133428</v>
      </c>
      <c r="H14" s="133">
        <v>72467</v>
      </c>
      <c r="I14" s="133">
        <v>448086</v>
      </c>
      <c r="J14" s="133" t="s">
        <v>70</v>
      </c>
      <c r="K14" s="133">
        <v>51723</v>
      </c>
      <c r="L14" s="133">
        <v>51723</v>
      </c>
      <c r="M14" s="133">
        <v>30533</v>
      </c>
      <c r="N14" s="133" t="s">
        <v>70</v>
      </c>
      <c r="O14" s="133">
        <v>269090</v>
      </c>
      <c r="P14" s="133">
        <v>122369418</v>
      </c>
      <c r="Q14" s="133" t="s">
        <v>70</v>
      </c>
      <c r="R14" s="133" t="s">
        <v>70</v>
      </c>
      <c r="S14" s="133" t="s">
        <v>70</v>
      </c>
      <c r="T14" s="133" t="s">
        <v>70</v>
      </c>
      <c r="U14" s="133">
        <v>173599342</v>
      </c>
      <c r="V14" s="133" t="s">
        <v>70</v>
      </c>
      <c r="W14" s="133">
        <v>574346964</v>
      </c>
      <c r="X14" s="133">
        <v>259886440</v>
      </c>
      <c r="Y14" s="133">
        <v>26608156</v>
      </c>
      <c r="Z14" s="133" t="s">
        <v>70</v>
      </c>
      <c r="AA14" s="133">
        <v>3573566</v>
      </c>
      <c r="AB14" s="133">
        <v>111542</v>
      </c>
      <c r="AC14" s="133">
        <v>864526668</v>
      </c>
      <c r="AD14" s="133" t="s">
        <v>70</v>
      </c>
      <c r="AE14" s="133">
        <v>224049</v>
      </c>
      <c r="AF14" s="133" t="s">
        <v>70</v>
      </c>
      <c r="AG14" s="133" t="s">
        <v>70</v>
      </c>
      <c r="AH14" s="133" t="s">
        <v>70</v>
      </c>
      <c r="AI14" s="133">
        <v>1606968413</v>
      </c>
      <c r="AJ14" s="133" t="s">
        <v>70</v>
      </c>
      <c r="AK14" s="133">
        <v>235550000</v>
      </c>
      <c r="AL14" s="133" t="s">
        <v>70</v>
      </c>
      <c r="AM14" s="133" t="s">
        <v>70</v>
      </c>
      <c r="AN14" s="133">
        <v>2670000</v>
      </c>
      <c r="AO14" s="134">
        <v>3006707322</v>
      </c>
      <c r="AP14" s="163"/>
    </row>
    <row r="15" spans="1:42" s="117" customFormat="1" ht="14.85" customHeight="1" x14ac:dyDescent="0.15">
      <c r="A15" s="116"/>
      <c r="B15" s="161"/>
      <c r="C15" s="185" t="s">
        <v>117</v>
      </c>
      <c r="D15" s="160"/>
      <c r="E15" s="132" t="s">
        <v>268</v>
      </c>
      <c r="F15" s="133">
        <v>3754430</v>
      </c>
      <c r="G15" s="133">
        <v>2106665</v>
      </c>
      <c r="H15" s="133">
        <v>787938</v>
      </c>
      <c r="I15" s="133">
        <v>6649033</v>
      </c>
      <c r="J15" s="133" t="s">
        <v>70</v>
      </c>
      <c r="K15" s="133">
        <v>995077</v>
      </c>
      <c r="L15" s="133">
        <v>995077</v>
      </c>
      <c r="M15" s="133">
        <v>40697</v>
      </c>
      <c r="N15" s="133" t="s">
        <v>70</v>
      </c>
      <c r="O15" s="133">
        <v>1415583</v>
      </c>
      <c r="P15" s="133">
        <v>15462244</v>
      </c>
      <c r="Q15" s="133" t="s">
        <v>70</v>
      </c>
      <c r="R15" s="133" t="s">
        <v>70</v>
      </c>
      <c r="S15" s="133" t="s">
        <v>70</v>
      </c>
      <c r="T15" s="133" t="s">
        <v>70</v>
      </c>
      <c r="U15" s="133">
        <v>75559372</v>
      </c>
      <c r="V15" s="133">
        <v>21372</v>
      </c>
      <c r="W15" s="133">
        <v>17988723</v>
      </c>
      <c r="X15" s="133">
        <v>268741179</v>
      </c>
      <c r="Y15" s="133" t="s">
        <v>70</v>
      </c>
      <c r="Z15" s="133" t="s">
        <v>70</v>
      </c>
      <c r="AA15" s="133">
        <v>1484564</v>
      </c>
      <c r="AB15" s="133">
        <v>1342298</v>
      </c>
      <c r="AC15" s="133">
        <v>289556764</v>
      </c>
      <c r="AD15" s="133" t="s">
        <v>70</v>
      </c>
      <c r="AE15" s="133">
        <v>198863</v>
      </c>
      <c r="AF15" s="133" t="s">
        <v>70</v>
      </c>
      <c r="AG15" s="133" t="s">
        <v>70</v>
      </c>
      <c r="AH15" s="133" t="s">
        <v>70</v>
      </c>
      <c r="AI15" s="133">
        <v>2345</v>
      </c>
      <c r="AJ15" s="133" t="s">
        <v>70</v>
      </c>
      <c r="AK15" s="133" t="s">
        <v>70</v>
      </c>
      <c r="AL15" s="133" t="s">
        <v>70</v>
      </c>
      <c r="AM15" s="133" t="s">
        <v>70</v>
      </c>
      <c r="AN15" s="133">
        <v>180000</v>
      </c>
      <c r="AO15" s="134">
        <v>390081350</v>
      </c>
      <c r="AP15" s="163"/>
    </row>
    <row r="16" spans="1:42" s="117" customFormat="1" ht="14.85" customHeight="1" x14ac:dyDescent="0.15">
      <c r="A16" s="116"/>
      <c r="B16" s="161"/>
      <c r="C16" s="185" t="s">
        <v>175</v>
      </c>
      <c r="D16" s="160"/>
      <c r="E16" s="132" t="s">
        <v>268</v>
      </c>
      <c r="F16" s="133" t="s">
        <v>70</v>
      </c>
      <c r="G16" s="133" t="s">
        <v>70</v>
      </c>
      <c r="H16" s="133" t="s">
        <v>70</v>
      </c>
      <c r="I16" s="133" t="s">
        <v>70</v>
      </c>
      <c r="J16" s="133" t="s">
        <v>70</v>
      </c>
      <c r="K16" s="133" t="s">
        <v>70</v>
      </c>
      <c r="L16" s="133" t="s">
        <v>70</v>
      </c>
      <c r="M16" s="133" t="s">
        <v>70</v>
      </c>
      <c r="N16" s="133" t="s">
        <v>70</v>
      </c>
      <c r="O16" s="133" t="s">
        <v>70</v>
      </c>
      <c r="P16" s="133">
        <v>979</v>
      </c>
      <c r="Q16" s="133" t="s">
        <v>70</v>
      </c>
      <c r="R16" s="133" t="s">
        <v>70</v>
      </c>
      <c r="S16" s="133" t="s">
        <v>70</v>
      </c>
      <c r="T16" s="133" t="s">
        <v>70</v>
      </c>
      <c r="U16" s="133" t="s">
        <v>70</v>
      </c>
      <c r="V16" s="133" t="s">
        <v>70</v>
      </c>
      <c r="W16" s="133" t="s">
        <v>70</v>
      </c>
      <c r="X16" s="133" t="s">
        <v>70</v>
      </c>
      <c r="Y16" s="133" t="s">
        <v>70</v>
      </c>
      <c r="Z16" s="133" t="s">
        <v>70</v>
      </c>
      <c r="AA16" s="133" t="s">
        <v>70</v>
      </c>
      <c r="AB16" s="133" t="s">
        <v>70</v>
      </c>
      <c r="AC16" s="133" t="s">
        <v>70</v>
      </c>
      <c r="AD16" s="133" t="s">
        <v>70</v>
      </c>
      <c r="AE16" s="133" t="s">
        <v>70</v>
      </c>
      <c r="AF16" s="133" t="s">
        <v>70</v>
      </c>
      <c r="AG16" s="133" t="s">
        <v>70</v>
      </c>
      <c r="AH16" s="133" t="s">
        <v>70</v>
      </c>
      <c r="AI16" s="133">
        <v>12599061993</v>
      </c>
      <c r="AJ16" s="133" t="s">
        <v>70</v>
      </c>
      <c r="AK16" s="133" t="s">
        <v>70</v>
      </c>
      <c r="AL16" s="133" t="s">
        <v>70</v>
      </c>
      <c r="AM16" s="133" t="s">
        <v>70</v>
      </c>
      <c r="AN16" s="133" t="s">
        <v>268</v>
      </c>
      <c r="AO16" s="134">
        <v>12599062972</v>
      </c>
      <c r="AP16" s="163"/>
    </row>
    <row r="17" spans="1:42" ht="14.85" customHeight="1" x14ac:dyDescent="0.15">
      <c r="A17" s="116"/>
      <c r="B17" s="212" t="s">
        <v>118</v>
      </c>
      <c r="C17" s="212"/>
      <c r="D17" s="160"/>
      <c r="E17" s="132" t="s">
        <v>268</v>
      </c>
      <c r="F17" s="133">
        <v>36907577</v>
      </c>
      <c r="G17" s="133">
        <v>17869211</v>
      </c>
      <c r="H17" s="133">
        <v>3005484</v>
      </c>
      <c r="I17" s="133">
        <v>57782272</v>
      </c>
      <c r="J17" s="133" t="s">
        <v>70</v>
      </c>
      <c r="K17" s="133">
        <v>15789693</v>
      </c>
      <c r="L17" s="133">
        <v>15789693</v>
      </c>
      <c r="M17" s="133">
        <v>539190795</v>
      </c>
      <c r="N17" s="133">
        <v>2210</v>
      </c>
      <c r="O17" s="133">
        <v>1780510</v>
      </c>
      <c r="P17" s="133">
        <v>182909307</v>
      </c>
      <c r="Q17" s="133" t="s">
        <v>70</v>
      </c>
      <c r="R17" s="133" t="s">
        <v>70</v>
      </c>
      <c r="S17" s="133" t="s">
        <v>70</v>
      </c>
      <c r="T17" s="133" t="s">
        <v>70</v>
      </c>
      <c r="U17" s="133">
        <v>94240681</v>
      </c>
      <c r="V17" s="133">
        <v>6606305</v>
      </c>
      <c r="W17" s="133">
        <v>74113953</v>
      </c>
      <c r="X17" s="133">
        <v>111349780</v>
      </c>
      <c r="Y17" s="133">
        <v>7851</v>
      </c>
      <c r="Z17" s="133" t="s">
        <v>70</v>
      </c>
      <c r="AA17" s="133">
        <v>98396</v>
      </c>
      <c r="AB17" s="133">
        <v>18997355</v>
      </c>
      <c r="AC17" s="133">
        <v>204567335</v>
      </c>
      <c r="AD17" s="133" t="s">
        <v>70</v>
      </c>
      <c r="AE17" s="133">
        <v>47933540</v>
      </c>
      <c r="AF17" s="133" t="s">
        <v>70</v>
      </c>
      <c r="AG17" s="133" t="s">
        <v>70</v>
      </c>
      <c r="AH17" s="133">
        <v>2897789829</v>
      </c>
      <c r="AI17" s="133">
        <v>4536336373</v>
      </c>
      <c r="AJ17" s="133" t="s">
        <v>70</v>
      </c>
      <c r="AK17" s="133" t="s">
        <v>70</v>
      </c>
      <c r="AL17" s="133" t="s">
        <v>70</v>
      </c>
      <c r="AM17" s="133" t="s">
        <v>70</v>
      </c>
      <c r="AN17" s="133">
        <v>57400000</v>
      </c>
      <c r="AO17" s="134">
        <v>8642328850</v>
      </c>
      <c r="AP17" s="163"/>
    </row>
    <row r="18" spans="1:42" ht="14.85" customHeight="1" x14ac:dyDescent="0.15">
      <c r="A18" s="116"/>
      <c r="B18" s="116"/>
      <c r="C18" s="185" t="s">
        <v>119</v>
      </c>
      <c r="D18" s="160"/>
      <c r="E18" s="132" t="s">
        <v>268</v>
      </c>
      <c r="F18" s="133">
        <v>11310538</v>
      </c>
      <c r="G18" s="133">
        <v>5640827</v>
      </c>
      <c r="H18" s="133">
        <v>807285</v>
      </c>
      <c r="I18" s="133">
        <v>17758650</v>
      </c>
      <c r="J18" s="133" t="s">
        <v>70</v>
      </c>
      <c r="K18" s="133">
        <v>4883267</v>
      </c>
      <c r="L18" s="133">
        <v>4883267</v>
      </c>
      <c r="M18" s="133">
        <v>119610387</v>
      </c>
      <c r="N18" s="133">
        <v>2210</v>
      </c>
      <c r="O18" s="133">
        <v>699946</v>
      </c>
      <c r="P18" s="133">
        <v>37806736</v>
      </c>
      <c r="Q18" s="133" t="s">
        <v>70</v>
      </c>
      <c r="R18" s="133" t="s">
        <v>70</v>
      </c>
      <c r="S18" s="133" t="s">
        <v>70</v>
      </c>
      <c r="T18" s="133" t="s">
        <v>70</v>
      </c>
      <c r="U18" s="133">
        <v>17552242</v>
      </c>
      <c r="V18" s="133">
        <v>2680200</v>
      </c>
      <c r="W18" s="133">
        <v>36751487</v>
      </c>
      <c r="X18" s="133">
        <v>18140479</v>
      </c>
      <c r="Y18" s="133" t="s">
        <v>70</v>
      </c>
      <c r="Z18" s="133" t="s">
        <v>70</v>
      </c>
      <c r="AA18" s="133">
        <v>28488</v>
      </c>
      <c r="AB18" s="133">
        <v>4661100</v>
      </c>
      <c r="AC18" s="133">
        <v>59581554</v>
      </c>
      <c r="AD18" s="133" t="s">
        <v>70</v>
      </c>
      <c r="AE18" s="133">
        <v>32348</v>
      </c>
      <c r="AF18" s="133" t="s">
        <v>70</v>
      </c>
      <c r="AG18" s="133" t="s">
        <v>70</v>
      </c>
      <c r="AH18" s="133">
        <v>770764412</v>
      </c>
      <c r="AI18" s="133">
        <v>56430634</v>
      </c>
      <c r="AJ18" s="133" t="s">
        <v>70</v>
      </c>
      <c r="AK18" s="133" t="s">
        <v>70</v>
      </c>
      <c r="AL18" s="133" t="s">
        <v>70</v>
      </c>
      <c r="AM18" s="133" t="s">
        <v>70</v>
      </c>
      <c r="AN18" s="133">
        <v>2300000</v>
      </c>
      <c r="AO18" s="134">
        <v>1090102586</v>
      </c>
      <c r="AP18" s="163"/>
    </row>
    <row r="19" spans="1:42" ht="14.85" customHeight="1" x14ac:dyDescent="0.15">
      <c r="A19" s="116"/>
      <c r="B19" s="116"/>
      <c r="C19" s="185" t="s">
        <v>120</v>
      </c>
      <c r="D19" s="160"/>
      <c r="E19" s="132" t="s">
        <v>268</v>
      </c>
      <c r="F19" s="133">
        <v>22751421</v>
      </c>
      <c r="G19" s="133">
        <v>10879343</v>
      </c>
      <c r="H19" s="133">
        <v>1971675</v>
      </c>
      <c r="I19" s="133">
        <v>35602439</v>
      </c>
      <c r="J19" s="133" t="s">
        <v>70</v>
      </c>
      <c r="K19" s="133">
        <v>9829154</v>
      </c>
      <c r="L19" s="133">
        <v>9829154</v>
      </c>
      <c r="M19" s="133">
        <v>404751659</v>
      </c>
      <c r="N19" s="133" t="s">
        <v>70</v>
      </c>
      <c r="O19" s="133">
        <v>962293</v>
      </c>
      <c r="P19" s="133">
        <v>133861849</v>
      </c>
      <c r="Q19" s="133" t="s">
        <v>70</v>
      </c>
      <c r="R19" s="133" t="s">
        <v>70</v>
      </c>
      <c r="S19" s="133" t="s">
        <v>70</v>
      </c>
      <c r="T19" s="133" t="s">
        <v>70</v>
      </c>
      <c r="U19" s="133">
        <v>74064115</v>
      </c>
      <c r="V19" s="133">
        <v>3926105</v>
      </c>
      <c r="W19" s="133">
        <v>37362466</v>
      </c>
      <c r="X19" s="133">
        <v>89151341</v>
      </c>
      <c r="Y19" s="133">
        <v>7851</v>
      </c>
      <c r="Z19" s="133" t="s">
        <v>70</v>
      </c>
      <c r="AA19" s="133">
        <v>69908</v>
      </c>
      <c r="AB19" s="133">
        <v>13148620</v>
      </c>
      <c r="AC19" s="133">
        <v>139740186</v>
      </c>
      <c r="AD19" s="133" t="s">
        <v>70</v>
      </c>
      <c r="AE19" s="133">
        <v>61588</v>
      </c>
      <c r="AF19" s="133" t="s">
        <v>70</v>
      </c>
      <c r="AG19" s="133" t="s">
        <v>70</v>
      </c>
      <c r="AH19" s="133">
        <v>2127025417</v>
      </c>
      <c r="AI19" s="133">
        <v>287138072</v>
      </c>
      <c r="AJ19" s="133" t="s">
        <v>70</v>
      </c>
      <c r="AK19" s="133" t="s">
        <v>70</v>
      </c>
      <c r="AL19" s="133" t="s">
        <v>70</v>
      </c>
      <c r="AM19" s="133" t="s">
        <v>70</v>
      </c>
      <c r="AN19" s="133">
        <v>55000000</v>
      </c>
      <c r="AO19" s="134">
        <v>3271962877</v>
      </c>
      <c r="AP19" s="163"/>
    </row>
    <row r="20" spans="1:42" ht="14.85" customHeight="1" x14ac:dyDescent="0.15">
      <c r="A20" s="116"/>
      <c r="B20" s="116"/>
      <c r="C20" s="185" t="s">
        <v>121</v>
      </c>
      <c r="D20" s="160"/>
      <c r="E20" s="132" t="s">
        <v>268</v>
      </c>
      <c r="F20" s="133">
        <v>2845618</v>
      </c>
      <c r="G20" s="133">
        <v>1349041</v>
      </c>
      <c r="H20" s="133">
        <v>226524</v>
      </c>
      <c r="I20" s="133">
        <v>4421183</v>
      </c>
      <c r="J20" s="133" t="s">
        <v>70</v>
      </c>
      <c r="K20" s="133">
        <v>1077272</v>
      </c>
      <c r="L20" s="133">
        <v>1077272</v>
      </c>
      <c r="M20" s="133">
        <v>14828749</v>
      </c>
      <c r="N20" s="133" t="s">
        <v>70</v>
      </c>
      <c r="O20" s="133">
        <v>118271</v>
      </c>
      <c r="P20" s="133">
        <v>11240722</v>
      </c>
      <c r="Q20" s="133" t="s">
        <v>70</v>
      </c>
      <c r="R20" s="133" t="s">
        <v>70</v>
      </c>
      <c r="S20" s="133" t="s">
        <v>70</v>
      </c>
      <c r="T20" s="133" t="s">
        <v>70</v>
      </c>
      <c r="U20" s="133">
        <v>2624324</v>
      </c>
      <c r="V20" s="133" t="s">
        <v>70</v>
      </c>
      <c r="W20" s="133" t="s">
        <v>70</v>
      </c>
      <c r="X20" s="133">
        <v>4057960</v>
      </c>
      <c r="Y20" s="133" t="s">
        <v>9</v>
      </c>
      <c r="Z20" s="133" t="s">
        <v>70</v>
      </c>
      <c r="AA20" s="133" t="s">
        <v>70</v>
      </c>
      <c r="AB20" s="133">
        <v>1187635</v>
      </c>
      <c r="AC20" s="133">
        <v>5245595</v>
      </c>
      <c r="AD20" s="133" t="s">
        <v>70</v>
      </c>
      <c r="AE20" s="133">
        <v>47839604</v>
      </c>
      <c r="AF20" s="133" t="s">
        <v>70</v>
      </c>
      <c r="AG20" s="133" t="s">
        <v>70</v>
      </c>
      <c r="AH20" s="133"/>
      <c r="AI20" s="133">
        <v>4192767667</v>
      </c>
      <c r="AJ20" s="133" t="s">
        <v>70</v>
      </c>
      <c r="AK20" s="133" t="s">
        <v>70</v>
      </c>
      <c r="AL20" s="133" t="s">
        <v>70</v>
      </c>
      <c r="AM20" s="133" t="s">
        <v>70</v>
      </c>
      <c r="AN20" s="133">
        <v>100000</v>
      </c>
      <c r="AO20" s="134">
        <v>4280263387</v>
      </c>
      <c r="AP20" s="163"/>
    </row>
    <row r="21" spans="1:42" ht="14.85" customHeight="1" x14ac:dyDescent="0.15">
      <c r="A21" s="116"/>
      <c r="B21" s="212" t="s">
        <v>25</v>
      </c>
      <c r="C21" s="212"/>
      <c r="D21" s="160"/>
      <c r="E21" s="132" t="s">
        <v>268</v>
      </c>
      <c r="F21" s="133">
        <v>1799129</v>
      </c>
      <c r="G21" s="133">
        <v>957103</v>
      </c>
      <c r="H21" s="133">
        <v>376678</v>
      </c>
      <c r="I21" s="133">
        <v>3132910</v>
      </c>
      <c r="J21" s="133" t="s">
        <v>70</v>
      </c>
      <c r="K21" s="133">
        <v>1222254</v>
      </c>
      <c r="L21" s="133">
        <v>1222254</v>
      </c>
      <c r="M21" s="133">
        <v>12586</v>
      </c>
      <c r="N21" s="133" t="s">
        <v>70</v>
      </c>
      <c r="O21" s="133">
        <v>113168</v>
      </c>
      <c r="P21" s="133">
        <v>132843119</v>
      </c>
      <c r="Q21" s="133" t="s">
        <v>70</v>
      </c>
      <c r="R21" s="133" t="s">
        <v>70</v>
      </c>
      <c r="S21" s="133" t="s">
        <v>70</v>
      </c>
      <c r="T21" s="133" t="s">
        <v>70</v>
      </c>
      <c r="U21" s="133">
        <v>3698479</v>
      </c>
      <c r="V21" s="133" t="s">
        <v>70</v>
      </c>
      <c r="W21" s="133">
        <v>235584332</v>
      </c>
      <c r="X21" s="133">
        <v>20267521534</v>
      </c>
      <c r="Y21" s="133" t="s">
        <v>9</v>
      </c>
      <c r="Z21" s="133" t="s">
        <v>70</v>
      </c>
      <c r="AA21" s="133" t="s">
        <v>70</v>
      </c>
      <c r="AB21" s="133">
        <v>391736462</v>
      </c>
      <c r="AC21" s="133">
        <v>20894842328</v>
      </c>
      <c r="AD21" s="133" t="s">
        <v>70</v>
      </c>
      <c r="AE21" s="133">
        <v>85841582</v>
      </c>
      <c r="AF21" s="133" t="s">
        <v>70</v>
      </c>
      <c r="AG21" s="133" t="s">
        <v>70</v>
      </c>
      <c r="AH21" s="133">
        <v>55225008896</v>
      </c>
      <c r="AI21" s="133">
        <v>26757143647</v>
      </c>
      <c r="AJ21" s="133" t="s">
        <v>70</v>
      </c>
      <c r="AK21" s="133" t="s">
        <v>70</v>
      </c>
      <c r="AL21" s="133" t="s">
        <v>70</v>
      </c>
      <c r="AM21" s="133" t="s">
        <v>70</v>
      </c>
      <c r="AN21" s="133">
        <v>114512000</v>
      </c>
      <c r="AO21" s="134">
        <v>103218370969</v>
      </c>
      <c r="AP21" s="163"/>
    </row>
    <row r="22" spans="1:42" ht="14.85" customHeight="1" x14ac:dyDescent="0.15">
      <c r="A22" s="116"/>
      <c r="B22" s="116"/>
      <c r="C22" s="185" t="s">
        <v>122</v>
      </c>
      <c r="D22" s="160"/>
      <c r="E22" s="132" t="s">
        <v>268</v>
      </c>
      <c r="F22" s="133" t="s">
        <v>70</v>
      </c>
      <c r="G22" s="133" t="s">
        <v>70</v>
      </c>
      <c r="H22" s="133" t="s">
        <v>70</v>
      </c>
      <c r="I22" s="133" t="s">
        <v>70</v>
      </c>
      <c r="J22" s="133" t="s">
        <v>70</v>
      </c>
      <c r="K22" s="133" t="s">
        <v>70</v>
      </c>
      <c r="L22" s="133" t="s">
        <v>70</v>
      </c>
      <c r="M22" s="133" t="s">
        <v>70</v>
      </c>
      <c r="N22" s="133" t="s">
        <v>70</v>
      </c>
      <c r="O22" s="133" t="s">
        <v>70</v>
      </c>
      <c r="P22" s="133" t="s">
        <v>70</v>
      </c>
      <c r="Q22" s="133" t="s">
        <v>70</v>
      </c>
      <c r="R22" s="133" t="s">
        <v>70</v>
      </c>
      <c r="S22" s="133" t="s">
        <v>70</v>
      </c>
      <c r="T22" s="133" t="s">
        <v>70</v>
      </c>
      <c r="U22" s="133" t="s">
        <v>70</v>
      </c>
      <c r="V22" s="133" t="s">
        <v>70</v>
      </c>
      <c r="W22" s="133" t="s">
        <v>70</v>
      </c>
      <c r="X22" s="133">
        <v>44277545</v>
      </c>
      <c r="Y22" s="133" t="s">
        <v>9</v>
      </c>
      <c r="Z22" s="133" t="s">
        <v>70</v>
      </c>
      <c r="AA22" s="133" t="s">
        <v>70</v>
      </c>
      <c r="AB22" s="133" t="s">
        <v>70</v>
      </c>
      <c r="AC22" s="133">
        <v>44277545</v>
      </c>
      <c r="AD22" s="133" t="s">
        <v>70</v>
      </c>
      <c r="AE22" s="133">
        <v>9521</v>
      </c>
      <c r="AF22" s="133" t="s">
        <v>70</v>
      </c>
      <c r="AG22" s="133" t="s">
        <v>70</v>
      </c>
      <c r="AH22" s="133">
        <v>30037732060</v>
      </c>
      <c r="AI22" s="133">
        <v>202937163</v>
      </c>
      <c r="AJ22" s="133" t="s">
        <v>70</v>
      </c>
      <c r="AK22" s="133" t="s">
        <v>70</v>
      </c>
      <c r="AL22" s="133" t="s">
        <v>70</v>
      </c>
      <c r="AM22" s="133" t="s">
        <v>70</v>
      </c>
      <c r="AN22" s="133">
        <v>60000000</v>
      </c>
      <c r="AO22" s="134">
        <v>30344956289</v>
      </c>
      <c r="AP22" s="163"/>
    </row>
    <row r="23" spans="1:42" ht="14.85" customHeight="1" x14ac:dyDescent="0.15">
      <c r="A23" s="116"/>
      <c r="B23" s="116"/>
      <c r="C23" s="185" t="s">
        <v>123</v>
      </c>
      <c r="D23" s="160"/>
      <c r="E23" s="132" t="s">
        <v>268</v>
      </c>
      <c r="F23" s="133" t="s">
        <v>70</v>
      </c>
      <c r="G23" s="133" t="s">
        <v>70</v>
      </c>
      <c r="H23" s="133" t="s">
        <v>70</v>
      </c>
      <c r="I23" s="133" t="s">
        <v>70</v>
      </c>
      <c r="J23" s="133" t="s">
        <v>70</v>
      </c>
      <c r="K23" s="133" t="s">
        <v>70</v>
      </c>
      <c r="L23" s="133" t="s">
        <v>70</v>
      </c>
      <c r="M23" s="133" t="s">
        <v>70</v>
      </c>
      <c r="N23" s="133" t="s">
        <v>70</v>
      </c>
      <c r="O23" s="133" t="s">
        <v>70</v>
      </c>
      <c r="P23" s="133" t="s">
        <v>70</v>
      </c>
      <c r="Q23" s="133" t="s">
        <v>70</v>
      </c>
      <c r="R23" s="133" t="s">
        <v>70</v>
      </c>
      <c r="S23" s="133" t="s">
        <v>70</v>
      </c>
      <c r="T23" s="133" t="s">
        <v>70</v>
      </c>
      <c r="U23" s="133" t="s">
        <v>70</v>
      </c>
      <c r="V23" s="133" t="s">
        <v>70</v>
      </c>
      <c r="W23" s="133" t="s">
        <v>70</v>
      </c>
      <c r="X23" s="133" t="s">
        <v>270</v>
      </c>
      <c r="Y23" s="133" t="s">
        <v>9</v>
      </c>
      <c r="Z23" s="133" t="s">
        <v>70</v>
      </c>
      <c r="AA23" s="133" t="s">
        <v>70</v>
      </c>
      <c r="AB23" s="133" t="s">
        <v>70</v>
      </c>
      <c r="AC23" s="133" t="s">
        <v>70</v>
      </c>
      <c r="AD23" s="133" t="s">
        <v>70</v>
      </c>
      <c r="AE23" s="133">
        <v>64725645</v>
      </c>
      <c r="AF23" s="133" t="s">
        <v>70</v>
      </c>
      <c r="AG23" s="133" t="s">
        <v>70</v>
      </c>
      <c r="AH23" s="133">
        <v>233626412</v>
      </c>
      <c r="AI23" s="133">
        <v>3945261107</v>
      </c>
      <c r="AJ23" s="133" t="s">
        <v>70</v>
      </c>
      <c r="AK23" s="133" t="s">
        <v>70</v>
      </c>
      <c r="AL23" s="133" t="s">
        <v>70</v>
      </c>
      <c r="AM23" s="133" t="s">
        <v>70</v>
      </c>
      <c r="AN23" s="133">
        <v>500000</v>
      </c>
      <c r="AO23" s="134">
        <v>4244113164</v>
      </c>
      <c r="AP23" s="163"/>
    </row>
    <row r="24" spans="1:42" ht="14.85" customHeight="1" x14ac:dyDescent="0.15">
      <c r="A24" s="116"/>
      <c r="B24" s="116"/>
      <c r="C24" s="185" t="s">
        <v>124</v>
      </c>
      <c r="D24" s="160"/>
      <c r="E24" s="132" t="s">
        <v>268</v>
      </c>
      <c r="F24" s="133" t="s">
        <v>70</v>
      </c>
      <c r="G24" s="133" t="s">
        <v>70</v>
      </c>
      <c r="H24" s="133" t="s">
        <v>70</v>
      </c>
      <c r="I24" s="133" t="s">
        <v>70</v>
      </c>
      <c r="J24" s="133" t="s">
        <v>70</v>
      </c>
      <c r="K24" s="133" t="s">
        <v>70</v>
      </c>
      <c r="L24" s="133" t="s">
        <v>70</v>
      </c>
      <c r="M24" s="133" t="s">
        <v>70</v>
      </c>
      <c r="N24" s="133" t="s">
        <v>70</v>
      </c>
      <c r="O24" s="133" t="s">
        <v>70</v>
      </c>
      <c r="P24" s="133" t="s">
        <v>70</v>
      </c>
      <c r="Q24" s="133" t="s">
        <v>70</v>
      </c>
      <c r="R24" s="133" t="s">
        <v>70</v>
      </c>
      <c r="S24" s="133" t="s">
        <v>70</v>
      </c>
      <c r="T24" s="133" t="s">
        <v>70</v>
      </c>
      <c r="U24" s="133" t="s">
        <v>70</v>
      </c>
      <c r="V24" s="133" t="s">
        <v>70</v>
      </c>
      <c r="W24" s="133" t="s">
        <v>70</v>
      </c>
      <c r="X24" s="133">
        <v>5052201755</v>
      </c>
      <c r="Y24" s="133" t="s">
        <v>9</v>
      </c>
      <c r="Z24" s="133" t="s">
        <v>70</v>
      </c>
      <c r="AA24" s="133" t="s">
        <v>70</v>
      </c>
      <c r="AB24" s="133">
        <v>390901582</v>
      </c>
      <c r="AC24" s="133">
        <v>5443103337</v>
      </c>
      <c r="AD24" s="133" t="s">
        <v>70</v>
      </c>
      <c r="AE24" s="133">
        <v>14289574</v>
      </c>
      <c r="AF24" s="133" t="s">
        <v>70</v>
      </c>
      <c r="AG24" s="133" t="s">
        <v>70</v>
      </c>
      <c r="AH24" s="133">
        <v>24953650424</v>
      </c>
      <c r="AI24" s="133">
        <v>21116185089</v>
      </c>
      <c r="AJ24" s="133" t="s">
        <v>70</v>
      </c>
      <c r="AK24" s="133" t="s">
        <v>70</v>
      </c>
      <c r="AL24" s="133" t="s">
        <v>70</v>
      </c>
      <c r="AM24" s="133" t="s">
        <v>70</v>
      </c>
      <c r="AN24" s="133">
        <v>50000000</v>
      </c>
      <c r="AO24" s="134">
        <v>51577228424</v>
      </c>
      <c r="AP24" s="163"/>
    </row>
    <row r="25" spans="1:42" ht="14.85" customHeight="1" x14ac:dyDescent="0.15">
      <c r="A25" s="116"/>
      <c r="B25" s="116"/>
      <c r="C25" s="185" t="s">
        <v>126</v>
      </c>
      <c r="D25" s="159"/>
      <c r="E25" s="132" t="s">
        <v>268</v>
      </c>
      <c r="F25" s="133" t="s">
        <v>70</v>
      </c>
      <c r="G25" s="133" t="s">
        <v>70</v>
      </c>
      <c r="H25" s="133" t="s">
        <v>70</v>
      </c>
      <c r="I25" s="133" t="s">
        <v>70</v>
      </c>
      <c r="J25" s="133" t="s">
        <v>70</v>
      </c>
      <c r="K25" s="133" t="s">
        <v>70</v>
      </c>
      <c r="L25" s="133" t="s">
        <v>70</v>
      </c>
      <c r="M25" s="133" t="s">
        <v>70</v>
      </c>
      <c r="N25" s="133" t="s">
        <v>70</v>
      </c>
      <c r="O25" s="133" t="s">
        <v>70</v>
      </c>
      <c r="P25" s="133" t="s">
        <v>70</v>
      </c>
      <c r="Q25" s="133" t="s">
        <v>70</v>
      </c>
      <c r="R25" s="133" t="s">
        <v>70</v>
      </c>
      <c r="S25" s="133" t="s">
        <v>70</v>
      </c>
      <c r="T25" s="133" t="s">
        <v>70</v>
      </c>
      <c r="U25" s="133" t="s">
        <v>70</v>
      </c>
      <c r="V25" s="133" t="s">
        <v>70</v>
      </c>
      <c r="W25" s="133" t="s">
        <v>70</v>
      </c>
      <c r="X25" s="133">
        <v>11306366218</v>
      </c>
      <c r="Y25" s="133" t="s">
        <v>9</v>
      </c>
      <c r="Z25" s="133" t="s">
        <v>70</v>
      </c>
      <c r="AA25" s="133" t="s">
        <v>70</v>
      </c>
      <c r="AB25" s="133" t="s">
        <v>70</v>
      </c>
      <c r="AC25" s="133">
        <v>11306366218</v>
      </c>
      <c r="AD25" s="133" t="s">
        <v>70</v>
      </c>
      <c r="AE25" s="133">
        <v>6287130</v>
      </c>
      <c r="AF25" s="133" t="s">
        <v>70</v>
      </c>
      <c r="AG25" s="133" t="s">
        <v>70</v>
      </c>
      <c r="AH25" s="133" t="s">
        <v>70</v>
      </c>
      <c r="AI25" s="133">
        <v>1488240972</v>
      </c>
      <c r="AJ25" s="133" t="s">
        <v>70</v>
      </c>
      <c r="AK25" s="133" t="s">
        <v>70</v>
      </c>
      <c r="AL25" s="133" t="s">
        <v>70</v>
      </c>
      <c r="AM25" s="133" t="s">
        <v>70</v>
      </c>
      <c r="AN25" s="133" t="s">
        <v>268</v>
      </c>
      <c r="AO25" s="134">
        <v>12800894320</v>
      </c>
      <c r="AP25" s="163"/>
    </row>
    <row r="26" spans="1:42" ht="14.25" customHeight="1" x14ac:dyDescent="0.15">
      <c r="A26" s="116"/>
      <c r="B26" s="116"/>
      <c r="C26" s="185" t="s">
        <v>247</v>
      </c>
      <c r="D26" s="159"/>
      <c r="E26" s="132" t="s">
        <v>268</v>
      </c>
      <c r="F26" s="133">
        <v>226469</v>
      </c>
      <c r="G26" s="133">
        <v>124542</v>
      </c>
      <c r="H26" s="133">
        <v>97624</v>
      </c>
      <c r="I26" s="133">
        <v>448635</v>
      </c>
      <c r="J26" s="133" t="s">
        <v>70</v>
      </c>
      <c r="K26" s="133">
        <v>6922</v>
      </c>
      <c r="L26" s="133">
        <v>6922</v>
      </c>
      <c r="M26" s="133">
        <v>1684</v>
      </c>
      <c r="N26" s="133" t="s">
        <v>70</v>
      </c>
      <c r="O26" s="133">
        <v>17003</v>
      </c>
      <c r="P26" s="133">
        <v>527282</v>
      </c>
      <c r="Q26" s="133" t="s">
        <v>70</v>
      </c>
      <c r="R26" s="133" t="s">
        <v>70</v>
      </c>
      <c r="S26" s="133" t="s">
        <v>70</v>
      </c>
      <c r="T26" s="133" t="s">
        <v>70</v>
      </c>
      <c r="U26" s="133">
        <v>3698479</v>
      </c>
      <c r="V26" s="133" t="s">
        <v>70</v>
      </c>
      <c r="W26" s="133">
        <v>235584332</v>
      </c>
      <c r="X26" s="133">
        <v>3508039599</v>
      </c>
      <c r="Y26" s="133" t="s">
        <v>9</v>
      </c>
      <c r="Z26" s="133" t="s">
        <v>70</v>
      </c>
      <c r="AA26" s="133" t="s">
        <v>70</v>
      </c>
      <c r="AB26" s="133">
        <v>72195</v>
      </c>
      <c r="AC26" s="133">
        <v>3743696126</v>
      </c>
      <c r="AD26" s="133" t="s">
        <v>70</v>
      </c>
      <c r="AE26" s="133">
        <v>417350</v>
      </c>
      <c r="AF26" s="133" t="s">
        <v>70</v>
      </c>
      <c r="AG26" s="133" t="s">
        <v>70</v>
      </c>
      <c r="AH26" s="133" t="s">
        <v>70</v>
      </c>
      <c r="AI26" s="133">
        <v>4435480</v>
      </c>
      <c r="AJ26" s="133" t="s">
        <v>70</v>
      </c>
      <c r="AK26" s="133" t="s">
        <v>70</v>
      </c>
      <c r="AL26" s="133" t="s">
        <v>70</v>
      </c>
      <c r="AM26" s="133" t="s">
        <v>70</v>
      </c>
      <c r="AN26" s="133">
        <v>4000000</v>
      </c>
      <c r="AO26" s="134">
        <v>3757248961</v>
      </c>
      <c r="AP26" s="163"/>
    </row>
    <row r="27" spans="1:42" ht="14.85" customHeight="1" x14ac:dyDescent="0.15">
      <c r="A27" s="116"/>
      <c r="B27" s="116"/>
      <c r="C27" s="185" t="s">
        <v>127</v>
      </c>
      <c r="D27" s="159"/>
      <c r="E27" s="132" t="s">
        <v>268</v>
      </c>
      <c r="F27" s="133">
        <v>1572660</v>
      </c>
      <c r="G27" s="133">
        <v>832561</v>
      </c>
      <c r="H27" s="133">
        <v>279054</v>
      </c>
      <c r="I27" s="133">
        <v>2684275</v>
      </c>
      <c r="J27" s="133" t="s">
        <v>70</v>
      </c>
      <c r="K27" s="133">
        <v>1215332</v>
      </c>
      <c r="L27" s="133">
        <v>1215332</v>
      </c>
      <c r="M27" s="133">
        <v>10902</v>
      </c>
      <c r="N27" s="133" t="s">
        <v>70</v>
      </c>
      <c r="O27" s="133">
        <v>96165</v>
      </c>
      <c r="P27" s="133">
        <v>132315837</v>
      </c>
      <c r="Q27" s="133" t="s">
        <v>70</v>
      </c>
      <c r="R27" s="133" t="s">
        <v>70</v>
      </c>
      <c r="S27" s="133" t="s">
        <v>70</v>
      </c>
      <c r="T27" s="133" t="s">
        <v>70</v>
      </c>
      <c r="U27" s="133" t="s">
        <v>270</v>
      </c>
      <c r="V27" s="133" t="s">
        <v>70</v>
      </c>
      <c r="W27" s="133" t="s">
        <v>270</v>
      </c>
      <c r="X27" s="133">
        <v>356636417</v>
      </c>
      <c r="Y27" s="133" t="s">
        <v>9</v>
      </c>
      <c r="Z27" s="133" t="s">
        <v>70</v>
      </c>
      <c r="AA27" s="133" t="s">
        <v>70</v>
      </c>
      <c r="AB27" s="133">
        <v>762685</v>
      </c>
      <c r="AC27" s="133">
        <v>357399102</v>
      </c>
      <c r="AD27" s="133" t="s">
        <v>70</v>
      </c>
      <c r="AE27" s="133">
        <v>112362</v>
      </c>
      <c r="AF27" s="133" t="s">
        <v>70</v>
      </c>
      <c r="AG27" s="133" t="s">
        <v>70</v>
      </c>
      <c r="AH27" s="133" t="s">
        <v>70</v>
      </c>
      <c r="AI27" s="133">
        <v>83836</v>
      </c>
      <c r="AJ27" s="133" t="s">
        <v>70</v>
      </c>
      <c r="AK27" s="133" t="s">
        <v>70</v>
      </c>
      <c r="AL27" s="133" t="s">
        <v>70</v>
      </c>
      <c r="AM27" s="133" t="s">
        <v>70</v>
      </c>
      <c r="AN27" s="133">
        <v>12000</v>
      </c>
      <c r="AO27" s="134">
        <v>493929811</v>
      </c>
      <c r="AP27" s="163"/>
    </row>
    <row r="28" spans="1:42" ht="14.85" customHeight="1" x14ac:dyDescent="0.15">
      <c r="A28" s="116"/>
      <c r="B28" s="212" t="s">
        <v>128</v>
      </c>
      <c r="C28" s="212"/>
      <c r="D28" s="159"/>
      <c r="E28" s="132" t="s">
        <v>268</v>
      </c>
      <c r="F28" s="133">
        <v>861490</v>
      </c>
      <c r="G28" s="133">
        <v>473148</v>
      </c>
      <c r="H28" s="133">
        <v>161716</v>
      </c>
      <c r="I28" s="133">
        <v>1496354</v>
      </c>
      <c r="J28" s="133" t="s">
        <v>70</v>
      </c>
      <c r="K28" s="133">
        <v>133209</v>
      </c>
      <c r="L28" s="133">
        <v>133209</v>
      </c>
      <c r="M28" s="133">
        <v>3049</v>
      </c>
      <c r="N28" s="133">
        <v>135</v>
      </c>
      <c r="O28" s="133">
        <v>31182</v>
      </c>
      <c r="P28" s="133">
        <v>636630022</v>
      </c>
      <c r="Q28" s="133" t="s">
        <v>70</v>
      </c>
      <c r="R28" s="133" t="s">
        <v>70</v>
      </c>
      <c r="S28" s="133" t="s">
        <v>70</v>
      </c>
      <c r="T28" s="133" t="s">
        <v>70</v>
      </c>
      <c r="U28" s="133">
        <v>28030087</v>
      </c>
      <c r="V28" s="133">
        <v>2982369</v>
      </c>
      <c r="W28" s="133">
        <v>9493566</v>
      </c>
      <c r="X28" s="133">
        <v>303679569</v>
      </c>
      <c r="Y28" s="133" t="s">
        <v>9</v>
      </c>
      <c r="Z28" s="133" t="s">
        <v>70</v>
      </c>
      <c r="AA28" s="133" t="s">
        <v>70</v>
      </c>
      <c r="AB28" s="133">
        <v>335570</v>
      </c>
      <c r="AC28" s="133">
        <v>313508705</v>
      </c>
      <c r="AD28" s="133" t="s">
        <v>70</v>
      </c>
      <c r="AE28" s="133">
        <v>93012</v>
      </c>
      <c r="AF28" s="133" t="s">
        <v>70</v>
      </c>
      <c r="AG28" s="133" t="s">
        <v>70</v>
      </c>
      <c r="AH28" s="133">
        <v>34514422</v>
      </c>
      <c r="AI28" s="133">
        <v>401514731</v>
      </c>
      <c r="AJ28" s="133" t="s">
        <v>70</v>
      </c>
      <c r="AK28" s="133" t="s">
        <v>70</v>
      </c>
      <c r="AL28" s="133" t="s">
        <v>70</v>
      </c>
      <c r="AM28" s="133" t="s">
        <v>70</v>
      </c>
      <c r="AN28" s="133">
        <v>96880000</v>
      </c>
      <c r="AO28" s="134">
        <v>1515817277</v>
      </c>
      <c r="AP28" s="163"/>
    </row>
    <row r="29" spans="1:42" ht="14.85" customHeight="1" x14ac:dyDescent="0.15">
      <c r="A29" s="116"/>
      <c r="B29" s="116"/>
      <c r="C29" s="185" t="s">
        <v>130</v>
      </c>
      <c r="D29" s="159"/>
      <c r="E29" s="132" t="s">
        <v>268</v>
      </c>
      <c r="F29" s="133" t="s">
        <v>70</v>
      </c>
      <c r="G29" s="133" t="s">
        <v>70</v>
      </c>
      <c r="H29" s="133" t="s">
        <v>70</v>
      </c>
      <c r="I29" s="133" t="s">
        <v>70</v>
      </c>
      <c r="J29" s="133" t="s">
        <v>70</v>
      </c>
      <c r="K29" s="133" t="s">
        <v>70</v>
      </c>
      <c r="L29" s="133" t="s">
        <v>70</v>
      </c>
      <c r="M29" s="133" t="s">
        <v>70</v>
      </c>
      <c r="N29" s="133" t="s">
        <v>70</v>
      </c>
      <c r="O29" s="133" t="s">
        <v>70</v>
      </c>
      <c r="P29" s="133" t="s">
        <v>70</v>
      </c>
      <c r="Q29" s="133" t="s">
        <v>70</v>
      </c>
      <c r="R29" s="133" t="s">
        <v>70</v>
      </c>
      <c r="S29" s="133" t="s">
        <v>70</v>
      </c>
      <c r="T29" s="133" t="s">
        <v>70</v>
      </c>
      <c r="U29" s="133">
        <v>61899</v>
      </c>
      <c r="V29" s="133" t="s">
        <v>70</v>
      </c>
      <c r="W29" s="133" t="s">
        <v>270</v>
      </c>
      <c r="X29" s="133">
        <v>241160289</v>
      </c>
      <c r="Y29" s="133" t="s">
        <v>9</v>
      </c>
      <c r="Z29" s="133" t="s">
        <v>70</v>
      </c>
      <c r="AA29" s="133" t="s">
        <v>70</v>
      </c>
      <c r="AB29" s="133" t="s">
        <v>70</v>
      </c>
      <c r="AC29" s="133">
        <v>241160289</v>
      </c>
      <c r="AD29" s="133" t="s">
        <v>70</v>
      </c>
      <c r="AE29" s="133" t="s">
        <v>70</v>
      </c>
      <c r="AF29" s="133" t="s">
        <v>70</v>
      </c>
      <c r="AG29" s="133" t="s">
        <v>70</v>
      </c>
      <c r="AH29" s="133" t="s">
        <v>70</v>
      </c>
      <c r="AI29" s="133">
        <v>64296</v>
      </c>
      <c r="AJ29" s="133" t="s">
        <v>70</v>
      </c>
      <c r="AK29" s="133" t="s">
        <v>70</v>
      </c>
      <c r="AL29" s="133" t="s">
        <v>70</v>
      </c>
      <c r="AM29" s="133" t="s">
        <v>70</v>
      </c>
      <c r="AN29" s="133">
        <v>90000</v>
      </c>
      <c r="AO29" s="134">
        <v>241376484</v>
      </c>
      <c r="AP29" s="163"/>
    </row>
    <row r="30" spans="1:42" ht="14.85" customHeight="1" x14ac:dyDescent="0.15">
      <c r="A30" s="116"/>
      <c r="B30" s="116"/>
      <c r="C30" s="185" t="s">
        <v>214</v>
      </c>
      <c r="D30" s="159"/>
      <c r="E30" s="132" t="s">
        <v>268</v>
      </c>
      <c r="F30" s="133" t="s">
        <v>70</v>
      </c>
      <c r="G30" s="133" t="s">
        <v>70</v>
      </c>
      <c r="H30" s="133" t="s">
        <v>70</v>
      </c>
      <c r="I30" s="133" t="s">
        <v>70</v>
      </c>
      <c r="J30" s="133" t="s">
        <v>70</v>
      </c>
      <c r="K30" s="133" t="s">
        <v>70</v>
      </c>
      <c r="L30" s="133" t="s">
        <v>70</v>
      </c>
      <c r="M30" s="133" t="s">
        <v>70</v>
      </c>
      <c r="N30" s="133" t="s">
        <v>70</v>
      </c>
      <c r="O30" s="133" t="s">
        <v>70</v>
      </c>
      <c r="P30" s="133">
        <v>615378718</v>
      </c>
      <c r="Q30" s="133" t="s">
        <v>70</v>
      </c>
      <c r="R30" s="133" t="s">
        <v>70</v>
      </c>
      <c r="S30" s="133" t="s">
        <v>70</v>
      </c>
      <c r="T30" s="133" t="s">
        <v>70</v>
      </c>
      <c r="U30" s="133">
        <v>27968188</v>
      </c>
      <c r="V30" s="133" t="s">
        <v>70</v>
      </c>
      <c r="W30" s="133">
        <v>9493566</v>
      </c>
      <c r="X30" s="133" t="s">
        <v>270</v>
      </c>
      <c r="Y30" s="133" t="s">
        <v>9</v>
      </c>
      <c r="Z30" s="133" t="s">
        <v>70</v>
      </c>
      <c r="AA30" s="133" t="s">
        <v>70</v>
      </c>
      <c r="AB30" s="133" t="s">
        <v>70</v>
      </c>
      <c r="AC30" s="133">
        <v>9493566</v>
      </c>
      <c r="AD30" s="133" t="s">
        <v>70</v>
      </c>
      <c r="AE30" s="133" t="s">
        <v>70</v>
      </c>
      <c r="AF30" s="133" t="s">
        <v>70</v>
      </c>
      <c r="AG30" s="133" t="s">
        <v>70</v>
      </c>
      <c r="AH30" s="133" t="s">
        <v>70</v>
      </c>
      <c r="AI30" s="133">
        <v>393579605</v>
      </c>
      <c r="AJ30" s="133" t="s">
        <v>70</v>
      </c>
      <c r="AK30" s="133" t="s">
        <v>70</v>
      </c>
      <c r="AL30" s="133" t="s">
        <v>70</v>
      </c>
      <c r="AM30" s="133" t="s">
        <v>70</v>
      </c>
      <c r="AN30" s="133">
        <v>82000000</v>
      </c>
      <c r="AO30" s="134">
        <v>1128420077</v>
      </c>
      <c r="AP30" s="163"/>
    </row>
    <row r="31" spans="1:42" ht="14.85" customHeight="1" x14ac:dyDescent="0.15">
      <c r="A31" s="116"/>
      <c r="B31" s="116"/>
      <c r="C31" s="185" t="s">
        <v>255</v>
      </c>
      <c r="D31" s="159"/>
      <c r="E31" s="132" t="s">
        <v>268</v>
      </c>
      <c r="F31" s="133" t="s">
        <v>70</v>
      </c>
      <c r="G31" s="133" t="s">
        <v>70</v>
      </c>
      <c r="H31" s="133" t="s">
        <v>70</v>
      </c>
      <c r="I31" s="133" t="s">
        <v>70</v>
      </c>
      <c r="J31" s="133" t="s">
        <v>70</v>
      </c>
      <c r="K31" s="133" t="s">
        <v>70</v>
      </c>
      <c r="L31" s="133" t="s">
        <v>70</v>
      </c>
      <c r="M31" s="133" t="s">
        <v>70</v>
      </c>
      <c r="N31" s="133" t="s">
        <v>70</v>
      </c>
      <c r="O31" s="133" t="s">
        <v>70</v>
      </c>
      <c r="P31" s="133" t="s">
        <v>70</v>
      </c>
      <c r="Q31" s="133" t="s">
        <v>70</v>
      </c>
      <c r="R31" s="133" t="s">
        <v>70</v>
      </c>
      <c r="S31" s="133" t="s">
        <v>70</v>
      </c>
      <c r="T31" s="133" t="s">
        <v>70</v>
      </c>
      <c r="U31" s="133" t="s">
        <v>70</v>
      </c>
      <c r="V31" s="133" t="s">
        <v>70</v>
      </c>
      <c r="W31" s="133" t="s">
        <v>70</v>
      </c>
      <c r="X31" s="133">
        <v>52962419</v>
      </c>
      <c r="Y31" s="133" t="s">
        <v>9</v>
      </c>
      <c r="Z31" s="133" t="s">
        <v>70</v>
      </c>
      <c r="AA31" s="133" t="s">
        <v>70</v>
      </c>
      <c r="AB31" s="133" t="s">
        <v>70</v>
      </c>
      <c r="AC31" s="133">
        <v>52962419</v>
      </c>
      <c r="AD31" s="133" t="s">
        <v>70</v>
      </c>
      <c r="AE31" s="133">
        <v>7992</v>
      </c>
      <c r="AF31" s="133" t="s">
        <v>70</v>
      </c>
      <c r="AG31" s="133" t="s">
        <v>70</v>
      </c>
      <c r="AH31" s="133">
        <v>27367773</v>
      </c>
      <c r="AI31" s="133">
        <v>936863</v>
      </c>
      <c r="AJ31" s="133" t="s">
        <v>70</v>
      </c>
      <c r="AK31" s="133" t="s">
        <v>70</v>
      </c>
      <c r="AL31" s="133" t="s">
        <v>70</v>
      </c>
      <c r="AM31" s="133" t="s">
        <v>70</v>
      </c>
      <c r="AN31" s="133">
        <v>14300000</v>
      </c>
      <c r="AO31" s="134">
        <v>95575047</v>
      </c>
      <c r="AP31" s="163"/>
    </row>
    <row r="32" spans="1:42" ht="14.85" customHeight="1" x14ac:dyDescent="0.15">
      <c r="A32" s="116"/>
      <c r="B32" s="116"/>
      <c r="C32" s="185" t="s">
        <v>216</v>
      </c>
      <c r="D32" s="159"/>
      <c r="E32" s="132" t="s">
        <v>268</v>
      </c>
      <c r="F32" s="133" t="s">
        <v>70</v>
      </c>
      <c r="G32" s="133" t="s">
        <v>70</v>
      </c>
      <c r="H32" s="133" t="s">
        <v>70</v>
      </c>
      <c r="I32" s="133" t="s">
        <v>70</v>
      </c>
      <c r="J32" s="133" t="s">
        <v>70</v>
      </c>
      <c r="K32" s="133" t="s">
        <v>70</v>
      </c>
      <c r="L32" s="133" t="s">
        <v>70</v>
      </c>
      <c r="M32" s="133" t="s">
        <v>70</v>
      </c>
      <c r="N32" s="133" t="s">
        <v>70</v>
      </c>
      <c r="O32" s="133" t="s">
        <v>70</v>
      </c>
      <c r="P32" s="133" t="s">
        <v>70</v>
      </c>
      <c r="Q32" s="133" t="s">
        <v>70</v>
      </c>
      <c r="R32" s="133" t="s">
        <v>70</v>
      </c>
      <c r="S32" s="133" t="s">
        <v>70</v>
      </c>
      <c r="T32" s="133" t="s">
        <v>70</v>
      </c>
      <c r="U32" s="133" t="s">
        <v>70</v>
      </c>
      <c r="V32" s="133" t="s">
        <v>70</v>
      </c>
      <c r="W32" s="133" t="s">
        <v>70</v>
      </c>
      <c r="X32" s="133">
        <v>4286269</v>
      </c>
      <c r="Y32" s="133" t="s">
        <v>9</v>
      </c>
      <c r="Z32" s="133" t="s">
        <v>70</v>
      </c>
      <c r="AA32" s="133" t="s">
        <v>70</v>
      </c>
      <c r="AB32" s="133" t="s">
        <v>70</v>
      </c>
      <c r="AC32" s="133">
        <v>4286269</v>
      </c>
      <c r="AD32" s="133" t="s">
        <v>70</v>
      </c>
      <c r="AE32" s="133">
        <v>5257</v>
      </c>
      <c r="AF32" s="133" t="s">
        <v>70</v>
      </c>
      <c r="AG32" s="133" t="s">
        <v>70</v>
      </c>
      <c r="AH32" s="133">
        <v>2088364</v>
      </c>
      <c r="AI32" s="133">
        <v>537816</v>
      </c>
      <c r="AJ32" s="133" t="s">
        <v>70</v>
      </c>
      <c r="AK32" s="133" t="s">
        <v>70</v>
      </c>
      <c r="AL32" s="133" t="s">
        <v>70</v>
      </c>
      <c r="AM32" s="133" t="s">
        <v>70</v>
      </c>
      <c r="AN32" s="133">
        <v>90000</v>
      </c>
      <c r="AO32" s="134">
        <v>7007706</v>
      </c>
      <c r="AP32" s="163"/>
    </row>
    <row r="33" spans="1:42" ht="14.85" customHeight="1" x14ac:dyDescent="0.15">
      <c r="A33" s="116"/>
      <c r="B33" s="116"/>
      <c r="C33" s="185" t="s">
        <v>146</v>
      </c>
      <c r="D33" s="159"/>
      <c r="E33" s="132" t="s">
        <v>268</v>
      </c>
      <c r="F33" s="133" t="s">
        <v>70</v>
      </c>
      <c r="G33" s="133" t="s">
        <v>70</v>
      </c>
      <c r="H33" s="133" t="s">
        <v>70</v>
      </c>
      <c r="I33" s="133" t="s">
        <v>70</v>
      </c>
      <c r="J33" s="133" t="s">
        <v>70</v>
      </c>
      <c r="K33" s="133" t="s">
        <v>70</v>
      </c>
      <c r="L33" s="133" t="s">
        <v>70</v>
      </c>
      <c r="M33" s="133" t="s">
        <v>70</v>
      </c>
      <c r="N33" s="133" t="s">
        <v>70</v>
      </c>
      <c r="O33" s="133" t="s">
        <v>70</v>
      </c>
      <c r="P33" s="133" t="s">
        <v>70</v>
      </c>
      <c r="Q33" s="133" t="s">
        <v>70</v>
      </c>
      <c r="R33" s="133" t="s">
        <v>70</v>
      </c>
      <c r="S33" s="133" t="s">
        <v>70</v>
      </c>
      <c r="T33" s="133" t="s">
        <v>70</v>
      </c>
      <c r="U33" s="133" t="s">
        <v>70</v>
      </c>
      <c r="V33" s="133" t="s">
        <v>70</v>
      </c>
      <c r="W33" s="133" t="s">
        <v>70</v>
      </c>
      <c r="X33" s="133">
        <v>4866635</v>
      </c>
      <c r="Y33" s="133" t="s">
        <v>9</v>
      </c>
      <c r="Z33" s="133" t="s">
        <v>70</v>
      </c>
      <c r="AA33" s="133" t="s">
        <v>70</v>
      </c>
      <c r="AB33" s="133" t="s">
        <v>70</v>
      </c>
      <c r="AC33" s="133">
        <v>4866635</v>
      </c>
      <c r="AD33" s="133" t="s">
        <v>70</v>
      </c>
      <c r="AE33" s="133">
        <v>1000</v>
      </c>
      <c r="AF33" s="133" t="s">
        <v>70</v>
      </c>
      <c r="AG33" s="133" t="s">
        <v>70</v>
      </c>
      <c r="AH33" s="133">
        <v>5058285</v>
      </c>
      <c r="AI33" s="133">
        <v>2456344</v>
      </c>
      <c r="AJ33" s="133" t="s">
        <v>70</v>
      </c>
      <c r="AK33" s="133" t="s">
        <v>70</v>
      </c>
      <c r="AL33" s="133" t="s">
        <v>70</v>
      </c>
      <c r="AM33" s="133" t="s">
        <v>70</v>
      </c>
      <c r="AN33" s="133">
        <v>70000</v>
      </c>
      <c r="AO33" s="134">
        <v>12452264</v>
      </c>
      <c r="AP33" s="163"/>
    </row>
    <row r="34" spans="1:42" ht="14.85" customHeight="1" x14ac:dyDescent="0.15">
      <c r="A34" s="116"/>
      <c r="B34" s="116"/>
      <c r="C34" s="185" t="s">
        <v>127</v>
      </c>
      <c r="D34" s="159"/>
      <c r="E34" s="132" t="s">
        <v>268</v>
      </c>
      <c r="F34" s="133">
        <v>701052</v>
      </c>
      <c r="G34" s="133">
        <v>373380</v>
      </c>
      <c r="H34" s="133">
        <v>148682</v>
      </c>
      <c r="I34" s="133">
        <v>1223114</v>
      </c>
      <c r="J34" s="133" t="s">
        <v>70</v>
      </c>
      <c r="K34" s="133">
        <v>123700</v>
      </c>
      <c r="L34" s="133">
        <v>123700</v>
      </c>
      <c r="M34" s="133">
        <v>2977</v>
      </c>
      <c r="N34" s="133">
        <v>135</v>
      </c>
      <c r="O34" s="133">
        <v>25041</v>
      </c>
      <c r="P34" s="133">
        <v>21172653</v>
      </c>
      <c r="Q34" s="133" t="s">
        <v>70</v>
      </c>
      <c r="R34" s="133" t="s">
        <v>70</v>
      </c>
      <c r="S34" s="133" t="s">
        <v>70</v>
      </c>
      <c r="T34" s="133" t="s">
        <v>70</v>
      </c>
      <c r="U34" s="133" t="s">
        <v>70</v>
      </c>
      <c r="V34" s="133" t="s">
        <v>70</v>
      </c>
      <c r="W34" s="133" t="s">
        <v>70</v>
      </c>
      <c r="X34" s="133">
        <v>403957</v>
      </c>
      <c r="Y34" s="133" t="s">
        <v>9</v>
      </c>
      <c r="Z34" s="133" t="s">
        <v>70</v>
      </c>
      <c r="AA34" s="133" t="s">
        <v>70</v>
      </c>
      <c r="AB34" s="133">
        <v>227852</v>
      </c>
      <c r="AC34" s="133">
        <v>631809</v>
      </c>
      <c r="AD34" s="133" t="s">
        <v>70</v>
      </c>
      <c r="AE34" s="133">
        <v>76463</v>
      </c>
      <c r="AF34" s="133" t="s">
        <v>70</v>
      </c>
      <c r="AG34" s="133" t="s">
        <v>70</v>
      </c>
      <c r="AH34" s="133" t="s">
        <v>70</v>
      </c>
      <c r="AI34" s="133">
        <v>9197</v>
      </c>
      <c r="AJ34" s="133" t="s">
        <v>70</v>
      </c>
      <c r="AK34" s="133" t="s">
        <v>70</v>
      </c>
      <c r="AL34" s="133" t="s">
        <v>70</v>
      </c>
      <c r="AM34" s="133" t="s">
        <v>70</v>
      </c>
      <c r="AN34" s="133">
        <v>150000</v>
      </c>
      <c r="AO34" s="134">
        <v>23415089</v>
      </c>
      <c r="AP34" s="163"/>
    </row>
    <row r="35" spans="1:42" ht="14.85" customHeight="1" x14ac:dyDescent="0.15">
      <c r="A35" s="116"/>
      <c r="B35" s="116"/>
      <c r="C35" s="185" t="s">
        <v>74</v>
      </c>
      <c r="D35" s="159"/>
      <c r="E35" s="132" t="s">
        <v>268</v>
      </c>
      <c r="F35" s="133">
        <v>160438</v>
      </c>
      <c r="G35" s="133">
        <v>99768</v>
      </c>
      <c r="H35" s="133">
        <v>13034</v>
      </c>
      <c r="I35" s="133">
        <v>273240</v>
      </c>
      <c r="J35" s="133" t="s">
        <v>70</v>
      </c>
      <c r="K35" s="133">
        <v>9509</v>
      </c>
      <c r="L35" s="133">
        <v>9509</v>
      </c>
      <c r="M35" s="133">
        <v>72</v>
      </c>
      <c r="N35" s="133" t="s">
        <v>9</v>
      </c>
      <c r="O35" s="133">
        <v>6141</v>
      </c>
      <c r="P35" s="133">
        <v>78651</v>
      </c>
      <c r="Q35" s="133" t="s">
        <v>70</v>
      </c>
      <c r="R35" s="133" t="s">
        <v>70</v>
      </c>
      <c r="S35" s="133" t="s">
        <v>70</v>
      </c>
      <c r="T35" s="133" t="s">
        <v>70</v>
      </c>
      <c r="U35" s="133" t="s">
        <v>70</v>
      </c>
      <c r="V35" s="133">
        <v>2982369</v>
      </c>
      <c r="W35" s="133" t="s">
        <v>70</v>
      </c>
      <c r="X35" s="133" t="s">
        <v>270</v>
      </c>
      <c r="Y35" s="133" t="s">
        <v>9</v>
      </c>
      <c r="Z35" s="133" t="s">
        <v>70</v>
      </c>
      <c r="AA35" s="133" t="s">
        <v>70</v>
      </c>
      <c r="AB35" s="133">
        <v>107718</v>
      </c>
      <c r="AC35" s="133">
        <v>107718</v>
      </c>
      <c r="AD35" s="133" t="s">
        <v>70</v>
      </c>
      <c r="AE35" s="133">
        <v>2300</v>
      </c>
      <c r="AF35" s="133" t="s">
        <v>70</v>
      </c>
      <c r="AG35" s="133" t="s">
        <v>70</v>
      </c>
      <c r="AH35" s="133" t="s">
        <v>70</v>
      </c>
      <c r="AI35" s="133">
        <v>3930610</v>
      </c>
      <c r="AJ35" s="133" t="s">
        <v>70</v>
      </c>
      <c r="AK35" s="133" t="s">
        <v>70</v>
      </c>
      <c r="AL35" s="133" t="s">
        <v>70</v>
      </c>
      <c r="AM35" s="133" t="s">
        <v>70</v>
      </c>
      <c r="AN35" s="133">
        <v>180000</v>
      </c>
      <c r="AO35" s="134">
        <v>7570610</v>
      </c>
      <c r="AP35" s="163"/>
    </row>
    <row r="36" spans="1:42" ht="15" customHeight="1" x14ac:dyDescent="0.15">
      <c r="A36" s="116"/>
      <c r="B36" s="212" t="s">
        <v>192</v>
      </c>
      <c r="C36" s="212"/>
      <c r="D36" s="160"/>
      <c r="E36" s="132" t="s">
        <v>268</v>
      </c>
      <c r="F36" s="133" t="s">
        <v>70</v>
      </c>
      <c r="G36" s="133" t="s">
        <v>70</v>
      </c>
      <c r="H36" s="133" t="s">
        <v>70</v>
      </c>
      <c r="I36" s="133" t="s">
        <v>70</v>
      </c>
      <c r="J36" s="133" t="s">
        <v>70</v>
      </c>
      <c r="K36" s="133" t="s">
        <v>70</v>
      </c>
      <c r="L36" s="133" t="s">
        <v>70</v>
      </c>
      <c r="M36" s="133" t="s">
        <v>70</v>
      </c>
      <c r="N36" s="133" t="s">
        <v>70</v>
      </c>
      <c r="O36" s="133" t="s">
        <v>70</v>
      </c>
      <c r="P36" s="133" t="s">
        <v>70</v>
      </c>
      <c r="Q36" s="133" t="s">
        <v>70</v>
      </c>
      <c r="R36" s="133" t="s">
        <v>70</v>
      </c>
      <c r="S36" s="133" t="s">
        <v>70</v>
      </c>
      <c r="T36" s="133" t="s">
        <v>70</v>
      </c>
      <c r="U36" s="133" t="s">
        <v>70</v>
      </c>
      <c r="V36" s="133" t="s">
        <v>70</v>
      </c>
      <c r="W36" s="133" t="s">
        <v>70</v>
      </c>
      <c r="X36" s="133" t="s">
        <v>70</v>
      </c>
      <c r="Y36" s="133" t="s">
        <v>9</v>
      </c>
      <c r="Z36" s="133" t="s">
        <v>70</v>
      </c>
      <c r="AA36" s="133" t="s">
        <v>70</v>
      </c>
      <c r="AB36" s="133" t="s">
        <v>70</v>
      </c>
      <c r="AC36" s="133" t="s">
        <v>70</v>
      </c>
      <c r="AD36" s="133" t="s">
        <v>70</v>
      </c>
      <c r="AE36" s="133" t="s">
        <v>70</v>
      </c>
      <c r="AF36" s="133" t="s">
        <v>70</v>
      </c>
      <c r="AG36" s="133" t="s">
        <v>70</v>
      </c>
      <c r="AH36" s="133" t="s">
        <v>70</v>
      </c>
      <c r="AI36" s="133">
        <v>340114714</v>
      </c>
      <c r="AJ36" s="133" t="s">
        <v>70</v>
      </c>
      <c r="AK36" s="133" t="s">
        <v>70</v>
      </c>
      <c r="AL36" s="133" t="s">
        <v>70</v>
      </c>
      <c r="AM36" s="133" t="s">
        <v>70</v>
      </c>
      <c r="AN36" s="133" t="s">
        <v>268</v>
      </c>
      <c r="AO36" s="134">
        <v>340114714</v>
      </c>
      <c r="AP36" s="163"/>
    </row>
    <row r="37" spans="1:42" s="115" customFormat="1" ht="15" customHeight="1" x14ac:dyDescent="0.15">
      <c r="A37" s="161"/>
      <c r="B37" s="197" t="s">
        <v>54</v>
      </c>
      <c r="C37" s="197"/>
      <c r="D37" s="160"/>
      <c r="E37" s="132" t="s">
        <v>268</v>
      </c>
      <c r="F37" s="133">
        <v>15690432</v>
      </c>
      <c r="G37" s="133">
        <v>8895368</v>
      </c>
      <c r="H37" s="133">
        <v>1840642</v>
      </c>
      <c r="I37" s="133">
        <v>26426442</v>
      </c>
      <c r="J37" s="133" t="s">
        <v>70</v>
      </c>
      <c r="K37" s="133">
        <v>5583016</v>
      </c>
      <c r="L37" s="133">
        <v>5583016</v>
      </c>
      <c r="M37" s="133">
        <v>44482</v>
      </c>
      <c r="N37" s="133" t="s">
        <v>9</v>
      </c>
      <c r="O37" s="133">
        <v>466236</v>
      </c>
      <c r="P37" s="133">
        <v>95712984</v>
      </c>
      <c r="Q37" s="133" t="s">
        <v>70</v>
      </c>
      <c r="R37" s="133" t="s">
        <v>70</v>
      </c>
      <c r="S37" s="133" t="s">
        <v>70</v>
      </c>
      <c r="T37" s="133" t="s">
        <v>70</v>
      </c>
      <c r="U37" s="133">
        <v>2898664</v>
      </c>
      <c r="V37" s="133">
        <v>998070</v>
      </c>
      <c r="W37" s="133">
        <v>937138</v>
      </c>
      <c r="X37" s="133">
        <v>11581841</v>
      </c>
      <c r="Y37" s="133" t="s">
        <v>9</v>
      </c>
      <c r="Z37" s="133" t="s">
        <v>70</v>
      </c>
      <c r="AA37" s="133">
        <v>1194256</v>
      </c>
      <c r="AB37" s="133">
        <v>5404505</v>
      </c>
      <c r="AC37" s="133">
        <v>19117740</v>
      </c>
      <c r="AD37" s="133">
        <v>499</v>
      </c>
      <c r="AE37" s="133">
        <v>765469</v>
      </c>
      <c r="AF37" s="133" t="s">
        <v>70</v>
      </c>
      <c r="AG37" s="133" t="s">
        <v>70</v>
      </c>
      <c r="AH37" s="133" t="s">
        <v>70</v>
      </c>
      <c r="AI37" s="133">
        <v>1650</v>
      </c>
      <c r="AJ37" s="133" t="s">
        <v>70</v>
      </c>
      <c r="AK37" s="133" t="s">
        <v>70</v>
      </c>
      <c r="AL37" s="133" t="s">
        <v>70</v>
      </c>
      <c r="AM37" s="133" t="s">
        <v>70</v>
      </c>
      <c r="AN37" s="133">
        <v>100000</v>
      </c>
      <c r="AO37" s="134">
        <v>152115252</v>
      </c>
      <c r="AP37" s="163"/>
    </row>
    <row r="38" spans="1:42" ht="15" customHeight="1" x14ac:dyDescent="0.15">
      <c r="A38" s="116"/>
      <c r="B38" s="212" t="s">
        <v>80</v>
      </c>
      <c r="C38" s="212"/>
      <c r="D38" s="160"/>
      <c r="E38" s="132" t="s">
        <v>268</v>
      </c>
      <c r="F38" s="133">
        <v>33252905</v>
      </c>
      <c r="G38" s="133">
        <v>18027244</v>
      </c>
      <c r="H38" s="133">
        <v>4029573</v>
      </c>
      <c r="I38" s="133">
        <v>55309722</v>
      </c>
      <c r="J38" s="133" t="s">
        <v>70</v>
      </c>
      <c r="K38" s="133">
        <v>8752052</v>
      </c>
      <c r="L38" s="133">
        <v>8752052</v>
      </c>
      <c r="M38" s="133">
        <v>85108</v>
      </c>
      <c r="N38" s="133" t="s">
        <v>9</v>
      </c>
      <c r="O38" s="133">
        <v>1534046</v>
      </c>
      <c r="P38" s="133">
        <v>100851628</v>
      </c>
      <c r="Q38" s="133" t="s">
        <v>70</v>
      </c>
      <c r="R38" s="133" t="s">
        <v>70</v>
      </c>
      <c r="S38" s="133" t="s">
        <v>70</v>
      </c>
      <c r="T38" s="133" t="s">
        <v>70</v>
      </c>
      <c r="U38" s="133">
        <v>3463112</v>
      </c>
      <c r="V38" s="133">
        <v>181160250</v>
      </c>
      <c r="W38" s="133">
        <v>29146364</v>
      </c>
      <c r="X38" s="133">
        <v>21285469</v>
      </c>
      <c r="Y38" s="133" t="s">
        <v>9</v>
      </c>
      <c r="Z38" s="133" t="s">
        <v>70</v>
      </c>
      <c r="AA38" s="133" t="s">
        <v>70</v>
      </c>
      <c r="AB38" s="133">
        <v>12443754</v>
      </c>
      <c r="AC38" s="133">
        <v>62875587</v>
      </c>
      <c r="AD38" s="133" t="s">
        <v>9</v>
      </c>
      <c r="AE38" s="133">
        <v>66284</v>
      </c>
      <c r="AF38" s="133" t="s">
        <v>70</v>
      </c>
      <c r="AG38" s="133" t="s">
        <v>70</v>
      </c>
      <c r="AH38" s="133">
        <v>1100421</v>
      </c>
      <c r="AI38" s="133">
        <v>34632800</v>
      </c>
      <c r="AJ38" s="133">
        <v>10100000</v>
      </c>
      <c r="AK38" s="133" t="s">
        <v>70</v>
      </c>
      <c r="AL38" s="133" t="s">
        <v>70</v>
      </c>
      <c r="AM38" s="133" t="s">
        <v>70</v>
      </c>
      <c r="AN38" s="133">
        <v>450000</v>
      </c>
      <c r="AO38" s="134">
        <v>460381010</v>
      </c>
      <c r="AP38" s="163"/>
    </row>
    <row r="39" spans="1:42" ht="15" customHeight="1" x14ac:dyDescent="0.15">
      <c r="A39" s="116"/>
      <c r="B39" s="116"/>
      <c r="C39" s="185" t="s">
        <v>151</v>
      </c>
      <c r="D39" s="160"/>
      <c r="E39" s="132" t="s">
        <v>268</v>
      </c>
      <c r="F39" s="133" t="s">
        <v>70</v>
      </c>
      <c r="G39" s="133" t="s">
        <v>70</v>
      </c>
      <c r="H39" s="133" t="s">
        <v>70</v>
      </c>
      <c r="I39" s="133" t="s">
        <v>70</v>
      </c>
      <c r="J39" s="133" t="s">
        <v>70</v>
      </c>
      <c r="K39" s="133" t="s">
        <v>70</v>
      </c>
      <c r="L39" s="133" t="s">
        <v>70</v>
      </c>
      <c r="M39" s="133" t="s">
        <v>70</v>
      </c>
      <c r="N39" s="133" t="s">
        <v>9</v>
      </c>
      <c r="O39" s="133" t="s">
        <v>70</v>
      </c>
      <c r="P39" s="133" t="s">
        <v>70</v>
      </c>
      <c r="Q39" s="133" t="s">
        <v>70</v>
      </c>
      <c r="R39" s="133" t="s">
        <v>70</v>
      </c>
      <c r="S39" s="133" t="s">
        <v>70</v>
      </c>
      <c r="T39" s="133" t="s">
        <v>70</v>
      </c>
      <c r="U39" s="133">
        <v>1844859</v>
      </c>
      <c r="V39" s="133" t="s">
        <v>70</v>
      </c>
      <c r="W39" s="133">
        <v>8422496</v>
      </c>
      <c r="X39" s="133">
        <v>9658238</v>
      </c>
      <c r="Y39" s="133" t="s">
        <v>9</v>
      </c>
      <c r="Z39" s="133" t="s">
        <v>70</v>
      </c>
      <c r="AA39" s="133" t="s">
        <v>70</v>
      </c>
      <c r="AB39" s="133" t="s">
        <v>70</v>
      </c>
      <c r="AC39" s="133">
        <v>18080734</v>
      </c>
      <c r="AD39" s="133" t="s">
        <v>9</v>
      </c>
      <c r="AE39" s="133">
        <v>703</v>
      </c>
      <c r="AF39" s="133" t="s">
        <v>70</v>
      </c>
      <c r="AG39" s="133" t="s">
        <v>70</v>
      </c>
      <c r="AH39" s="133">
        <v>1100421</v>
      </c>
      <c r="AI39" s="133">
        <v>1194547</v>
      </c>
      <c r="AJ39" s="133" t="s">
        <v>9</v>
      </c>
      <c r="AK39" s="133" t="s">
        <v>70</v>
      </c>
      <c r="AL39" s="133" t="s">
        <v>9</v>
      </c>
      <c r="AM39" s="133" t="s">
        <v>9</v>
      </c>
      <c r="AN39" s="133">
        <v>50000</v>
      </c>
      <c r="AO39" s="134">
        <v>22271264</v>
      </c>
      <c r="AP39" s="163"/>
    </row>
    <row r="40" spans="1:42" ht="15" customHeight="1" x14ac:dyDescent="0.15">
      <c r="A40" s="116"/>
      <c r="B40" s="116"/>
      <c r="C40" s="185" t="s">
        <v>81</v>
      </c>
      <c r="D40" s="160"/>
      <c r="E40" s="132" t="s">
        <v>268</v>
      </c>
      <c r="F40" s="133">
        <v>5833637</v>
      </c>
      <c r="G40" s="133">
        <v>3091536</v>
      </c>
      <c r="H40" s="133">
        <v>503178</v>
      </c>
      <c r="I40" s="133">
        <v>9428351</v>
      </c>
      <c r="J40" s="133" t="s">
        <v>70</v>
      </c>
      <c r="K40" s="133">
        <v>2552966</v>
      </c>
      <c r="L40" s="133">
        <v>2552966</v>
      </c>
      <c r="M40" s="133">
        <v>48085</v>
      </c>
      <c r="N40" s="133" t="s">
        <v>9</v>
      </c>
      <c r="O40" s="133">
        <v>302657</v>
      </c>
      <c r="P40" s="133">
        <v>21294023</v>
      </c>
      <c r="Q40" s="133" t="s">
        <v>70</v>
      </c>
      <c r="R40" s="133" t="s">
        <v>70</v>
      </c>
      <c r="S40" s="133" t="s">
        <v>70</v>
      </c>
      <c r="T40" s="133" t="s">
        <v>70</v>
      </c>
      <c r="U40" s="133">
        <v>1618253</v>
      </c>
      <c r="V40" s="133">
        <v>1676634</v>
      </c>
      <c r="W40" s="133">
        <v>1830573</v>
      </c>
      <c r="X40" s="133">
        <v>2173597</v>
      </c>
      <c r="Y40" s="133" t="s">
        <v>9</v>
      </c>
      <c r="Z40" s="133" t="s">
        <v>70</v>
      </c>
      <c r="AA40" s="133" t="s">
        <v>70</v>
      </c>
      <c r="AB40" s="133">
        <v>2426949</v>
      </c>
      <c r="AC40" s="133">
        <v>6431119</v>
      </c>
      <c r="AD40" s="133" t="s">
        <v>9</v>
      </c>
      <c r="AE40" s="133">
        <v>5598</v>
      </c>
      <c r="AF40" s="133" t="s">
        <v>70</v>
      </c>
      <c r="AG40" s="133" t="s">
        <v>70</v>
      </c>
      <c r="AH40" s="133" t="s">
        <v>70</v>
      </c>
      <c r="AI40" s="133">
        <v>138808</v>
      </c>
      <c r="AJ40" s="133" t="s">
        <v>9</v>
      </c>
      <c r="AK40" s="133" t="s">
        <v>70</v>
      </c>
      <c r="AL40" s="133" t="s">
        <v>9</v>
      </c>
      <c r="AM40" s="133" t="s">
        <v>9</v>
      </c>
      <c r="AN40" s="133">
        <v>100000</v>
      </c>
      <c r="AO40" s="134">
        <v>43596494</v>
      </c>
      <c r="AP40" s="163"/>
    </row>
    <row r="41" spans="1:42" ht="15" customHeight="1" x14ac:dyDescent="0.15">
      <c r="A41" s="116"/>
      <c r="B41" s="116"/>
      <c r="C41" s="185" t="s">
        <v>78</v>
      </c>
      <c r="D41" s="160"/>
      <c r="E41" s="132" t="s">
        <v>268</v>
      </c>
      <c r="F41" s="133">
        <v>27419268</v>
      </c>
      <c r="G41" s="133">
        <v>14935708</v>
      </c>
      <c r="H41" s="133">
        <v>3526395</v>
      </c>
      <c r="I41" s="133">
        <v>45881371</v>
      </c>
      <c r="J41" s="133" t="s">
        <v>70</v>
      </c>
      <c r="K41" s="133">
        <v>6199086</v>
      </c>
      <c r="L41" s="133">
        <v>6199086</v>
      </c>
      <c r="M41" s="133">
        <v>37023</v>
      </c>
      <c r="N41" s="133" t="s">
        <v>9</v>
      </c>
      <c r="O41" s="133">
        <v>1231389</v>
      </c>
      <c r="P41" s="133">
        <v>79557605</v>
      </c>
      <c r="Q41" s="133" t="s">
        <v>70</v>
      </c>
      <c r="R41" s="133" t="s">
        <v>70</v>
      </c>
      <c r="S41" s="133" t="s">
        <v>70</v>
      </c>
      <c r="T41" s="133" t="s">
        <v>70</v>
      </c>
      <c r="U41" s="133" t="s">
        <v>70</v>
      </c>
      <c r="V41" s="133">
        <v>179483616</v>
      </c>
      <c r="W41" s="133">
        <v>18893295</v>
      </c>
      <c r="X41" s="133">
        <v>9453634</v>
      </c>
      <c r="Y41" s="133" t="s">
        <v>9</v>
      </c>
      <c r="Z41" s="133" t="s">
        <v>70</v>
      </c>
      <c r="AA41" s="133" t="s">
        <v>70</v>
      </c>
      <c r="AB41" s="133">
        <v>10016805</v>
      </c>
      <c r="AC41" s="133">
        <v>38363734</v>
      </c>
      <c r="AD41" s="133" t="s">
        <v>9</v>
      </c>
      <c r="AE41" s="133">
        <v>59983</v>
      </c>
      <c r="AF41" s="133" t="s">
        <v>70</v>
      </c>
      <c r="AG41" s="133" t="s">
        <v>70</v>
      </c>
      <c r="AH41" s="133" t="s">
        <v>70</v>
      </c>
      <c r="AI41" s="133">
        <v>33299445</v>
      </c>
      <c r="AJ41" s="133">
        <v>10100000</v>
      </c>
      <c r="AK41" s="133" t="s">
        <v>70</v>
      </c>
      <c r="AL41" s="133" t="s">
        <v>9</v>
      </c>
      <c r="AM41" s="133" t="s">
        <v>9</v>
      </c>
      <c r="AN41" s="133">
        <v>300000</v>
      </c>
      <c r="AO41" s="134">
        <v>394513252</v>
      </c>
      <c r="AP41" s="163"/>
    </row>
    <row r="42" spans="1:42" ht="15" customHeight="1" x14ac:dyDescent="0.15">
      <c r="A42" s="116"/>
      <c r="B42" s="212" t="s">
        <v>177</v>
      </c>
      <c r="C42" s="212"/>
      <c r="D42" s="160"/>
      <c r="E42" s="132" t="s">
        <v>268</v>
      </c>
      <c r="F42" s="133">
        <v>3355431</v>
      </c>
      <c r="G42" s="133">
        <v>1742482</v>
      </c>
      <c r="H42" s="133">
        <v>399641</v>
      </c>
      <c r="I42" s="133">
        <v>5497554</v>
      </c>
      <c r="J42" s="133" t="s">
        <v>70</v>
      </c>
      <c r="K42" s="133">
        <v>2287814</v>
      </c>
      <c r="L42" s="133">
        <v>2287814</v>
      </c>
      <c r="M42" s="133">
        <v>28754</v>
      </c>
      <c r="N42" s="133">
        <v>93</v>
      </c>
      <c r="O42" s="133">
        <v>482403</v>
      </c>
      <c r="P42" s="133">
        <v>132209937</v>
      </c>
      <c r="Q42" s="133" t="s">
        <v>70</v>
      </c>
      <c r="R42" s="133" t="s">
        <v>70</v>
      </c>
      <c r="S42" s="133" t="s">
        <v>70</v>
      </c>
      <c r="T42" s="133" t="s">
        <v>70</v>
      </c>
      <c r="U42" s="133">
        <v>25913344</v>
      </c>
      <c r="V42" s="133">
        <v>98482828</v>
      </c>
      <c r="W42" s="133">
        <v>98641040</v>
      </c>
      <c r="X42" s="133">
        <v>101300116</v>
      </c>
      <c r="Y42" s="133">
        <v>400996</v>
      </c>
      <c r="Z42" s="133" t="s">
        <v>70</v>
      </c>
      <c r="AA42" s="133">
        <v>2235</v>
      </c>
      <c r="AB42" s="133">
        <v>2710521</v>
      </c>
      <c r="AC42" s="133">
        <v>203054908</v>
      </c>
      <c r="AD42" s="133">
        <v>1020</v>
      </c>
      <c r="AE42" s="133">
        <v>42801</v>
      </c>
      <c r="AF42" s="133" t="s">
        <v>70</v>
      </c>
      <c r="AG42" s="133">
        <v>2520543</v>
      </c>
      <c r="AH42" s="133" t="s">
        <v>70</v>
      </c>
      <c r="AI42" s="133">
        <v>82384547</v>
      </c>
      <c r="AJ42" s="133">
        <v>15401</v>
      </c>
      <c r="AK42" s="133">
        <v>143743</v>
      </c>
      <c r="AL42" s="133" t="s">
        <v>9</v>
      </c>
      <c r="AM42" s="133" t="s">
        <v>9</v>
      </c>
      <c r="AN42" s="133">
        <v>80000000</v>
      </c>
      <c r="AO42" s="134">
        <v>633065690</v>
      </c>
      <c r="AP42" s="163"/>
    </row>
    <row r="43" spans="1:42" ht="15" customHeight="1" x14ac:dyDescent="0.15">
      <c r="A43" s="117"/>
      <c r="B43" s="214" t="s">
        <v>150</v>
      </c>
      <c r="C43" s="214"/>
      <c r="D43" s="138"/>
      <c r="E43" s="132" t="s">
        <v>268</v>
      </c>
      <c r="F43" s="139">
        <v>97621897</v>
      </c>
      <c r="G43" s="139">
        <v>51147427</v>
      </c>
      <c r="H43" s="139">
        <v>10908572</v>
      </c>
      <c r="I43" s="139">
        <v>159677896</v>
      </c>
      <c r="J43" s="133" t="s">
        <v>70</v>
      </c>
      <c r="K43" s="139">
        <v>35592711</v>
      </c>
      <c r="L43" s="139">
        <v>35592711</v>
      </c>
      <c r="M43" s="139">
        <v>539536429</v>
      </c>
      <c r="N43" s="139">
        <v>2438</v>
      </c>
      <c r="O43" s="139">
        <v>6430403</v>
      </c>
      <c r="P43" s="139">
        <v>1471757462</v>
      </c>
      <c r="Q43" s="133" t="s">
        <v>70</v>
      </c>
      <c r="R43" s="133" t="s">
        <v>70</v>
      </c>
      <c r="S43" s="133" t="s">
        <v>70</v>
      </c>
      <c r="T43" s="133" t="s">
        <v>70</v>
      </c>
      <c r="U43" s="139">
        <v>407615382</v>
      </c>
      <c r="V43" s="139">
        <v>297939144</v>
      </c>
      <c r="W43" s="139">
        <v>1040252080</v>
      </c>
      <c r="X43" s="139">
        <v>43499235068</v>
      </c>
      <c r="Y43" s="139">
        <v>27017003</v>
      </c>
      <c r="Z43" s="133" t="s">
        <v>70</v>
      </c>
      <c r="AA43" s="139">
        <v>6602763</v>
      </c>
      <c r="AB43" s="139">
        <v>433748221</v>
      </c>
      <c r="AC43" s="139">
        <v>45006855135</v>
      </c>
      <c r="AD43" s="139">
        <v>1519</v>
      </c>
      <c r="AE43" s="139">
        <v>226189158381</v>
      </c>
      <c r="AF43" s="133" t="s">
        <v>70</v>
      </c>
      <c r="AG43" s="139">
        <v>2520543</v>
      </c>
      <c r="AH43" s="139">
        <v>58271654664</v>
      </c>
      <c r="AI43" s="139">
        <v>102272032947</v>
      </c>
      <c r="AJ43" s="139">
        <v>10115401</v>
      </c>
      <c r="AK43" s="139">
        <v>710393743</v>
      </c>
      <c r="AL43" s="133" t="s">
        <v>9</v>
      </c>
      <c r="AM43" s="133" t="s">
        <v>9</v>
      </c>
      <c r="AN43" s="139">
        <v>654872500</v>
      </c>
      <c r="AO43" s="139">
        <v>436036156698</v>
      </c>
      <c r="AP43" s="163"/>
    </row>
    <row r="44" spans="1:42" s="117" customFormat="1" ht="6" customHeight="1" x14ac:dyDescent="0.15">
      <c r="A44" s="162"/>
      <c r="B44" s="162"/>
      <c r="C44" s="119"/>
      <c r="D44" s="120"/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</row>
    <row r="45" spans="1:42" ht="12" customHeight="1" x14ac:dyDescent="0.15">
      <c r="A45" s="123"/>
      <c r="B45" s="123"/>
      <c r="C45" s="124" t="s">
        <v>83</v>
      </c>
      <c r="D45" s="125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</row>
    <row r="46" spans="1:42" ht="10.050000000000001" customHeight="1" x14ac:dyDescent="0.15">
      <c r="C46" s="127"/>
      <c r="D46" s="127"/>
      <c r="E46" s="127"/>
      <c r="F46" s="128"/>
      <c r="G46" s="128"/>
      <c r="H46" s="128"/>
      <c r="I46" s="129"/>
      <c r="J46" s="127"/>
      <c r="K46" s="128"/>
      <c r="L46" s="128"/>
      <c r="M46" s="128"/>
      <c r="N46" s="128"/>
      <c r="O46" s="128"/>
      <c r="P46" s="128"/>
      <c r="Q46" s="129"/>
      <c r="R46" s="127"/>
      <c r="S46" s="128"/>
      <c r="T46" s="128"/>
      <c r="U46" s="128"/>
      <c r="V46" s="128"/>
      <c r="W46" s="128"/>
      <c r="X46" s="128"/>
      <c r="Y46" s="129"/>
      <c r="Z46" s="127"/>
      <c r="AA46" s="128"/>
      <c r="AB46" s="128"/>
      <c r="AC46" s="128"/>
      <c r="AD46" s="128"/>
      <c r="AE46" s="128"/>
      <c r="AF46" s="128"/>
      <c r="AG46" s="129"/>
      <c r="AH46" s="127"/>
      <c r="AI46" s="128"/>
      <c r="AJ46" s="128"/>
      <c r="AK46" s="128"/>
      <c r="AL46" s="128"/>
      <c r="AM46" s="128"/>
      <c r="AN46" s="128"/>
      <c r="AO46" s="129"/>
    </row>
    <row r="47" spans="1:42" x14ac:dyDescent="0.15">
      <c r="C47" s="186"/>
      <c r="D47" s="186"/>
      <c r="E47" s="216"/>
      <c r="F47" s="216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50"/>
    </row>
    <row r="48" spans="1:42" x14ac:dyDescent="0.15"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</row>
    <row r="49" spans="3:41" x14ac:dyDescent="0.15"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</row>
    <row r="50" spans="3:41" x14ac:dyDescent="0.15">
      <c r="C50" s="186"/>
      <c r="D50" s="186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</row>
    <row r="51" spans="3:41" x14ac:dyDescent="0.15"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</row>
    <row r="52" spans="3:41" x14ac:dyDescent="0.15"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</row>
    <row r="53" spans="3:41" x14ac:dyDescent="0.15"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</row>
    <row r="54" spans="3:41" x14ac:dyDescent="0.15"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</row>
    <row r="55" spans="3:41" x14ac:dyDescent="0.15"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</row>
  </sheetData>
  <mergeCells count="17">
    <mergeCell ref="E1:T1"/>
    <mergeCell ref="B36:C36"/>
    <mergeCell ref="A3:D3"/>
    <mergeCell ref="B5:C5"/>
    <mergeCell ref="B6:C6"/>
    <mergeCell ref="B7:C7"/>
    <mergeCell ref="B8:C8"/>
    <mergeCell ref="B9:C9"/>
    <mergeCell ref="B13:C13"/>
    <mergeCell ref="B17:C17"/>
    <mergeCell ref="B21:C21"/>
    <mergeCell ref="B28:C28"/>
    <mergeCell ref="B37:C37"/>
    <mergeCell ref="B38:C38"/>
    <mergeCell ref="B42:C42"/>
    <mergeCell ref="B43:C43"/>
    <mergeCell ref="E47:F47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0143-907C-491A-A57B-F1DDA3F8A686}">
  <dimension ref="A1:AO58"/>
  <sheetViews>
    <sheetView tabSelected="1" view="pageBreakPreview" zoomScaleNormal="100" zoomScaleSheetLayoutView="100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30" width="14.42578125" style="114" customWidth="1"/>
    <col min="31" max="31" width="16" style="114" bestFit="1" customWidth="1"/>
    <col min="32" max="40" width="14.42578125" style="114" customWidth="1"/>
    <col min="41" max="41" width="14.85546875" style="114" customWidth="1"/>
    <col min="42" max="16384" width="9.42578125" style="114"/>
  </cols>
  <sheetData>
    <row r="1" spans="1:41" s="104" customFormat="1" ht="14.55" customHeight="1" x14ac:dyDescent="0.15">
      <c r="B1" s="158"/>
      <c r="C1" s="158"/>
      <c r="D1" s="158"/>
      <c r="E1" s="198" t="s">
        <v>271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89"/>
      <c r="X1" s="189"/>
      <c r="Y1" s="189"/>
    </row>
    <row r="2" spans="1:41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</row>
    <row r="3" spans="1:41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1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1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9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4733</v>
      </c>
      <c r="P5" s="133">
        <v>47277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212547</v>
      </c>
      <c r="V5" s="133" t="s">
        <v>9</v>
      </c>
      <c r="W5" s="133" t="s">
        <v>9</v>
      </c>
      <c r="X5" s="133">
        <v>21550916633</v>
      </c>
      <c r="Y5" s="133" t="s">
        <v>9</v>
      </c>
      <c r="Z5" s="133" t="s">
        <v>9</v>
      </c>
      <c r="AA5" s="133">
        <v>234114</v>
      </c>
      <c r="AB5" s="133">
        <v>5378</v>
      </c>
      <c r="AC5" s="133">
        <v>21551156125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29165315989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2530000</v>
      </c>
      <c r="AO5" s="134">
        <v>50719300171</v>
      </c>
    </row>
    <row r="6" spans="1:41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31329</v>
      </c>
      <c r="G6" s="133">
        <v>18745</v>
      </c>
      <c r="H6" s="133">
        <v>7259</v>
      </c>
      <c r="I6" s="133">
        <v>57333</v>
      </c>
      <c r="J6" s="133" t="s">
        <v>9</v>
      </c>
      <c r="K6" s="133">
        <v>16836</v>
      </c>
      <c r="L6" s="133">
        <v>16836</v>
      </c>
      <c r="M6" s="133">
        <v>854</v>
      </c>
      <c r="N6" s="133" t="s">
        <v>9</v>
      </c>
      <c r="O6" s="133">
        <v>1489</v>
      </c>
      <c r="P6" s="133">
        <v>6273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11289</v>
      </c>
      <c r="AC6" s="133">
        <v>11289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117332856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v>117427430</v>
      </c>
    </row>
    <row r="7" spans="1:41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9</v>
      </c>
      <c r="J7" s="133" t="s">
        <v>9</v>
      </c>
      <c r="K7" s="133" t="s">
        <v>9</v>
      </c>
      <c r="L7" s="133" t="s">
        <v>9</v>
      </c>
      <c r="M7" s="133">
        <v>0</v>
      </c>
      <c r="N7" s="133" t="s">
        <v>9</v>
      </c>
      <c r="O7" s="133">
        <v>0</v>
      </c>
      <c r="P7" s="133">
        <v>27065693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222091434319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v>222118500012</v>
      </c>
    </row>
    <row r="8" spans="1:41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195308</v>
      </c>
      <c r="G8" s="133">
        <v>110599</v>
      </c>
      <c r="H8" s="133">
        <v>69165</v>
      </c>
      <c r="I8" s="133">
        <v>375072</v>
      </c>
      <c r="J8" s="133" t="s">
        <v>9</v>
      </c>
      <c r="K8" s="133">
        <v>18231</v>
      </c>
      <c r="L8" s="133">
        <v>18231</v>
      </c>
      <c r="M8" s="133">
        <v>66523</v>
      </c>
      <c r="N8" s="133" t="s">
        <v>9</v>
      </c>
      <c r="O8" s="133">
        <v>243863</v>
      </c>
      <c r="P8" s="133">
        <v>22365652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74631</v>
      </c>
      <c r="AC8" s="133">
        <v>74631</v>
      </c>
      <c r="AD8" s="133" t="s">
        <v>9</v>
      </c>
      <c r="AE8" s="133">
        <v>434093589</v>
      </c>
      <c r="AF8" s="133" t="s">
        <v>9</v>
      </c>
      <c r="AG8" s="133" t="s">
        <v>9</v>
      </c>
      <c r="AH8" s="133" t="s">
        <v>9</v>
      </c>
      <c r="AI8" s="133">
        <v>788557163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v>1545794724</v>
      </c>
    </row>
    <row r="9" spans="1:41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1571008</v>
      </c>
      <c r="G9" s="133">
        <v>851629</v>
      </c>
      <c r="H9" s="133">
        <v>159898</v>
      </c>
      <c r="I9" s="133">
        <v>2582535</v>
      </c>
      <c r="J9" s="133" t="s">
        <v>9</v>
      </c>
      <c r="K9" s="133">
        <v>736262</v>
      </c>
      <c r="L9" s="133">
        <v>736262</v>
      </c>
      <c r="M9" s="133">
        <v>5047</v>
      </c>
      <c r="N9" s="133" t="s">
        <v>9</v>
      </c>
      <c r="O9" s="133">
        <v>67583</v>
      </c>
      <c r="P9" s="133">
        <v>4022895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3698938</v>
      </c>
      <c r="W9" s="133" t="s">
        <v>9</v>
      </c>
      <c r="X9" s="133">
        <v>12</v>
      </c>
      <c r="Y9" s="133" t="s">
        <v>9</v>
      </c>
      <c r="Z9" s="133" t="s">
        <v>9</v>
      </c>
      <c r="AA9" s="133" t="s">
        <v>9</v>
      </c>
      <c r="AB9" s="133">
        <v>586920</v>
      </c>
      <c r="AC9" s="133">
        <v>586932</v>
      </c>
      <c r="AD9" s="133" t="s">
        <v>9</v>
      </c>
      <c r="AE9" s="133">
        <v>441798688</v>
      </c>
      <c r="AF9" s="133" t="s">
        <v>9</v>
      </c>
      <c r="AG9" s="133" t="s">
        <v>9</v>
      </c>
      <c r="AH9" s="133" t="s">
        <v>9</v>
      </c>
      <c r="AI9" s="133">
        <v>21560521916</v>
      </c>
      <c r="AJ9" s="133">
        <v>0</v>
      </c>
      <c r="AK9" s="133">
        <v>479900000</v>
      </c>
      <c r="AL9" s="133" t="s">
        <v>9</v>
      </c>
      <c r="AM9" s="133" t="s">
        <v>9</v>
      </c>
      <c r="AN9" s="133">
        <v>150000</v>
      </c>
      <c r="AO9" s="134">
        <v>22494070796</v>
      </c>
    </row>
    <row r="10" spans="1:41" ht="14.85" customHeight="1" x14ac:dyDescent="0.15">
      <c r="A10" s="116"/>
      <c r="B10" s="116"/>
      <c r="C10" s="190" t="s">
        <v>113</v>
      </c>
      <c r="D10" s="160"/>
      <c r="E10" s="132" t="s">
        <v>9</v>
      </c>
      <c r="F10" s="133">
        <v>1524087</v>
      </c>
      <c r="G10" s="133">
        <v>827718</v>
      </c>
      <c r="H10" s="133">
        <v>148376</v>
      </c>
      <c r="I10" s="133">
        <v>2500181</v>
      </c>
      <c r="J10" s="133" t="s">
        <v>9</v>
      </c>
      <c r="K10" s="133">
        <v>732511</v>
      </c>
      <c r="L10" s="133">
        <v>732511</v>
      </c>
      <c r="M10" s="133">
        <v>2834</v>
      </c>
      <c r="N10" s="133" t="s">
        <v>9</v>
      </c>
      <c r="O10" s="133">
        <v>61629</v>
      </c>
      <c r="P10" s="133">
        <v>3516050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567428</v>
      </c>
      <c r="AC10" s="133">
        <v>567428</v>
      </c>
      <c r="AD10" s="133" t="s">
        <v>9</v>
      </c>
      <c r="AE10" s="133">
        <v>441748647</v>
      </c>
      <c r="AF10" s="133" t="s">
        <v>9</v>
      </c>
      <c r="AG10" s="133" t="s">
        <v>9</v>
      </c>
      <c r="AH10" s="133" t="s">
        <v>9</v>
      </c>
      <c r="AI10" s="133">
        <v>21189029066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50000</v>
      </c>
      <c r="AO10" s="134">
        <v>21638208346</v>
      </c>
    </row>
    <row r="11" spans="1:41" ht="14.85" customHeight="1" x14ac:dyDescent="0.15">
      <c r="A11" s="116"/>
      <c r="B11" s="116"/>
      <c r="C11" s="190" t="s">
        <v>72</v>
      </c>
      <c r="D11" s="160"/>
      <c r="E11" s="132" t="s">
        <v>9</v>
      </c>
      <c r="F11" s="133">
        <v>46921</v>
      </c>
      <c r="G11" s="133">
        <v>23911</v>
      </c>
      <c r="H11" s="133">
        <v>11522</v>
      </c>
      <c r="I11" s="133">
        <v>82354</v>
      </c>
      <c r="J11" s="133" t="s">
        <v>9</v>
      </c>
      <c r="K11" s="133">
        <v>3751</v>
      </c>
      <c r="L11" s="133">
        <v>3751</v>
      </c>
      <c r="M11" s="133">
        <v>1302</v>
      </c>
      <c r="N11" s="133" t="s">
        <v>9</v>
      </c>
      <c r="O11" s="133">
        <v>4019</v>
      </c>
      <c r="P11" s="133">
        <v>189922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15648</v>
      </c>
      <c r="AC11" s="133">
        <v>15648</v>
      </c>
      <c r="AD11" s="133" t="s">
        <v>9</v>
      </c>
      <c r="AE11" s="133">
        <v>200</v>
      </c>
      <c r="AF11" s="133" t="s">
        <v>9</v>
      </c>
      <c r="AG11" s="133" t="s">
        <v>9</v>
      </c>
      <c r="AH11" s="133" t="s">
        <v>9</v>
      </c>
      <c r="AI11" s="133">
        <v>371492850</v>
      </c>
      <c r="AJ11" s="133">
        <v>0</v>
      </c>
      <c r="AK11" s="133">
        <v>479900000</v>
      </c>
      <c r="AL11" s="133" t="s">
        <v>9</v>
      </c>
      <c r="AM11" s="133" t="s">
        <v>9</v>
      </c>
      <c r="AN11" s="133">
        <v>100000</v>
      </c>
      <c r="AO11" s="134">
        <v>851790046</v>
      </c>
    </row>
    <row r="12" spans="1:41" s="115" customFormat="1" ht="14.85" customHeight="1" x14ac:dyDescent="0.15">
      <c r="A12" s="161"/>
      <c r="B12" s="109"/>
      <c r="C12" s="190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9</v>
      </c>
      <c r="J12" s="133" t="s">
        <v>9</v>
      </c>
      <c r="K12" s="133" t="s">
        <v>9</v>
      </c>
      <c r="L12" s="133" t="s">
        <v>9</v>
      </c>
      <c r="M12" s="133">
        <v>911</v>
      </c>
      <c r="N12" s="133" t="s">
        <v>9</v>
      </c>
      <c r="O12" s="133">
        <v>1935</v>
      </c>
      <c r="P12" s="133">
        <v>316923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3698938</v>
      </c>
      <c r="W12" s="133" t="s">
        <v>9</v>
      </c>
      <c r="X12" s="133">
        <v>12</v>
      </c>
      <c r="Y12" s="133" t="s">
        <v>9</v>
      </c>
      <c r="Z12" s="133" t="s">
        <v>9</v>
      </c>
      <c r="AA12" s="133" t="s">
        <v>9</v>
      </c>
      <c r="AB12" s="133">
        <v>3844</v>
      </c>
      <c r="AC12" s="133">
        <v>3856</v>
      </c>
      <c r="AD12" s="133" t="s">
        <v>9</v>
      </c>
      <c r="AE12" s="133">
        <v>49841</v>
      </c>
      <c r="AF12" s="133" t="s">
        <v>9</v>
      </c>
      <c r="AG12" s="133" t="s">
        <v>9</v>
      </c>
      <c r="AH12" s="133" t="s">
        <v>9</v>
      </c>
      <c r="AI12" s="133" t="s">
        <v>9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 t="s">
        <v>9</v>
      </c>
      <c r="AO12" s="134">
        <v>4072404</v>
      </c>
    </row>
    <row r="13" spans="1:41" s="115" customFormat="1" ht="14.2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4516409</v>
      </c>
      <c r="G13" s="133">
        <v>2467980</v>
      </c>
      <c r="H13" s="133">
        <v>758622</v>
      </c>
      <c r="I13" s="133">
        <v>7743011</v>
      </c>
      <c r="J13" s="133" t="s">
        <v>9</v>
      </c>
      <c r="K13" s="133">
        <v>886883</v>
      </c>
      <c r="L13" s="133">
        <v>886883</v>
      </c>
      <c r="M13" s="133">
        <v>67506</v>
      </c>
      <c r="N13" s="133" t="s">
        <v>9</v>
      </c>
      <c r="O13" s="133">
        <v>1677084</v>
      </c>
      <c r="P13" s="133">
        <v>137311313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273279492</v>
      </c>
      <c r="V13" s="133">
        <v>156125</v>
      </c>
      <c r="W13" s="133">
        <v>686301670</v>
      </c>
      <c r="X13" s="133">
        <v>531086377</v>
      </c>
      <c r="Y13" s="133">
        <v>27963383</v>
      </c>
      <c r="Z13" s="133" t="s">
        <v>9</v>
      </c>
      <c r="AA13" s="133">
        <v>5354786</v>
      </c>
      <c r="AB13" s="133">
        <v>1583312</v>
      </c>
      <c r="AC13" s="133">
        <v>1252289528</v>
      </c>
      <c r="AD13" s="133" t="s">
        <v>9</v>
      </c>
      <c r="AE13" s="133">
        <v>593744</v>
      </c>
      <c r="AF13" s="133" t="s">
        <v>9</v>
      </c>
      <c r="AG13" s="133" t="s">
        <v>9</v>
      </c>
      <c r="AH13" s="133" t="s">
        <v>9</v>
      </c>
      <c r="AI13" s="133">
        <v>13991459385</v>
      </c>
      <c r="AJ13" s="133" t="s">
        <v>9</v>
      </c>
      <c r="AK13" s="133">
        <v>239389000</v>
      </c>
      <c r="AL13" s="133" t="s">
        <v>9</v>
      </c>
      <c r="AM13" s="133" t="s">
        <v>9</v>
      </c>
      <c r="AN13" s="133">
        <v>2850000</v>
      </c>
      <c r="AO13" s="134">
        <v>15907703071</v>
      </c>
    </row>
    <row r="14" spans="1:41" s="115" customFormat="1" ht="14.85" customHeight="1" x14ac:dyDescent="0.15">
      <c r="A14" s="161"/>
      <c r="B14" s="161"/>
      <c r="C14" s="190" t="s">
        <v>116</v>
      </c>
      <c r="D14" s="160"/>
      <c r="E14" s="132" t="s">
        <v>9</v>
      </c>
      <c r="F14" s="133">
        <v>231437</v>
      </c>
      <c r="G14" s="133">
        <v>130391</v>
      </c>
      <c r="H14" s="133">
        <v>99060</v>
      </c>
      <c r="I14" s="133">
        <v>460888</v>
      </c>
      <c r="J14" s="133" t="s">
        <v>9</v>
      </c>
      <c r="K14" s="133">
        <v>57612</v>
      </c>
      <c r="L14" s="133">
        <v>57612</v>
      </c>
      <c r="M14" s="133">
        <v>30729</v>
      </c>
      <c r="N14" s="133" t="s">
        <v>9</v>
      </c>
      <c r="O14" s="133">
        <v>270214</v>
      </c>
      <c r="P14" s="133">
        <v>121738235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171992589</v>
      </c>
      <c r="V14" s="133" t="s">
        <v>9</v>
      </c>
      <c r="W14" s="133">
        <v>474958909</v>
      </c>
      <c r="X14" s="133">
        <v>218772947</v>
      </c>
      <c r="Y14" s="133">
        <v>27963383</v>
      </c>
      <c r="Z14" s="133" t="s">
        <v>9</v>
      </c>
      <c r="AA14" s="133">
        <v>3733158</v>
      </c>
      <c r="AB14" s="133">
        <v>116090</v>
      </c>
      <c r="AC14" s="133">
        <v>725544487</v>
      </c>
      <c r="AD14" s="133" t="s">
        <v>9</v>
      </c>
      <c r="AE14" s="133">
        <v>361877</v>
      </c>
      <c r="AF14" s="133" t="s">
        <v>9</v>
      </c>
      <c r="AG14" s="133" t="s">
        <v>9</v>
      </c>
      <c r="AH14" s="133" t="s">
        <v>9</v>
      </c>
      <c r="AI14" s="133">
        <v>1822121710</v>
      </c>
      <c r="AJ14" s="133" t="s">
        <v>9</v>
      </c>
      <c r="AK14" s="133">
        <v>139389000</v>
      </c>
      <c r="AL14" s="133" t="s">
        <v>9</v>
      </c>
      <c r="AM14" s="133" t="s">
        <v>9</v>
      </c>
      <c r="AN14" s="133">
        <v>2670000</v>
      </c>
      <c r="AO14" s="134">
        <v>2984637341</v>
      </c>
    </row>
    <row r="15" spans="1:41" s="117" customFormat="1" ht="14.85" customHeight="1" x14ac:dyDescent="0.15">
      <c r="A15" s="116"/>
      <c r="B15" s="161"/>
      <c r="C15" s="190" t="s">
        <v>117</v>
      </c>
      <c r="D15" s="160"/>
      <c r="E15" s="132" t="s">
        <v>9</v>
      </c>
      <c r="F15" s="133">
        <v>4284972</v>
      </c>
      <c r="G15" s="133">
        <v>2337589</v>
      </c>
      <c r="H15" s="133">
        <v>659562</v>
      </c>
      <c r="I15" s="133">
        <v>7282123</v>
      </c>
      <c r="J15" s="133" t="s">
        <v>9</v>
      </c>
      <c r="K15" s="133">
        <v>829271</v>
      </c>
      <c r="L15" s="133">
        <v>829271</v>
      </c>
      <c r="M15" s="133">
        <v>36777</v>
      </c>
      <c r="N15" s="133" t="s">
        <v>9</v>
      </c>
      <c r="O15" s="133">
        <v>1406870</v>
      </c>
      <c r="P15" s="133">
        <v>15572087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101286903</v>
      </c>
      <c r="V15" s="133">
        <v>156125</v>
      </c>
      <c r="W15" s="133">
        <v>20142761</v>
      </c>
      <c r="X15" s="133">
        <v>270713430</v>
      </c>
      <c r="Y15" s="133" t="s">
        <v>9</v>
      </c>
      <c r="Z15" s="133" t="s">
        <v>9</v>
      </c>
      <c r="AA15" s="133">
        <v>1621628</v>
      </c>
      <c r="AB15" s="133">
        <v>1467222</v>
      </c>
      <c r="AC15" s="133">
        <v>293945041</v>
      </c>
      <c r="AD15" s="133" t="s">
        <v>9</v>
      </c>
      <c r="AE15" s="133">
        <v>231867</v>
      </c>
      <c r="AF15" s="133" t="s">
        <v>9</v>
      </c>
      <c r="AG15" s="133" t="s">
        <v>9</v>
      </c>
      <c r="AH15" s="133" t="s">
        <v>9</v>
      </c>
      <c r="AI15" s="133">
        <v>2380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180000</v>
      </c>
      <c r="AO15" s="134">
        <v>420929444</v>
      </c>
    </row>
    <row r="16" spans="1:41" s="117" customFormat="1" ht="14.85" customHeight="1" x14ac:dyDescent="0.15">
      <c r="A16" s="116"/>
      <c r="B16" s="161"/>
      <c r="C16" s="190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9</v>
      </c>
      <c r="J16" s="133" t="s">
        <v>9</v>
      </c>
      <c r="K16" s="133" t="s">
        <v>9</v>
      </c>
      <c r="L16" s="133" t="s">
        <v>9</v>
      </c>
      <c r="M16" s="133" t="s">
        <v>9</v>
      </c>
      <c r="N16" s="133" t="s">
        <v>9</v>
      </c>
      <c r="O16" s="133" t="s">
        <v>9</v>
      </c>
      <c r="P16" s="133">
        <v>991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12169335295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v>12169336286</v>
      </c>
    </row>
    <row r="17" spans="1:41" s="117" customFormat="1" ht="19.2" customHeight="1" x14ac:dyDescent="0.15">
      <c r="A17" s="116"/>
      <c r="B17" s="161"/>
      <c r="C17" s="217" t="s">
        <v>275</v>
      </c>
      <c r="D17" s="160"/>
      <c r="E17" s="132" t="s">
        <v>9</v>
      </c>
      <c r="F17" s="133" t="s">
        <v>9</v>
      </c>
      <c r="G17" s="133" t="s">
        <v>9</v>
      </c>
      <c r="H17" s="133" t="s">
        <v>9</v>
      </c>
      <c r="I17" s="133" t="s">
        <v>9</v>
      </c>
      <c r="J17" s="133" t="s">
        <v>9</v>
      </c>
      <c r="K17" s="133" t="s">
        <v>9</v>
      </c>
      <c r="L17" s="133" t="s">
        <v>9</v>
      </c>
      <c r="M17" s="133" t="s">
        <v>9</v>
      </c>
      <c r="N17" s="133" t="s">
        <v>9</v>
      </c>
      <c r="O17" s="133" t="s">
        <v>9</v>
      </c>
      <c r="P17" s="133" t="s">
        <v>9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 t="s">
        <v>9</v>
      </c>
      <c r="V17" s="133" t="s">
        <v>9</v>
      </c>
      <c r="W17" s="133">
        <v>191200000</v>
      </c>
      <c r="X17" s="133">
        <v>41600000</v>
      </c>
      <c r="Y17" s="133" t="s">
        <v>9</v>
      </c>
      <c r="Z17" s="133" t="s">
        <v>9</v>
      </c>
      <c r="AA17" s="133" t="s">
        <v>9</v>
      </c>
      <c r="AB17" s="133" t="s">
        <v>9</v>
      </c>
      <c r="AC17" s="133">
        <v>232800000</v>
      </c>
      <c r="AD17" s="133" t="s">
        <v>9</v>
      </c>
      <c r="AE17" s="133" t="s">
        <v>9</v>
      </c>
      <c r="AF17" s="133" t="s">
        <v>9</v>
      </c>
      <c r="AG17" s="133" t="s">
        <v>9</v>
      </c>
      <c r="AH17" s="133" t="s">
        <v>9</v>
      </c>
      <c r="AI17" s="133" t="s">
        <v>9</v>
      </c>
      <c r="AJ17" s="133" t="s">
        <v>9</v>
      </c>
      <c r="AK17" s="133">
        <v>100000000</v>
      </c>
      <c r="AL17" s="133" t="s">
        <v>9</v>
      </c>
      <c r="AM17" s="133" t="s">
        <v>9</v>
      </c>
      <c r="AN17" s="133" t="s">
        <v>9</v>
      </c>
      <c r="AO17" s="134">
        <v>332800000</v>
      </c>
    </row>
    <row r="18" spans="1:41" ht="14.85" customHeight="1" x14ac:dyDescent="0.15">
      <c r="A18" s="116"/>
      <c r="B18" s="212" t="s">
        <v>118</v>
      </c>
      <c r="C18" s="212"/>
      <c r="D18" s="160"/>
      <c r="E18" s="132" t="s">
        <v>9</v>
      </c>
      <c r="F18" s="133">
        <v>38190425</v>
      </c>
      <c r="G18" s="133">
        <v>18898940</v>
      </c>
      <c r="H18" s="133">
        <v>3076982</v>
      </c>
      <c r="I18" s="133">
        <v>60166347</v>
      </c>
      <c r="J18" s="133" t="s">
        <v>9</v>
      </c>
      <c r="K18" s="133">
        <v>12508007</v>
      </c>
      <c r="L18" s="133">
        <v>12508007</v>
      </c>
      <c r="M18" s="133">
        <v>528573130</v>
      </c>
      <c r="N18" s="133">
        <v>2264</v>
      </c>
      <c r="O18" s="133">
        <v>1804676</v>
      </c>
      <c r="P18" s="133">
        <v>187472796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95484928</v>
      </c>
      <c r="V18" s="133">
        <v>8033823</v>
      </c>
      <c r="W18" s="133">
        <v>85401775</v>
      </c>
      <c r="X18" s="133">
        <v>114516910</v>
      </c>
      <c r="Y18" s="133">
        <v>96</v>
      </c>
      <c r="Z18" s="133" t="s">
        <v>9</v>
      </c>
      <c r="AA18" s="133">
        <v>113172</v>
      </c>
      <c r="AB18" s="133">
        <v>18905413</v>
      </c>
      <c r="AC18" s="133">
        <v>218937366</v>
      </c>
      <c r="AD18" s="133" t="s">
        <v>9</v>
      </c>
      <c r="AE18" s="133">
        <v>49445370</v>
      </c>
      <c r="AF18" s="133" t="s">
        <v>9</v>
      </c>
      <c r="AG18" s="133" t="s">
        <v>9</v>
      </c>
      <c r="AH18" s="133">
        <v>2102301829</v>
      </c>
      <c r="AI18" s="133">
        <v>4239978572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51110600</v>
      </c>
      <c r="AO18" s="134">
        <v>7555819708</v>
      </c>
    </row>
    <row r="19" spans="1:41" ht="14.85" customHeight="1" x14ac:dyDescent="0.15">
      <c r="A19" s="116"/>
      <c r="B19" s="116"/>
      <c r="C19" s="190" t="s">
        <v>119</v>
      </c>
      <c r="D19" s="160"/>
      <c r="E19" s="132" t="s">
        <v>9</v>
      </c>
      <c r="F19" s="133">
        <v>11638881</v>
      </c>
      <c r="G19" s="133">
        <v>6015763</v>
      </c>
      <c r="H19" s="133">
        <v>828567</v>
      </c>
      <c r="I19" s="133">
        <v>18483211</v>
      </c>
      <c r="J19" s="133" t="s">
        <v>9</v>
      </c>
      <c r="K19" s="133">
        <v>4020818</v>
      </c>
      <c r="L19" s="133">
        <v>4020818</v>
      </c>
      <c r="M19" s="133">
        <v>120234290</v>
      </c>
      <c r="N19" s="133">
        <v>2264</v>
      </c>
      <c r="O19" s="133">
        <v>699499</v>
      </c>
      <c r="P19" s="133">
        <v>45477378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17284646</v>
      </c>
      <c r="V19" s="133">
        <v>3440085</v>
      </c>
      <c r="W19" s="133">
        <v>47290771</v>
      </c>
      <c r="X19" s="133">
        <v>18267867</v>
      </c>
      <c r="Y19" s="133" t="s">
        <v>9</v>
      </c>
      <c r="Z19" s="133" t="s">
        <v>9</v>
      </c>
      <c r="AA19" s="133">
        <v>31582</v>
      </c>
      <c r="AB19" s="133">
        <v>4823184</v>
      </c>
      <c r="AC19" s="133">
        <v>70413404</v>
      </c>
      <c r="AD19" s="133" t="s">
        <v>9</v>
      </c>
      <c r="AE19" s="133">
        <v>30821</v>
      </c>
      <c r="AF19" s="133" t="s">
        <v>9</v>
      </c>
      <c r="AG19" s="133" t="s">
        <v>9</v>
      </c>
      <c r="AH19" s="133">
        <v>766648791</v>
      </c>
      <c r="AI19" s="133">
        <v>57392010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2300000</v>
      </c>
      <c r="AO19" s="134">
        <v>1106427217</v>
      </c>
    </row>
    <row r="20" spans="1:41" ht="14.85" customHeight="1" x14ac:dyDescent="0.15">
      <c r="A20" s="116"/>
      <c r="B20" s="116"/>
      <c r="C20" s="190" t="s">
        <v>120</v>
      </c>
      <c r="D20" s="160"/>
      <c r="E20" s="132" t="s">
        <v>9</v>
      </c>
      <c r="F20" s="133">
        <v>23602059</v>
      </c>
      <c r="G20" s="133">
        <v>11444579</v>
      </c>
      <c r="H20" s="133">
        <v>2018880</v>
      </c>
      <c r="I20" s="133">
        <v>37065518</v>
      </c>
      <c r="J20" s="133" t="s">
        <v>9</v>
      </c>
      <c r="K20" s="133">
        <v>7787649</v>
      </c>
      <c r="L20" s="133">
        <v>7787649</v>
      </c>
      <c r="M20" s="133">
        <v>392627777</v>
      </c>
      <c r="N20" s="133" t="s">
        <v>9</v>
      </c>
      <c r="O20" s="133">
        <v>984192</v>
      </c>
      <c r="P20" s="133">
        <v>126820571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75442075</v>
      </c>
      <c r="V20" s="133">
        <v>4593738</v>
      </c>
      <c r="W20" s="133">
        <v>38111004</v>
      </c>
      <c r="X20" s="133">
        <v>92071475</v>
      </c>
      <c r="Y20" s="133">
        <v>96</v>
      </c>
      <c r="Z20" s="133" t="s">
        <v>9</v>
      </c>
      <c r="AA20" s="133">
        <v>81590</v>
      </c>
      <c r="AB20" s="133">
        <v>12866426</v>
      </c>
      <c r="AC20" s="133">
        <v>143130591</v>
      </c>
      <c r="AD20" s="133" t="s">
        <v>9</v>
      </c>
      <c r="AE20" s="133">
        <v>58172</v>
      </c>
      <c r="AF20" s="133" t="s">
        <v>9</v>
      </c>
      <c r="AG20" s="133" t="s">
        <v>9</v>
      </c>
      <c r="AH20" s="133">
        <v>1335653038</v>
      </c>
      <c r="AI20" s="133">
        <v>18793134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48710600</v>
      </c>
      <c r="AO20" s="134">
        <v>2191667055</v>
      </c>
    </row>
    <row r="21" spans="1:41" ht="14.85" customHeight="1" x14ac:dyDescent="0.15">
      <c r="A21" s="116"/>
      <c r="B21" s="116"/>
      <c r="C21" s="190" t="s">
        <v>121</v>
      </c>
      <c r="D21" s="160"/>
      <c r="E21" s="132" t="s">
        <v>9</v>
      </c>
      <c r="F21" s="133">
        <v>2949485</v>
      </c>
      <c r="G21" s="133">
        <v>1438598</v>
      </c>
      <c r="H21" s="133">
        <v>229535</v>
      </c>
      <c r="I21" s="133">
        <v>4617618</v>
      </c>
      <c r="J21" s="133" t="s">
        <v>9</v>
      </c>
      <c r="K21" s="133">
        <v>699540</v>
      </c>
      <c r="L21" s="133">
        <v>699540</v>
      </c>
      <c r="M21" s="133">
        <v>15711063</v>
      </c>
      <c r="N21" s="133" t="s">
        <v>9</v>
      </c>
      <c r="O21" s="133">
        <v>120985</v>
      </c>
      <c r="P21" s="133">
        <v>15174847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2758207</v>
      </c>
      <c r="V21" s="133" t="s">
        <v>9</v>
      </c>
      <c r="W21" s="133" t="s">
        <v>9</v>
      </c>
      <c r="X21" s="133">
        <v>4177568</v>
      </c>
      <c r="Y21" s="133" t="s">
        <v>9</v>
      </c>
      <c r="Z21" s="133" t="s">
        <v>9</v>
      </c>
      <c r="AA21" s="133" t="s">
        <v>9</v>
      </c>
      <c r="AB21" s="133">
        <v>1215803</v>
      </c>
      <c r="AC21" s="133">
        <v>5393371</v>
      </c>
      <c r="AD21" s="133" t="s">
        <v>9</v>
      </c>
      <c r="AE21" s="133">
        <v>49356377</v>
      </c>
      <c r="AF21" s="133" t="s">
        <v>9</v>
      </c>
      <c r="AG21" s="133" t="s">
        <v>9</v>
      </c>
      <c r="AH21" s="133" t="s">
        <v>9</v>
      </c>
      <c r="AI21" s="133">
        <v>4163793428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100000</v>
      </c>
      <c r="AO21" s="134">
        <v>4257725436</v>
      </c>
    </row>
    <row r="22" spans="1:41" ht="14.85" customHeight="1" x14ac:dyDescent="0.15">
      <c r="A22" s="116"/>
      <c r="B22" s="212" t="s">
        <v>25</v>
      </c>
      <c r="C22" s="212"/>
      <c r="D22" s="160"/>
      <c r="E22" s="132" t="s">
        <v>9</v>
      </c>
      <c r="F22" s="133">
        <v>1513200</v>
      </c>
      <c r="G22" s="133">
        <v>819667</v>
      </c>
      <c r="H22" s="133">
        <v>263229</v>
      </c>
      <c r="I22" s="133">
        <v>2596096</v>
      </c>
      <c r="J22" s="133" t="s">
        <v>9</v>
      </c>
      <c r="K22" s="133">
        <v>1126017</v>
      </c>
      <c r="L22" s="133">
        <v>1126017</v>
      </c>
      <c r="M22" s="133">
        <v>11010</v>
      </c>
      <c r="N22" s="133" t="s">
        <v>9</v>
      </c>
      <c r="O22" s="133">
        <v>91202</v>
      </c>
      <c r="P22" s="133">
        <v>120311852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>
        <v>0</v>
      </c>
      <c r="W22" s="133" t="s">
        <v>9</v>
      </c>
      <c r="X22" s="133">
        <v>17629635560</v>
      </c>
      <c r="Y22" s="133" t="s">
        <v>9</v>
      </c>
      <c r="Z22" s="133" t="s">
        <v>9</v>
      </c>
      <c r="AA22" s="133" t="s">
        <v>9</v>
      </c>
      <c r="AB22" s="133">
        <v>349846618</v>
      </c>
      <c r="AC22" s="133">
        <v>17979482178</v>
      </c>
      <c r="AD22" s="133" t="s">
        <v>9</v>
      </c>
      <c r="AE22" s="133">
        <v>92811423</v>
      </c>
      <c r="AF22" s="133" t="s">
        <v>9</v>
      </c>
      <c r="AG22" s="133" t="s">
        <v>9</v>
      </c>
      <c r="AH22" s="133">
        <v>53873805672</v>
      </c>
      <c r="AI22" s="133">
        <v>28138900533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108412000</v>
      </c>
      <c r="AO22" s="134">
        <v>100317547983</v>
      </c>
    </row>
    <row r="23" spans="1:41" ht="14.85" customHeight="1" x14ac:dyDescent="0.15">
      <c r="A23" s="116"/>
      <c r="B23" s="116"/>
      <c r="C23" s="190" t="s">
        <v>122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9</v>
      </c>
      <c r="J23" s="133" t="s">
        <v>9</v>
      </c>
      <c r="K23" s="133" t="s">
        <v>9</v>
      </c>
      <c r="L23" s="133" t="s">
        <v>9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>
        <v>35393298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>
        <v>35393298</v>
      </c>
      <c r="AD23" s="133" t="s">
        <v>9</v>
      </c>
      <c r="AE23" s="133">
        <v>11761</v>
      </c>
      <c r="AF23" s="133" t="s">
        <v>9</v>
      </c>
      <c r="AG23" s="133" t="s">
        <v>9</v>
      </c>
      <c r="AH23" s="133">
        <v>28374984014</v>
      </c>
      <c r="AI23" s="133">
        <v>90006182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57000000</v>
      </c>
      <c r="AO23" s="134">
        <v>28557395255</v>
      </c>
    </row>
    <row r="24" spans="1:41" ht="14.85" customHeight="1" x14ac:dyDescent="0.15">
      <c r="A24" s="116"/>
      <c r="B24" s="116"/>
      <c r="C24" s="190" t="s">
        <v>123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9</v>
      </c>
      <c r="J24" s="133" t="s">
        <v>9</v>
      </c>
      <c r="K24" s="133" t="s">
        <v>9</v>
      </c>
      <c r="L24" s="133" t="s">
        <v>9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 t="s">
        <v>9</v>
      </c>
      <c r="Y24" s="133" t="s">
        <v>9</v>
      </c>
      <c r="Z24" s="133" t="s">
        <v>9</v>
      </c>
      <c r="AA24" s="133" t="s">
        <v>9</v>
      </c>
      <c r="AB24" s="133" t="s">
        <v>9</v>
      </c>
      <c r="AC24" s="133" t="s">
        <v>9</v>
      </c>
      <c r="AD24" s="133" t="s">
        <v>9</v>
      </c>
      <c r="AE24" s="133">
        <v>69262251</v>
      </c>
      <c r="AF24" s="133" t="s">
        <v>9</v>
      </c>
      <c r="AG24" s="133" t="s">
        <v>9</v>
      </c>
      <c r="AH24" s="133">
        <v>189971536</v>
      </c>
      <c r="AI24" s="133">
        <v>4052816272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400000</v>
      </c>
      <c r="AO24" s="134">
        <v>4312450059</v>
      </c>
    </row>
    <row r="25" spans="1:41" ht="14.85" customHeight="1" x14ac:dyDescent="0.15">
      <c r="A25" s="116"/>
      <c r="B25" s="116"/>
      <c r="C25" s="190" t="s">
        <v>124</v>
      </c>
      <c r="D25" s="160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9</v>
      </c>
      <c r="J25" s="133" t="s">
        <v>9</v>
      </c>
      <c r="K25" s="133" t="s">
        <v>9</v>
      </c>
      <c r="L25" s="133" t="s">
        <v>9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4936160142</v>
      </c>
      <c r="Y25" s="133" t="s">
        <v>9</v>
      </c>
      <c r="Z25" s="133" t="s">
        <v>9</v>
      </c>
      <c r="AA25" s="133" t="s">
        <v>9</v>
      </c>
      <c r="AB25" s="133">
        <v>349098491</v>
      </c>
      <c r="AC25" s="133">
        <v>5285258633</v>
      </c>
      <c r="AD25" s="133" t="s">
        <v>9</v>
      </c>
      <c r="AE25" s="133">
        <v>16360150</v>
      </c>
      <c r="AF25" s="133" t="s">
        <v>9</v>
      </c>
      <c r="AG25" s="133" t="s">
        <v>9</v>
      </c>
      <c r="AH25" s="133">
        <v>25308850122</v>
      </c>
      <c r="AI25" s="133">
        <v>21771477329</v>
      </c>
      <c r="AJ25" s="133" t="s">
        <v>9</v>
      </c>
      <c r="AK25" s="133" t="s">
        <v>9</v>
      </c>
      <c r="AL25" s="133" t="s">
        <v>9</v>
      </c>
      <c r="AM25" s="133" t="s">
        <v>9</v>
      </c>
      <c r="AN25" s="133">
        <v>51000000</v>
      </c>
      <c r="AO25" s="134">
        <v>52432946234</v>
      </c>
    </row>
    <row r="26" spans="1:41" ht="14.85" customHeight="1" x14ac:dyDescent="0.15">
      <c r="A26" s="116"/>
      <c r="B26" s="116"/>
      <c r="C26" s="190" t="s">
        <v>126</v>
      </c>
      <c r="D26" s="159"/>
      <c r="E26" s="132" t="s">
        <v>9</v>
      </c>
      <c r="F26" s="133" t="s">
        <v>9</v>
      </c>
      <c r="G26" s="133" t="s">
        <v>9</v>
      </c>
      <c r="H26" s="133" t="s">
        <v>9</v>
      </c>
      <c r="I26" s="133" t="s">
        <v>9</v>
      </c>
      <c r="J26" s="133" t="s">
        <v>9</v>
      </c>
      <c r="K26" s="133" t="s">
        <v>9</v>
      </c>
      <c r="L26" s="133" t="s">
        <v>9</v>
      </c>
      <c r="M26" s="133" t="s">
        <v>9</v>
      </c>
      <c r="N26" s="133" t="s">
        <v>9</v>
      </c>
      <c r="O26" s="133" t="s">
        <v>9</v>
      </c>
      <c r="P26" s="133" t="s">
        <v>9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 t="s">
        <v>9</v>
      </c>
      <c r="V26" s="133" t="s">
        <v>9</v>
      </c>
      <c r="W26" s="133" t="s">
        <v>9</v>
      </c>
      <c r="X26" s="133">
        <v>12259323900</v>
      </c>
      <c r="Y26" s="133" t="s">
        <v>9</v>
      </c>
      <c r="Z26" s="133" t="s">
        <v>9</v>
      </c>
      <c r="AA26" s="133" t="s">
        <v>9</v>
      </c>
      <c r="AB26" s="133" t="s">
        <v>9</v>
      </c>
      <c r="AC26" s="133">
        <v>12259323900</v>
      </c>
      <c r="AD26" s="133" t="s">
        <v>9</v>
      </c>
      <c r="AE26" s="133">
        <v>6720182</v>
      </c>
      <c r="AF26" s="133" t="s">
        <v>9</v>
      </c>
      <c r="AG26" s="133" t="s">
        <v>9</v>
      </c>
      <c r="AH26" s="133" t="s">
        <v>9</v>
      </c>
      <c r="AI26" s="133">
        <v>1502496199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 t="s">
        <v>9</v>
      </c>
      <c r="AO26" s="134">
        <v>13768540281</v>
      </c>
    </row>
    <row r="27" spans="1:41" ht="14.85" customHeight="1" x14ac:dyDescent="0.15">
      <c r="A27" s="116"/>
      <c r="B27" s="116"/>
      <c r="C27" s="190" t="s">
        <v>127</v>
      </c>
      <c r="D27" s="159"/>
      <c r="E27" s="132" t="s">
        <v>9</v>
      </c>
      <c r="F27" s="133">
        <v>1513200</v>
      </c>
      <c r="G27" s="133">
        <v>819667</v>
      </c>
      <c r="H27" s="133">
        <v>263229</v>
      </c>
      <c r="I27" s="133">
        <v>2596096</v>
      </c>
      <c r="J27" s="133" t="s">
        <v>9</v>
      </c>
      <c r="K27" s="133">
        <v>1126017</v>
      </c>
      <c r="L27" s="133">
        <v>1126017</v>
      </c>
      <c r="M27" s="133">
        <v>11010</v>
      </c>
      <c r="N27" s="133" t="s">
        <v>9</v>
      </c>
      <c r="O27" s="133">
        <v>91202</v>
      </c>
      <c r="P27" s="133">
        <v>120311852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>
        <v>0</v>
      </c>
      <c r="W27" s="133" t="s">
        <v>9</v>
      </c>
      <c r="X27" s="133">
        <v>398758220</v>
      </c>
      <c r="Y27" s="133" t="s">
        <v>9</v>
      </c>
      <c r="Z27" s="133" t="s">
        <v>9</v>
      </c>
      <c r="AA27" s="133" t="s">
        <v>9</v>
      </c>
      <c r="AB27" s="133">
        <v>748127</v>
      </c>
      <c r="AC27" s="133">
        <v>399506347</v>
      </c>
      <c r="AD27" s="133" t="s">
        <v>9</v>
      </c>
      <c r="AE27" s="133">
        <v>457079</v>
      </c>
      <c r="AF27" s="133" t="s">
        <v>9</v>
      </c>
      <c r="AG27" s="133" t="s">
        <v>9</v>
      </c>
      <c r="AH27" s="133" t="s">
        <v>9</v>
      </c>
      <c r="AI27" s="133">
        <v>722104551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v>1246216154</v>
      </c>
    </row>
    <row r="28" spans="1:41" ht="14.85" customHeight="1" x14ac:dyDescent="0.15">
      <c r="A28" s="116"/>
      <c r="B28" s="212" t="s">
        <v>273</v>
      </c>
      <c r="C28" s="212"/>
      <c r="D28" s="159"/>
      <c r="E28" s="132" t="s">
        <v>9</v>
      </c>
      <c r="F28" s="133">
        <v>525399</v>
      </c>
      <c r="G28" s="133">
        <v>251132</v>
      </c>
      <c r="H28" s="133">
        <v>122855</v>
      </c>
      <c r="I28" s="133">
        <v>899386</v>
      </c>
      <c r="J28" s="133" t="s">
        <v>9</v>
      </c>
      <c r="K28" s="133">
        <v>227484</v>
      </c>
      <c r="L28" s="133">
        <v>227484</v>
      </c>
      <c r="M28" s="133">
        <v>1166636</v>
      </c>
      <c r="N28" s="133" t="s">
        <v>9</v>
      </c>
      <c r="O28" s="133">
        <v>19706</v>
      </c>
      <c r="P28" s="133">
        <v>9325714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3972139</v>
      </c>
      <c r="V28" s="133" t="s">
        <v>9</v>
      </c>
      <c r="W28" s="133">
        <v>239515060</v>
      </c>
      <c r="X28" s="133">
        <v>4362678132</v>
      </c>
      <c r="Y28" s="133" t="s">
        <v>9</v>
      </c>
      <c r="Z28" s="133" t="s">
        <v>9</v>
      </c>
      <c r="AA28" s="133" t="s">
        <v>9</v>
      </c>
      <c r="AB28" s="133">
        <v>311714</v>
      </c>
      <c r="AC28" s="133">
        <v>4602504906</v>
      </c>
      <c r="AD28" s="133" t="s">
        <v>9</v>
      </c>
      <c r="AE28" s="133">
        <v>104915</v>
      </c>
      <c r="AF28" s="133" t="s">
        <v>9</v>
      </c>
      <c r="AG28" s="133" t="s">
        <v>9</v>
      </c>
      <c r="AH28" s="133">
        <v>964838616</v>
      </c>
      <c r="AI28" s="133">
        <v>193010103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4000000</v>
      </c>
      <c r="AO28" s="134">
        <v>5780069605</v>
      </c>
    </row>
    <row r="29" spans="1:41" ht="14.85" customHeight="1" x14ac:dyDescent="0.15">
      <c r="A29" s="116"/>
      <c r="B29" s="116"/>
      <c r="C29" s="190" t="s">
        <v>272</v>
      </c>
      <c r="D29" s="159"/>
      <c r="E29" s="132" t="s">
        <v>9</v>
      </c>
      <c r="F29" s="133">
        <v>234564</v>
      </c>
      <c r="G29" s="133">
        <v>113931</v>
      </c>
      <c r="H29" s="133">
        <v>94018</v>
      </c>
      <c r="I29" s="133">
        <v>442513</v>
      </c>
      <c r="J29" s="133" t="s">
        <v>9</v>
      </c>
      <c r="K29" s="133">
        <v>5862</v>
      </c>
      <c r="L29" s="133">
        <v>5862</v>
      </c>
      <c r="M29" s="133">
        <v>1676</v>
      </c>
      <c r="N29" s="133" t="s">
        <v>9</v>
      </c>
      <c r="O29" s="133">
        <v>17003</v>
      </c>
      <c r="P29" s="133">
        <v>1515989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3663777</v>
      </c>
      <c r="V29" s="133" t="s">
        <v>9</v>
      </c>
      <c r="W29" s="133">
        <v>239515060</v>
      </c>
      <c r="X29" s="133">
        <v>4362678132</v>
      </c>
      <c r="Y29" s="133" t="s">
        <v>9</v>
      </c>
      <c r="Z29" s="133" t="s">
        <v>9</v>
      </c>
      <c r="AA29" s="133" t="s">
        <v>9</v>
      </c>
      <c r="AB29" s="133">
        <v>64435</v>
      </c>
      <c r="AC29" s="133">
        <v>4602257627</v>
      </c>
      <c r="AD29" s="133" t="s">
        <v>9</v>
      </c>
      <c r="AE29" s="133">
        <v>101000</v>
      </c>
      <c r="AF29" s="133" t="s">
        <v>9</v>
      </c>
      <c r="AG29" s="133" t="s">
        <v>9</v>
      </c>
      <c r="AH29" s="133" t="s">
        <v>9</v>
      </c>
      <c r="AI29" s="133">
        <v>99366795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4000000</v>
      </c>
      <c r="AO29" s="134">
        <v>4711372242</v>
      </c>
    </row>
    <row r="30" spans="1:41" ht="14.85" customHeight="1" x14ac:dyDescent="0.15">
      <c r="A30" s="116"/>
      <c r="B30" s="116"/>
      <c r="C30" s="190" t="s">
        <v>274</v>
      </c>
      <c r="D30" s="159"/>
      <c r="E30" s="132" t="s">
        <v>9</v>
      </c>
      <c r="F30" s="133">
        <v>290835</v>
      </c>
      <c r="G30" s="133">
        <v>137201</v>
      </c>
      <c r="H30" s="133">
        <v>28837</v>
      </c>
      <c r="I30" s="133">
        <v>456873</v>
      </c>
      <c r="J30" s="133" t="s">
        <v>9</v>
      </c>
      <c r="K30" s="133">
        <v>221622</v>
      </c>
      <c r="L30" s="133">
        <v>221622</v>
      </c>
      <c r="M30" s="133">
        <v>1164960</v>
      </c>
      <c r="N30" s="133" t="s">
        <v>9</v>
      </c>
      <c r="O30" s="133">
        <v>2703</v>
      </c>
      <c r="P30" s="133">
        <v>7809725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308362</v>
      </c>
      <c r="V30" s="133" t="s">
        <v>9</v>
      </c>
      <c r="W30" s="133" t="s">
        <v>9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>
        <v>247279</v>
      </c>
      <c r="AC30" s="133">
        <v>247279</v>
      </c>
      <c r="AD30" s="133" t="s">
        <v>9</v>
      </c>
      <c r="AE30" s="133">
        <v>3915</v>
      </c>
      <c r="AF30" s="133" t="s">
        <v>9</v>
      </c>
      <c r="AG30" s="133" t="s">
        <v>9</v>
      </c>
      <c r="AH30" s="133">
        <v>964838616</v>
      </c>
      <c r="AI30" s="133">
        <v>93643308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 t="s">
        <v>9</v>
      </c>
      <c r="AO30" s="134">
        <v>1068697363</v>
      </c>
    </row>
    <row r="31" spans="1:41" ht="14.85" customHeight="1" x14ac:dyDescent="0.15">
      <c r="A31" s="116"/>
      <c r="B31" s="212" t="s">
        <v>128</v>
      </c>
      <c r="C31" s="212"/>
      <c r="D31" s="159"/>
      <c r="E31" s="132" t="s">
        <v>9</v>
      </c>
      <c r="F31" s="133">
        <v>904851</v>
      </c>
      <c r="G31" s="133">
        <v>476846</v>
      </c>
      <c r="H31" s="133">
        <v>144432</v>
      </c>
      <c r="I31" s="133">
        <v>1526129</v>
      </c>
      <c r="J31" s="133" t="s">
        <v>9</v>
      </c>
      <c r="K31" s="133">
        <v>145454</v>
      </c>
      <c r="L31" s="133">
        <v>145454</v>
      </c>
      <c r="M31" s="133">
        <v>3171</v>
      </c>
      <c r="N31" s="133">
        <v>140</v>
      </c>
      <c r="O31" s="133">
        <v>32078</v>
      </c>
      <c r="P31" s="133">
        <v>628913718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>
        <v>29193883</v>
      </c>
      <c r="V31" s="133">
        <v>4225000</v>
      </c>
      <c r="W31" s="133">
        <v>9364998</v>
      </c>
      <c r="X31" s="133">
        <v>309288783</v>
      </c>
      <c r="Y31" s="133" t="s">
        <v>9</v>
      </c>
      <c r="Z31" s="133" t="s">
        <v>9</v>
      </c>
      <c r="AA31" s="133" t="s">
        <v>9</v>
      </c>
      <c r="AB31" s="133">
        <v>322877</v>
      </c>
      <c r="AC31" s="133">
        <v>318976658</v>
      </c>
      <c r="AD31" s="133" t="s">
        <v>9</v>
      </c>
      <c r="AE31" s="133">
        <v>106831</v>
      </c>
      <c r="AF31" s="133" t="s">
        <v>9</v>
      </c>
      <c r="AG31" s="133" t="s">
        <v>9</v>
      </c>
      <c r="AH31" s="133">
        <v>32035775</v>
      </c>
      <c r="AI31" s="133">
        <v>219968477</v>
      </c>
      <c r="AJ31" s="133" t="s">
        <v>9</v>
      </c>
      <c r="AK31" s="133" t="s">
        <v>9</v>
      </c>
      <c r="AL31" s="133" t="s">
        <v>9</v>
      </c>
      <c r="AM31" s="133" t="s">
        <v>9</v>
      </c>
      <c r="AN31" s="133">
        <v>99680000</v>
      </c>
      <c r="AO31" s="134">
        <v>1334807314</v>
      </c>
    </row>
    <row r="32" spans="1:41" ht="14.85" customHeight="1" x14ac:dyDescent="0.15">
      <c r="A32" s="116"/>
      <c r="B32" s="116"/>
      <c r="C32" s="190" t="s">
        <v>130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9</v>
      </c>
      <c r="J32" s="133" t="s">
        <v>9</v>
      </c>
      <c r="K32" s="133" t="s">
        <v>9</v>
      </c>
      <c r="L32" s="133" t="s">
        <v>9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>
        <v>43610</v>
      </c>
      <c r="V32" s="133" t="s">
        <v>9</v>
      </c>
      <c r="W32" s="133" t="s">
        <v>9</v>
      </c>
      <c r="X32" s="133">
        <v>246987992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v>246987992</v>
      </c>
      <c r="AD32" s="133" t="s">
        <v>9</v>
      </c>
      <c r="AE32" s="133" t="s">
        <v>9</v>
      </c>
      <c r="AF32" s="133" t="s">
        <v>9</v>
      </c>
      <c r="AG32" s="133" t="s">
        <v>9</v>
      </c>
      <c r="AH32" s="133" t="s">
        <v>9</v>
      </c>
      <c r="AI32" s="133">
        <v>128629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90000</v>
      </c>
      <c r="AO32" s="134">
        <v>247250231</v>
      </c>
    </row>
    <row r="33" spans="1:41" ht="14.85" customHeight="1" x14ac:dyDescent="0.15">
      <c r="A33" s="116"/>
      <c r="B33" s="116"/>
      <c r="C33" s="190" t="s">
        <v>214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>
        <v>607037968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>
        <v>29150273</v>
      </c>
      <c r="V33" s="133" t="s">
        <v>9</v>
      </c>
      <c r="W33" s="133">
        <v>9364998</v>
      </c>
      <c r="X33" s="133" t="s">
        <v>9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v>9364998</v>
      </c>
      <c r="AD33" s="133" t="s">
        <v>9</v>
      </c>
      <c r="AE33" s="133" t="s">
        <v>9</v>
      </c>
      <c r="AF33" s="133" t="s">
        <v>9</v>
      </c>
      <c r="AG33" s="133" t="s">
        <v>9</v>
      </c>
      <c r="AH33" s="133" t="s">
        <v>9</v>
      </c>
      <c r="AI33" s="133">
        <v>212287051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82000000</v>
      </c>
      <c r="AO33" s="134">
        <v>939840290</v>
      </c>
    </row>
    <row r="34" spans="1:41" ht="14.85" customHeight="1" x14ac:dyDescent="0.15">
      <c r="A34" s="116"/>
      <c r="B34" s="116"/>
      <c r="C34" s="190" t="s">
        <v>255</v>
      </c>
      <c r="D34" s="159"/>
      <c r="E34" s="132" t="s">
        <v>9</v>
      </c>
      <c r="F34" s="133" t="s">
        <v>9</v>
      </c>
      <c r="G34" s="133" t="s">
        <v>9</v>
      </c>
      <c r="H34" s="133" t="s">
        <v>9</v>
      </c>
      <c r="I34" s="133" t="s">
        <v>9</v>
      </c>
      <c r="J34" s="133" t="s">
        <v>9</v>
      </c>
      <c r="K34" s="133" t="s">
        <v>9</v>
      </c>
      <c r="L34" s="133" t="s">
        <v>9</v>
      </c>
      <c r="M34" s="133" t="s">
        <v>9</v>
      </c>
      <c r="N34" s="133" t="s">
        <v>9</v>
      </c>
      <c r="O34" s="133" t="s">
        <v>9</v>
      </c>
      <c r="P34" s="133" t="s">
        <v>9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53311164</v>
      </c>
      <c r="Y34" s="133" t="s">
        <v>9</v>
      </c>
      <c r="Z34" s="133" t="s">
        <v>9</v>
      </c>
      <c r="AA34" s="133" t="s">
        <v>9</v>
      </c>
      <c r="AB34" s="133" t="s">
        <v>9</v>
      </c>
      <c r="AC34" s="133">
        <v>53311164</v>
      </c>
      <c r="AD34" s="133" t="s">
        <v>9</v>
      </c>
      <c r="AE34" s="133">
        <v>2058</v>
      </c>
      <c r="AF34" s="133" t="s">
        <v>9</v>
      </c>
      <c r="AG34" s="133" t="s">
        <v>9</v>
      </c>
      <c r="AH34" s="133">
        <v>25395735</v>
      </c>
      <c r="AI34" s="133">
        <v>992299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17100000</v>
      </c>
      <c r="AO34" s="134">
        <v>96801256</v>
      </c>
    </row>
    <row r="35" spans="1:41" ht="14.85" customHeight="1" x14ac:dyDescent="0.15">
      <c r="A35" s="116"/>
      <c r="B35" s="116"/>
      <c r="C35" s="190" t="s">
        <v>216</v>
      </c>
      <c r="D35" s="159"/>
      <c r="E35" s="132" t="s">
        <v>9</v>
      </c>
      <c r="F35" s="133" t="s">
        <v>9</v>
      </c>
      <c r="G35" s="133" t="s">
        <v>9</v>
      </c>
      <c r="H35" s="133" t="s">
        <v>9</v>
      </c>
      <c r="I35" s="133" t="s">
        <v>9</v>
      </c>
      <c r="J35" s="133" t="s">
        <v>9</v>
      </c>
      <c r="K35" s="133" t="s">
        <v>9</v>
      </c>
      <c r="L35" s="133" t="s">
        <v>9</v>
      </c>
      <c r="M35" s="133" t="s">
        <v>9</v>
      </c>
      <c r="N35" s="133" t="s">
        <v>9</v>
      </c>
      <c r="O35" s="133" t="s">
        <v>9</v>
      </c>
      <c r="P35" s="133" t="s">
        <v>9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 t="s">
        <v>9</v>
      </c>
      <c r="W35" s="133" t="s">
        <v>9</v>
      </c>
      <c r="X35" s="133">
        <v>4211017</v>
      </c>
      <c r="Y35" s="133" t="s">
        <v>9</v>
      </c>
      <c r="Z35" s="133" t="s">
        <v>9</v>
      </c>
      <c r="AA35" s="133" t="s">
        <v>9</v>
      </c>
      <c r="AB35" s="133" t="s">
        <v>9</v>
      </c>
      <c r="AC35" s="133">
        <v>4211017</v>
      </c>
      <c r="AD35" s="133" t="s">
        <v>9</v>
      </c>
      <c r="AE35" s="133">
        <v>5213</v>
      </c>
      <c r="AF35" s="133" t="s">
        <v>9</v>
      </c>
      <c r="AG35" s="133" t="s">
        <v>9</v>
      </c>
      <c r="AH35" s="133">
        <v>2048835</v>
      </c>
      <c r="AI35" s="133">
        <v>523796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90000</v>
      </c>
      <c r="AO35" s="134">
        <v>6878861</v>
      </c>
    </row>
    <row r="36" spans="1:41" ht="14.85" customHeight="1" x14ac:dyDescent="0.15">
      <c r="A36" s="116"/>
      <c r="B36" s="116"/>
      <c r="C36" s="190" t="s">
        <v>146</v>
      </c>
      <c r="D36" s="159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>
        <v>4383709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>
        <v>4383709</v>
      </c>
      <c r="AD36" s="133" t="s">
        <v>9</v>
      </c>
      <c r="AE36" s="133">
        <v>1000</v>
      </c>
      <c r="AF36" s="133" t="s">
        <v>9</v>
      </c>
      <c r="AG36" s="133" t="s">
        <v>9</v>
      </c>
      <c r="AH36" s="133">
        <v>4591205</v>
      </c>
      <c r="AI36" s="133">
        <v>2455943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>
        <v>70000</v>
      </c>
      <c r="AO36" s="134">
        <v>11501857</v>
      </c>
    </row>
    <row r="37" spans="1:41" ht="14.85" customHeight="1" x14ac:dyDescent="0.15">
      <c r="A37" s="116"/>
      <c r="B37" s="116"/>
      <c r="C37" s="190" t="s">
        <v>127</v>
      </c>
      <c r="D37" s="159"/>
      <c r="E37" s="132" t="s">
        <v>9</v>
      </c>
      <c r="F37" s="133">
        <v>746740</v>
      </c>
      <c r="G37" s="133">
        <v>393205</v>
      </c>
      <c r="H37" s="133">
        <v>132210</v>
      </c>
      <c r="I37" s="133">
        <v>1272155</v>
      </c>
      <c r="J37" s="133" t="s">
        <v>9</v>
      </c>
      <c r="K37" s="133">
        <v>135366</v>
      </c>
      <c r="L37" s="133">
        <v>135366</v>
      </c>
      <c r="M37" s="133">
        <v>3094</v>
      </c>
      <c r="N37" s="133">
        <v>140</v>
      </c>
      <c r="O37" s="133">
        <v>24688</v>
      </c>
      <c r="P37" s="133">
        <v>21799626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 t="s">
        <v>9</v>
      </c>
      <c r="V37" s="133" t="s">
        <v>9</v>
      </c>
      <c r="W37" s="133" t="s">
        <v>9</v>
      </c>
      <c r="X37" s="133">
        <v>394901</v>
      </c>
      <c r="Y37" s="133" t="s">
        <v>9</v>
      </c>
      <c r="Z37" s="133" t="s">
        <v>9</v>
      </c>
      <c r="AA37" s="133" t="s">
        <v>9</v>
      </c>
      <c r="AB37" s="133">
        <v>229340</v>
      </c>
      <c r="AC37" s="133">
        <v>624241</v>
      </c>
      <c r="AD37" s="133" t="s">
        <v>9</v>
      </c>
      <c r="AE37" s="133">
        <v>96260</v>
      </c>
      <c r="AF37" s="133" t="s">
        <v>9</v>
      </c>
      <c r="AG37" s="133" t="s">
        <v>9</v>
      </c>
      <c r="AH37" s="133" t="s">
        <v>9</v>
      </c>
      <c r="AI37" s="133">
        <v>9419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150000</v>
      </c>
      <c r="AO37" s="134">
        <v>24114989</v>
      </c>
    </row>
    <row r="38" spans="1:41" ht="14.85" customHeight="1" x14ac:dyDescent="0.15">
      <c r="A38" s="116"/>
      <c r="B38" s="116"/>
      <c r="C38" s="190" t="s">
        <v>74</v>
      </c>
      <c r="D38" s="159"/>
      <c r="E38" s="132" t="s">
        <v>9</v>
      </c>
      <c r="F38" s="133">
        <v>158111</v>
      </c>
      <c r="G38" s="133">
        <v>83641</v>
      </c>
      <c r="H38" s="133">
        <v>12222</v>
      </c>
      <c r="I38" s="133">
        <v>253974</v>
      </c>
      <c r="J38" s="133" t="s">
        <v>9</v>
      </c>
      <c r="K38" s="133">
        <v>10088</v>
      </c>
      <c r="L38" s="133">
        <v>10088</v>
      </c>
      <c r="M38" s="133">
        <v>77</v>
      </c>
      <c r="N38" s="133" t="s">
        <v>9</v>
      </c>
      <c r="O38" s="133">
        <v>7390</v>
      </c>
      <c r="P38" s="133">
        <v>76124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 t="s">
        <v>9</v>
      </c>
      <c r="V38" s="133">
        <v>4225000</v>
      </c>
      <c r="W38" s="133" t="s">
        <v>9</v>
      </c>
      <c r="X38" s="133" t="s">
        <v>9</v>
      </c>
      <c r="Y38" s="133" t="s">
        <v>9</v>
      </c>
      <c r="Z38" s="133" t="s">
        <v>9</v>
      </c>
      <c r="AA38" s="133" t="s">
        <v>9</v>
      </c>
      <c r="AB38" s="133">
        <v>93537</v>
      </c>
      <c r="AC38" s="133">
        <v>93537</v>
      </c>
      <c r="AD38" s="133" t="s">
        <v>9</v>
      </c>
      <c r="AE38" s="133">
        <v>2300</v>
      </c>
      <c r="AF38" s="133" t="s">
        <v>9</v>
      </c>
      <c r="AG38" s="133" t="s">
        <v>9</v>
      </c>
      <c r="AH38" s="133" t="s">
        <v>9</v>
      </c>
      <c r="AI38" s="133">
        <v>3571340</v>
      </c>
      <c r="AJ38" s="133" t="s">
        <v>9</v>
      </c>
      <c r="AK38" s="133" t="s">
        <v>9</v>
      </c>
      <c r="AL38" s="133" t="s">
        <v>9</v>
      </c>
      <c r="AM38" s="133" t="s">
        <v>9</v>
      </c>
      <c r="AN38" s="133">
        <v>180000</v>
      </c>
      <c r="AO38" s="134">
        <v>8419830</v>
      </c>
    </row>
    <row r="39" spans="1:41" ht="15" customHeight="1" x14ac:dyDescent="0.15">
      <c r="A39" s="116"/>
      <c r="B39" s="212" t="s">
        <v>192</v>
      </c>
      <c r="C39" s="212"/>
      <c r="D39" s="160"/>
      <c r="E39" s="132" t="s">
        <v>9</v>
      </c>
      <c r="F39" s="133" t="s">
        <v>9</v>
      </c>
      <c r="G39" s="133" t="s">
        <v>9</v>
      </c>
      <c r="H39" s="133" t="s">
        <v>9</v>
      </c>
      <c r="I39" s="133" t="s">
        <v>9</v>
      </c>
      <c r="J39" s="133" t="s">
        <v>9</v>
      </c>
      <c r="K39" s="133" t="s">
        <v>9</v>
      </c>
      <c r="L39" s="133" t="s">
        <v>9</v>
      </c>
      <c r="M39" s="133" t="s">
        <v>9</v>
      </c>
      <c r="N39" s="133" t="s">
        <v>9</v>
      </c>
      <c r="O39" s="133" t="s">
        <v>9</v>
      </c>
      <c r="P39" s="133" t="s">
        <v>9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 t="s">
        <v>9</v>
      </c>
      <c r="V39" s="133" t="s">
        <v>9</v>
      </c>
      <c r="W39" s="133" t="s">
        <v>9</v>
      </c>
      <c r="X39" s="133" t="s">
        <v>9</v>
      </c>
      <c r="Y39" s="133" t="s">
        <v>9</v>
      </c>
      <c r="Z39" s="133" t="s">
        <v>9</v>
      </c>
      <c r="AA39" s="133" t="s">
        <v>9</v>
      </c>
      <c r="AB39" s="133" t="s">
        <v>9</v>
      </c>
      <c r="AC39" s="133" t="s">
        <v>9</v>
      </c>
      <c r="AD39" s="133" t="s">
        <v>9</v>
      </c>
      <c r="AE39" s="133" t="s">
        <v>9</v>
      </c>
      <c r="AF39" s="133" t="s">
        <v>9</v>
      </c>
      <c r="AG39" s="133" t="s">
        <v>9</v>
      </c>
      <c r="AH39" s="133" t="s">
        <v>9</v>
      </c>
      <c r="AI39" s="133">
        <v>334695285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 t="s">
        <v>9</v>
      </c>
      <c r="AO39" s="134">
        <v>334695285</v>
      </c>
    </row>
    <row r="40" spans="1:41" s="115" customFormat="1" ht="15" customHeight="1" x14ac:dyDescent="0.15">
      <c r="A40" s="161"/>
      <c r="B40" s="197" t="s">
        <v>54</v>
      </c>
      <c r="C40" s="197"/>
      <c r="D40" s="160"/>
      <c r="E40" s="132" t="s">
        <v>9</v>
      </c>
      <c r="F40" s="133">
        <v>15590998</v>
      </c>
      <c r="G40" s="133">
        <v>8974623</v>
      </c>
      <c r="H40" s="133">
        <v>1835685</v>
      </c>
      <c r="I40" s="133">
        <v>26401306</v>
      </c>
      <c r="J40" s="133" t="s">
        <v>9</v>
      </c>
      <c r="K40" s="133">
        <v>5321057</v>
      </c>
      <c r="L40" s="133">
        <v>5321057</v>
      </c>
      <c r="M40" s="133">
        <v>44079</v>
      </c>
      <c r="N40" s="133" t="s">
        <v>9</v>
      </c>
      <c r="O40" s="133">
        <v>468951</v>
      </c>
      <c r="P40" s="133">
        <v>96346175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3909173</v>
      </c>
      <c r="V40" s="133">
        <v>1097375</v>
      </c>
      <c r="W40" s="133">
        <v>848173</v>
      </c>
      <c r="X40" s="133">
        <v>11999818</v>
      </c>
      <c r="Y40" s="133" t="s">
        <v>9</v>
      </c>
      <c r="Z40" s="133" t="s">
        <v>9</v>
      </c>
      <c r="AA40" s="133">
        <v>1321051</v>
      </c>
      <c r="AB40" s="133">
        <v>5611972</v>
      </c>
      <c r="AC40" s="133">
        <v>19781014</v>
      </c>
      <c r="AD40" s="133">
        <v>499</v>
      </c>
      <c r="AE40" s="133">
        <v>925906</v>
      </c>
      <c r="AF40" s="133" t="s">
        <v>9</v>
      </c>
      <c r="AG40" s="133" t="s">
        <v>9</v>
      </c>
      <c r="AH40" s="133" t="s">
        <v>9</v>
      </c>
      <c r="AI40" s="133">
        <v>2378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100000</v>
      </c>
      <c r="AO40" s="134">
        <v>154397913</v>
      </c>
    </row>
    <row r="41" spans="1:41" ht="15" customHeight="1" x14ac:dyDescent="0.15">
      <c r="A41" s="116"/>
      <c r="B41" s="212" t="s">
        <v>80</v>
      </c>
      <c r="C41" s="212"/>
      <c r="D41" s="160"/>
      <c r="E41" s="132" t="s">
        <v>9</v>
      </c>
      <c r="F41" s="133">
        <v>34267834</v>
      </c>
      <c r="G41" s="133">
        <v>18897281</v>
      </c>
      <c r="H41" s="133">
        <v>4079304</v>
      </c>
      <c r="I41" s="133">
        <v>57244419</v>
      </c>
      <c r="J41" s="133" t="s">
        <v>9</v>
      </c>
      <c r="K41" s="133">
        <v>7011579</v>
      </c>
      <c r="L41" s="133">
        <v>7011579</v>
      </c>
      <c r="M41" s="133">
        <v>87896</v>
      </c>
      <c r="N41" s="133" t="s">
        <v>9</v>
      </c>
      <c r="O41" s="133">
        <v>1586555</v>
      </c>
      <c r="P41" s="133">
        <v>103467327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3443799</v>
      </c>
      <c r="V41" s="133">
        <v>175687504</v>
      </c>
      <c r="W41" s="133">
        <v>26353342</v>
      </c>
      <c r="X41" s="133">
        <v>20323363</v>
      </c>
      <c r="Y41" s="133" t="s">
        <v>9</v>
      </c>
      <c r="Z41" s="133" t="s">
        <v>9</v>
      </c>
      <c r="AA41" s="133" t="s">
        <v>9</v>
      </c>
      <c r="AB41" s="133">
        <v>12945167</v>
      </c>
      <c r="AC41" s="133">
        <v>59621872</v>
      </c>
      <c r="AD41" s="133" t="s">
        <v>9</v>
      </c>
      <c r="AE41" s="133">
        <v>27322</v>
      </c>
      <c r="AF41" s="133" t="s">
        <v>9</v>
      </c>
      <c r="AG41" s="133" t="s">
        <v>9</v>
      </c>
      <c r="AH41" s="133">
        <v>1016600</v>
      </c>
      <c r="AI41" s="133">
        <v>34306375</v>
      </c>
      <c r="AJ41" s="133">
        <v>10900000</v>
      </c>
      <c r="AK41" s="133">
        <v>0</v>
      </c>
      <c r="AL41" s="133" t="s">
        <v>9</v>
      </c>
      <c r="AM41" s="133" t="s">
        <v>9</v>
      </c>
      <c r="AN41" s="133">
        <v>450000</v>
      </c>
      <c r="AO41" s="134">
        <v>454851248</v>
      </c>
    </row>
    <row r="42" spans="1:41" ht="15" customHeight="1" x14ac:dyDescent="0.15">
      <c r="A42" s="116"/>
      <c r="B42" s="116"/>
      <c r="C42" s="190" t="s">
        <v>276</v>
      </c>
      <c r="D42" s="160"/>
      <c r="E42" s="132" t="s">
        <v>9</v>
      </c>
      <c r="F42" s="133" t="s">
        <v>9</v>
      </c>
      <c r="G42" s="133" t="s">
        <v>9</v>
      </c>
      <c r="H42" s="133" t="s">
        <v>9</v>
      </c>
      <c r="I42" s="133" t="s">
        <v>9</v>
      </c>
      <c r="J42" s="133" t="s">
        <v>9</v>
      </c>
      <c r="K42" s="133" t="s">
        <v>9</v>
      </c>
      <c r="L42" s="133" t="s">
        <v>9</v>
      </c>
      <c r="M42" s="133" t="s">
        <v>9</v>
      </c>
      <c r="N42" s="133" t="s">
        <v>9</v>
      </c>
      <c r="O42" s="133" t="s">
        <v>9</v>
      </c>
      <c r="P42" s="133" t="s">
        <v>9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>
        <v>1947420</v>
      </c>
      <c r="V42" s="133" t="s">
        <v>9</v>
      </c>
      <c r="W42" s="133">
        <v>9065842</v>
      </c>
      <c r="X42" s="133">
        <v>9032307</v>
      </c>
      <c r="Y42" s="133" t="s">
        <v>9</v>
      </c>
      <c r="Z42" s="133" t="s">
        <v>9</v>
      </c>
      <c r="AA42" s="133" t="s">
        <v>9</v>
      </c>
      <c r="AB42" s="133" t="s">
        <v>9</v>
      </c>
      <c r="AC42" s="133">
        <v>18098149</v>
      </c>
      <c r="AD42" s="133" t="s">
        <v>9</v>
      </c>
      <c r="AE42" s="133">
        <v>703</v>
      </c>
      <c r="AF42" s="133" t="s">
        <v>9</v>
      </c>
      <c r="AG42" s="133" t="s">
        <v>9</v>
      </c>
      <c r="AH42" s="133">
        <v>1016600</v>
      </c>
      <c r="AI42" s="133">
        <v>1177255</v>
      </c>
      <c r="AJ42" s="133">
        <v>0</v>
      </c>
      <c r="AK42" s="133" t="s">
        <v>9</v>
      </c>
      <c r="AL42" s="133" t="s">
        <v>9</v>
      </c>
      <c r="AM42" s="133" t="s">
        <v>9</v>
      </c>
      <c r="AN42" s="133">
        <v>50000</v>
      </c>
      <c r="AO42" s="134">
        <v>22290127</v>
      </c>
    </row>
    <row r="43" spans="1:41" ht="15" customHeight="1" x14ac:dyDescent="0.15">
      <c r="A43" s="116"/>
      <c r="B43" s="116"/>
      <c r="C43" s="190" t="s">
        <v>81</v>
      </c>
      <c r="D43" s="160"/>
      <c r="E43" s="132" t="s">
        <v>9</v>
      </c>
      <c r="F43" s="133">
        <v>5779242</v>
      </c>
      <c r="G43" s="133">
        <v>3139739</v>
      </c>
      <c r="H43" s="133">
        <v>514643</v>
      </c>
      <c r="I43" s="133">
        <v>9433624</v>
      </c>
      <c r="J43" s="133" t="s">
        <v>9</v>
      </c>
      <c r="K43" s="133">
        <v>2005694</v>
      </c>
      <c r="L43" s="133">
        <v>2005694</v>
      </c>
      <c r="M43" s="133">
        <v>50726</v>
      </c>
      <c r="N43" s="133" t="s">
        <v>9</v>
      </c>
      <c r="O43" s="133">
        <v>308875</v>
      </c>
      <c r="P43" s="133">
        <v>21947455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1496379</v>
      </c>
      <c r="V43" s="133">
        <v>2389507</v>
      </c>
      <c r="W43" s="133">
        <v>1505623</v>
      </c>
      <c r="X43" s="133">
        <v>1715228</v>
      </c>
      <c r="Y43" s="133" t="s">
        <v>9</v>
      </c>
      <c r="Z43" s="133" t="s">
        <v>9</v>
      </c>
      <c r="AA43" s="133" t="s">
        <v>9</v>
      </c>
      <c r="AB43" s="133">
        <v>2494962</v>
      </c>
      <c r="AC43" s="133">
        <v>5715813</v>
      </c>
      <c r="AD43" s="133" t="s">
        <v>9</v>
      </c>
      <c r="AE43" s="133">
        <v>5687</v>
      </c>
      <c r="AF43" s="133" t="s">
        <v>9</v>
      </c>
      <c r="AG43" s="133" t="s">
        <v>9</v>
      </c>
      <c r="AH43" s="133" t="s">
        <v>9</v>
      </c>
      <c r="AI43" s="133">
        <v>126000</v>
      </c>
      <c r="AJ43" s="133" t="s">
        <v>9</v>
      </c>
      <c r="AK43" s="133" t="s">
        <v>9</v>
      </c>
      <c r="AL43" s="133" t="s">
        <v>9</v>
      </c>
      <c r="AM43" s="133" t="s">
        <v>9</v>
      </c>
      <c r="AN43" s="133">
        <v>100000</v>
      </c>
      <c r="AO43" s="134">
        <v>43579760</v>
      </c>
    </row>
    <row r="44" spans="1:41" ht="15" customHeight="1" x14ac:dyDescent="0.15">
      <c r="A44" s="116"/>
      <c r="B44" s="116"/>
      <c r="C44" s="190" t="s">
        <v>78</v>
      </c>
      <c r="D44" s="160"/>
      <c r="E44" s="132" t="s">
        <v>9</v>
      </c>
      <c r="F44" s="133">
        <v>28488592</v>
      </c>
      <c r="G44" s="133">
        <v>15757542</v>
      </c>
      <c r="H44" s="133">
        <v>3564661</v>
      </c>
      <c r="I44" s="133">
        <v>47810795</v>
      </c>
      <c r="J44" s="133" t="s">
        <v>9</v>
      </c>
      <c r="K44" s="133">
        <v>5005885</v>
      </c>
      <c r="L44" s="133">
        <v>5005885</v>
      </c>
      <c r="M44" s="133">
        <v>37170</v>
      </c>
      <c r="N44" s="133" t="s">
        <v>9</v>
      </c>
      <c r="O44" s="133">
        <v>1277680</v>
      </c>
      <c r="P44" s="133">
        <v>81519872</v>
      </c>
      <c r="Q44" s="133" t="s">
        <v>9</v>
      </c>
      <c r="R44" s="133" t="s">
        <v>9</v>
      </c>
      <c r="S44" s="133" t="s">
        <v>9</v>
      </c>
      <c r="T44" s="133" t="s">
        <v>9</v>
      </c>
      <c r="U44" s="133" t="s">
        <v>9</v>
      </c>
      <c r="V44" s="133">
        <v>173297997</v>
      </c>
      <c r="W44" s="133">
        <v>15781877</v>
      </c>
      <c r="X44" s="133">
        <v>9575828</v>
      </c>
      <c r="Y44" s="133" t="s">
        <v>9</v>
      </c>
      <c r="Z44" s="133" t="s">
        <v>9</v>
      </c>
      <c r="AA44" s="133" t="s">
        <v>9</v>
      </c>
      <c r="AB44" s="133">
        <v>10450205</v>
      </c>
      <c r="AC44" s="133">
        <v>35807910</v>
      </c>
      <c r="AD44" s="133" t="s">
        <v>9</v>
      </c>
      <c r="AE44" s="133">
        <v>20932</v>
      </c>
      <c r="AF44" s="133" t="s">
        <v>9</v>
      </c>
      <c r="AG44" s="133" t="s">
        <v>9</v>
      </c>
      <c r="AH44" s="133" t="s">
        <v>9</v>
      </c>
      <c r="AI44" s="133">
        <v>33003120</v>
      </c>
      <c r="AJ44" s="133">
        <v>10900000</v>
      </c>
      <c r="AK44" s="133">
        <v>0</v>
      </c>
      <c r="AL44" s="133" t="s">
        <v>9</v>
      </c>
      <c r="AM44" s="133" t="s">
        <v>9</v>
      </c>
      <c r="AN44" s="133">
        <v>300000</v>
      </c>
      <c r="AO44" s="134">
        <v>388981361</v>
      </c>
    </row>
    <row r="45" spans="1:41" ht="15" customHeight="1" x14ac:dyDescent="0.15">
      <c r="A45" s="116"/>
      <c r="B45" s="212" t="s">
        <v>177</v>
      </c>
      <c r="C45" s="212"/>
      <c r="D45" s="160"/>
      <c r="E45" s="132" t="s">
        <v>9</v>
      </c>
      <c r="F45" s="133">
        <v>3394292</v>
      </c>
      <c r="G45" s="133">
        <v>1803177</v>
      </c>
      <c r="H45" s="133">
        <v>399685</v>
      </c>
      <c r="I45" s="133">
        <v>5597154</v>
      </c>
      <c r="J45" s="133" t="s">
        <v>9</v>
      </c>
      <c r="K45" s="133">
        <v>2187450</v>
      </c>
      <c r="L45" s="133">
        <v>2187450</v>
      </c>
      <c r="M45" s="133">
        <v>25027</v>
      </c>
      <c r="N45" s="133">
        <v>93</v>
      </c>
      <c r="O45" s="133">
        <v>470762</v>
      </c>
      <c r="P45" s="133">
        <v>134862398</v>
      </c>
      <c r="Q45" s="133" t="s">
        <v>9</v>
      </c>
      <c r="R45" s="133" t="s">
        <v>9</v>
      </c>
      <c r="S45" s="133" t="s">
        <v>9</v>
      </c>
      <c r="T45" s="133" t="s">
        <v>9</v>
      </c>
      <c r="U45" s="133">
        <v>23083925</v>
      </c>
      <c r="V45" s="133">
        <v>106453011</v>
      </c>
      <c r="W45" s="133">
        <v>103362338</v>
      </c>
      <c r="X45" s="133">
        <v>105485242</v>
      </c>
      <c r="Y45" s="133">
        <v>323267</v>
      </c>
      <c r="Z45" s="133" t="s">
        <v>9</v>
      </c>
      <c r="AA45" s="133">
        <v>2445</v>
      </c>
      <c r="AB45" s="133">
        <v>2665490</v>
      </c>
      <c r="AC45" s="133">
        <v>211838782</v>
      </c>
      <c r="AD45" s="133">
        <v>1020</v>
      </c>
      <c r="AE45" s="133">
        <v>31631</v>
      </c>
      <c r="AF45" s="133" t="s">
        <v>9</v>
      </c>
      <c r="AG45" s="133">
        <v>1769060</v>
      </c>
      <c r="AH45" s="133" t="s">
        <v>9</v>
      </c>
      <c r="AI45" s="133">
        <v>92801864</v>
      </c>
      <c r="AJ45" s="133">
        <v>2581</v>
      </c>
      <c r="AK45" s="133">
        <v>118865</v>
      </c>
      <c r="AL45" s="133" t="s">
        <v>9</v>
      </c>
      <c r="AM45" s="133" t="s">
        <v>9</v>
      </c>
      <c r="AN45" s="133">
        <v>67000000</v>
      </c>
      <c r="AO45" s="134">
        <v>646243623</v>
      </c>
    </row>
    <row r="46" spans="1:41" s="188" customFormat="1" ht="15" customHeight="1" x14ac:dyDescent="0.15">
      <c r="A46" s="191"/>
      <c r="B46" s="214" t="s">
        <v>150</v>
      </c>
      <c r="C46" s="214"/>
      <c r="D46" s="138"/>
      <c r="E46" s="132" t="s">
        <v>9</v>
      </c>
      <c r="F46" s="218">
        <v>100701053</v>
      </c>
      <c r="G46" s="218">
        <v>53570619</v>
      </c>
      <c r="H46" s="218">
        <v>10917116</v>
      </c>
      <c r="I46" s="218">
        <v>165188788</v>
      </c>
      <c r="J46" s="133" t="s">
        <v>9</v>
      </c>
      <c r="K46" s="218">
        <v>30185260</v>
      </c>
      <c r="L46" s="218">
        <v>30185260</v>
      </c>
      <c r="M46" s="218">
        <v>530050879</v>
      </c>
      <c r="N46" s="218">
        <v>2497</v>
      </c>
      <c r="O46" s="218">
        <v>6468682</v>
      </c>
      <c r="P46" s="218">
        <v>1471519083</v>
      </c>
      <c r="Q46" s="133" t="s">
        <v>9</v>
      </c>
      <c r="R46" s="133" t="s">
        <v>9</v>
      </c>
      <c r="S46" s="133" t="s">
        <v>9</v>
      </c>
      <c r="T46" s="133" t="s">
        <v>9</v>
      </c>
      <c r="U46" s="218">
        <v>432579886</v>
      </c>
      <c r="V46" s="218">
        <v>299351776</v>
      </c>
      <c r="W46" s="218">
        <v>1151147356</v>
      </c>
      <c r="X46" s="218">
        <v>44635930830</v>
      </c>
      <c r="Y46" s="218">
        <v>28286746</v>
      </c>
      <c r="Z46" s="133" t="s">
        <v>9</v>
      </c>
      <c r="AA46" s="218">
        <v>7025568</v>
      </c>
      <c r="AB46" s="218">
        <v>392870781</v>
      </c>
      <c r="AC46" s="218">
        <v>46215261281</v>
      </c>
      <c r="AD46" s="218">
        <v>1519</v>
      </c>
      <c r="AE46" s="218">
        <v>223111407238</v>
      </c>
      <c r="AF46" s="133" t="s">
        <v>9</v>
      </c>
      <c r="AG46" s="218">
        <v>1769060</v>
      </c>
      <c r="AH46" s="218">
        <v>57091331348</v>
      </c>
      <c r="AI46" s="218">
        <v>98759518040</v>
      </c>
      <c r="AJ46" s="218">
        <v>10902581</v>
      </c>
      <c r="AK46" s="218">
        <v>719407865</v>
      </c>
      <c r="AL46" s="133" t="s">
        <v>9</v>
      </c>
      <c r="AM46" s="133" t="s">
        <v>9</v>
      </c>
      <c r="AN46" s="218">
        <v>636283100</v>
      </c>
      <c r="AO46" s="218">
        <v>429481228883</v>
      </c>
    </row>
    <row r="47" spans="1:41" s="117" customFormat="1" ht="6" customHeight="1" x14ac:dyDescent="0.15">
      <c r="A47" s="162"/>
      <c r="B47" s="162"/>
      <c r="C47" s="119"/>
      <c r="D47" s="120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</row>
    <row r="48" spans="1:41" ht="12" customHeight="1" x14ac:dyDescent="0.15">
      <c r="A48" s="123"/>
      <c r="B48" s="123"/>
      <c r="C48" s="124" t="s">
        <v>83</v>
      </c>
      <c r="D48" s="125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</row>
    <row r="49" spans="3:41" ht="10.050000000000001" customHeight="1" x14ac:dyDescent="0.15">
      <c r="C49" s="127"/>
      <c r="D49" s="127"/>
      <c r="E49" s="127"/>
      <c r="F49" s="128"/>
      <c r="G49" s="128"/>
      <c r="H49" s="128"/>
      <c r="I49" s="129"/>
      <c r="J49" s="127"/>
      <c r="K49" s="128"/>
      <c r="L49" s="128"/>
      <c r="M49" s="128"/>
      <c r="N49" s="128"/>
      <c r="O49" s="128"/>
      <c r="P49" s="128"/>
      <c r="Q49" s="129"/>
      <c r="R49" s="127"/>
      <c r="S49" s="128"/>
      <c r="T49" s="128"/>
      <c r="U49" s="128"/>
      <c r="V49" s="128"/>
      <c r="W49" s="128"/>
      <c r="X49" s="128"/>
      <c r="Y49" s="129"/>
      <c r="Z49" s="127"/>
      <c r="AA49" s="128"/>
      <c r="AB49" s="128"/>
      <c r="AC49" s="128"/>
      <c r="AD49" s="128"/>
      <c r="AE49" s="128"/>
      <c r="AF49" s="128"/>
      <c r="AG49" s="129"/>
      <c r="AH49" s="127"/>
      <c r="AI49" s="128"/>
      <c r="AJ49" s="128"/>
      <c r="AK49" s="128"/>
      <c r="AL49" s="128"/>
      <c r="AM49" s="128"/>
      <c r="AN49" s="128"/>
      <c r="AO49" s="129"/>
    </row>
    <row r="50" spans="3:41" x14ac:dyDescent="0.15">
      <c r="C50" s="191"/>
      <c r="D50" s="191"/>
      <c r="E50" s="216"/>
      <c r="F50" s="216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50"/>
    </row>
    <row r="51" spans="3:41" x14ac:dyDescent="0.15"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</row>
    <row r="52" spans="3:41" x14ac:dyDescent="0.15"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</row>
    <row r="53" spans="3:41" x14ac:dyDescent="0.15">
      <c r="C53" s="191"/>
      <c r="D53" s="191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</row>
    <row r="54" spans="3:41" x14ac:dyDescent="0.15"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</row>
    <row r="55" spans="3:41" x14ac:dyDescent="0.15"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</row>
    <row r="56" spans="3:41" x14ac:dyDescent="0.15"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</row>
    <row r="57" spans="3:41" x14ac:dyDescent="0.15"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</row>
    <row r="58" spans="3:41" x14ac:dyDescent="0.15"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</row>
  </sheetData>
  <mergeCells count="18">
    <mergeCell ref="B40:C40"/>
    <mergeCell ref="B41:C41"/>
    <mergeCell ref="B45:C45"/>
    <mergeCell ref="B46:C46"/>
    <mergeCell ref="E50:F50"/>
    <mergeCell ref="B31:C31"/>
    <mergeCell ref="B39:C39"/>
    <mergeCell ref="E1:T1"/>
    <mergeCell ref="A3:D3"/>
    <mergeCell ref="B5:C5"/>
    <mergeCell ref="B6:C6"/>
    <mergeCell ref="B7:C7"/>
    <mergeCell ref="B8:C8"/>
    <mergeCell ref="B28:C28"/>
    <mergeCell ref="B9:C9"/>
    <mergeCell ref="B13:C13"/>
    <mergeCell ref="B18:C18"/>
    <mergeCell ref="B22:C22"/>
  </mergeCells>
  <phoneticPr fontId="9"/>
  <pageMargins left="0.39370078740157483" right="0.11811023622047245" top="0.86614173228346458" bottom="0.62992125984251968" header="0.62992125984251968" footer="0.39370078740157483"/>
  <pageSetup paperSize="9" scale="63" firstPageNumber="364" fitToWidth="0" orientation="landscape" useFirstPageNumber="1" r:id="rId1"/>
  <headerFooter alignWithMargins="0"/>
  <colBreaks count="1" manualBreakCount="1">
    <brk id="23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03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2.42578125" style="28" customWidth="1"/>
    <col min="4" max="4" width="1" style="28" customWidth="1"/>
    <col min="5" max="5" width="12" style="28" bestFit="1" customWidth="1"/>
    <col min="6" max="7" width="13.85546875" style="28" bestFit="1" customWidth="1"/>
    <col min="8" max="8" width="15.85546875" style="28" customWidth="1"/>
    <col min="9" max="9" width="10.42578125" style="28" bestFit="1" customWidth="1"/>
    <col min="10" max="10" width="14.140625" style="28" customWidth="1"/>
    <col min="11" max="11" width="13.85546875" style="28" bestFit="1" customWidth="1"/>
    <col min="12" max="12" width="10.42578125" style="28" bestFit="1" customWidth="1"/>
    <col min="13" max="14" width="13.85546875" style="28" bestFit="1" customWidth="1"/>
    <col min="15" max="17" width="12" style="28" bestFit="1" customWidth="1"/>
    <col min="18" max="18" width="13.85546875" style="28" bestFit="1" customWidth="1"/>
    <col min="19" max="19" width="14.140625" style="28" customWidth="1"/>
    <col min="20" max="25" width="13.85546875" style="28" bestFit="1" customWidth="1"/>
    <col min="26" max="26" width="14.140625" style="28" customWidth="1"/>
    <col min="27" max="28" width="13.85546875" style="28" bestFit="1" customWidth="1"/>
    <col min="29" max="29" width="12.85546875" style="28" bestFit="1" customWidth="1"/>
    <col min="30" max="32" width="13.85546875" style="28" bestFit="1" customWidth="1"/>
    <col min="33" max="33" width="14.140625" style="28" customWidth="1"/>
    <col min="34" max="34" width="13.85546875" style="28" bestFit="1" customWidth="1"/>
    <col min="35" max="35" width="14.140625" style="28" customWidth="1"/>
    <col min="36" max="38" width="13.85546875" style="28" bestFit="1" customWidth="1"/>
    <col min="39" max="39" width="10.42578125" style="28" bestFit="1" customWidth="1"/>
    <col min="40" max="40" width="11.42578125" style="28" bestFit="1" customWidth="1"/>
    <col min="41" max="41" width="13.85546875" style="28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154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4.85" customHeight="1" x14ac:dyDescent="0.15">
      <c r="A5" s="3"/>
      <c r="B5" s="196" t="s">
        <v>2</v>
      </c>
      <c r="C5" s="196"/>
      <c r="D5" s="15"/>
      <c r="E5" s="16" t="s">
        <v>71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7" t="s">
        <v>9</v>
      </c>
      <c r="L5" s="17" t="s">
        <v>9</v>
      </c>
      <c r="M5" s="17" t="s">
        <v>9</v>
      </c>
      <c r="N5" s="17" t="s">
        <v>9</v>
      </c>
      <c r="O5" s="17">
        <v>5097</v>
      </c>
      <c r="P5" s="17">
        <v>126973</v>
      </c>
      <c r="Q5" s="17" t="s">
        <v>9</v>
      </c>
      <c r="R5" s="17" t="s">
        <v>9</v>
      </c>
      <c r="S5" s="17" t="s">
        <v>9</v>
      </c>
      <c r="T5" s="17" t="s">
        <v>9</v>
      </c>
      <c r="U5" s="17">
        <v>202568</v>
      </c>
      <c r="V5" s="17" t="s">
        <v>9</v>
      </c>
      <c r="W5" s="17" t="s">
        <v>9</v>
      </c>
      <c r="X5" s="17">
        <v>16657039343</v>
      </c>
      <c r="Y5" s="17" t="s">
        <v>9</v>
      </c>
      <c r="Z5" s="17" t="s">
        <v>9</v>
      </c>
      <c r="AA5" s="17">
        <v>594035</v>
      </c>
      <c r="AB5" s="17" t="s">
        <v>9</v>
      </c>
      <c r="AC5" s="17">
        <v>16657633378</v>
      </c>
      <c r="AD5" s="17" t="s">
        <v>9</v>
      </c>
      <c r="AE5" s="17">
        <v>35500</v>
      </c>
      <c r="AF5" s="17" t="s">
        <v>9</v>
      </c>
      <c r="AG5" s="17" t="s">
        <v>9</v>
      </c>
      <c r="AH5" s="17" t="s">
        <v>9</v>
      </c>
      <c r="AI5" s="17">
        <v>34188395408</v>
      </c>
      <c r="AJ5" s="17" t="s">
        <v>9</v>
      </c>
      <c r="AK5" s="17" t="s">
        <v>9</v>
      </c>
      <c r="AL5" s="17" t="s">
        <v>9</v>
      </c>
      <c r="AM5" s="17" t="s">
        <v>9</v>
      </c>
      <c r="AN5" s="17">
        <v>2700000</v>
      </c>
      <c r="AO5" s="18">
        <f>SUM(I5,L5:V5,AC5:AN5,)</f>
        <v>50849098924</v>
      </c>
      <c r="AP5" s="19"/>
    </row>
    <row r="6" spans="1:42" s="25" customFormat="1" ht="14.25" customHeight="1" x14ac:dyDescent="0.15">
      <c r="A6" s="21"/>
      <c r="B6" s="21"/>
      <c r="C6" s="95" t="s">
        <v>4</v>
      </c>
      <c r="D6" s="23"/>
      <c r="E6" s="16" t="s">
        <v>71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7" t="s">
        <v>9</v>
      </c>
      <c r="L6" s="17" t="s">
        <v>9</v>
      </c>
      <c r="M6" s="17" t="s">
        <v>9</v>
      </c>
      <c r="N6" s="17" t="s">
        <v>9</v>
      </c>
      <c r="O6" s="17">
        <v>5097</v>
      </c>
      <c r="P6" s="17">
        <v>126973</v>
      </c>
      <c r="Q6" s="17" t="s">
        <v>9</v>
      </c>
      <c r="R6" s="17" t="s">
        <v>9</v>
      </c>
      <c r="S6" s="17" t="s">
        <v>9</v>
      </c>
      <c r="T6" s="17" t="s">
        <v>9</v>
      </c>
      <c r="U6" s="17">
        <v>202568</v>
      </c>
      <c r="V6" s="17" t="s">
        <v>9</v>
      </c>
      <c r="W6" s="17" t="s">
        <v>9</v>
      </c>
      <c r="X6" s="17">
        <v>16582271097</v>
      </c>
      <c r="Y6" s="17" t="s">
        <v>9</v>
      </c>
      <c r="Z6" s="17" t="s">
        <v>9</v>
      </c>
      <c r="AA6" s="17" t="s">
        <v>9</v>
      </c>
      <c r="AB6" s="17" t="s">
        <v>9</v>
      </c>
      <c r="AC6" s="17">
        <v>16582271097</v>
      </c>
      <c r="AD6" s="17" t="s">
        <v>9</v>
      </c>
      <c r="AE6" s="17">
        <v>500</v>
      </c>
      <c r="AF6" s="17" t="s">
        <v>9</v>
      </c>
      <c r="AG6" s="17" t="s">
        <v>9</v>
      </c>
      <c r="AH6" s="17" t="s">
        <v>9</v>
      </c>
      <c r="AI6" s="17">
        <v>34188395408</v>
      </c>
      <c r="AJ6" s="17" t="s">
        <v>9</v>
      </c>
      <c r="AK6" s="17" t="s">
        <v>9</v>
      </c>
      <c r="AL6" s="17" t="s">
        <v>9</v>
      </c>
      <c r="AM6" s="17" t="s">
        <v>9</v>
      </c>
      <c r="AN6" s="17">
        <v>2600000</v>
      </c>
      <c r="AO6" s="18">
        <f>SUM(I6,L6:V6,AC6:AN6,)</f>
        <v>50773601643</v>
      </c>
      <c r="AP6" s="24"/>
    </row>
    <row r="7" spans="1:42" ht="14.25" customHeight="1" x14ac:dyDescent="0.15">
      <c r="A7" s="26"/>
      <c r="B7" s="26"/>
      <c r="C7" s="95" t="s">
        <v>5</v>
      </c>
      <c r="D7" s="23"/>
      <c r="E7" s="16" t="s">
        <v>71</v>
      </c>
      <c r="F7" s="17" t="s">
        <v>9</v>
      </c>
      <c r="G7" s="17" t="s">
        <v>9</v>
      </c>
      <c r="H7" s="17" t="s">
        <v>9</v>
      </c>
      <c r="I7" s="17" t="s">
        <v>9</v>
      </c>
      <c r="J7" s="17" t="s">
        <v>9</v>
      </c>
      <c r="K7" s="17" t="s">
        <v>9</v>
      </c>
      <c r="L7" s="17" t="s">
        <v>9</v>
      </c>
      <c r="M7" s="17" t="s">
        <v>9</v>
      </c>
      <c r="N7" s="17" t="s">
        <v>9</v>
      </c>
      <c r="O7" s="17" t="s">
        <v>9</v>
      </c>
      <c r="P7" s="17" t="s">
        <v>9</v>
      </c>
      <c r="Q7" s="17" t="s">
        <v>9</v>
      </c>
      <c r="R7" s="17" t="s">
        <v>9</v>
      </c>
      <c r="S7" s="17" t="s">
        <v>9</v>
      </c>
      <c r="T7" s="17" t="s">
        <v>9</v>
      </c>
      <c r="U7" s="17" t="s">
        <v>9</v>
      </c>
      <c r="V7" s="17" t="s">
        <v>9</v>
      </c>
      <c r="W7" s="17" t="s">
        <v>9</v>
      </c>
      <c r="X7" s="17">
        <v>74768246</v>
      </c>
      <c r="Y7" s="17" t="s">
        <v>9</v>
      </c>
      <c r="Z7" s="17" t="s">
        <v>9</v>
      </c>
      <c r="AA7" s="17">
        <v>594035</v>
      </c>
      <c r="AB7" s="17" t="s">
        <v>9</v>
      </c>
      <c r="AC7" s="17">
        <v>75362281</v>
      </c>
      <c r="AD7" s="17" t="s">
        <v>9</v>
      </c>
      <c r="AE7" s="17">
        <v>35000</v>
      </c>
      <c r="AF7" s="17" t="s">
        <v>9</v>
      </c>
      <c r="AG7" s="17" t="s">
        <v>9</v>
      </c>
      <c r="AH7" s="17" t="s">
        <v>9</v>
      </c>
      <c r="AI7" s="17" t="s">
        <v>9</v>
      </c>
      <c r="AJ7" s="17" t="s">
        <v>9</v>
      </c>
      <c r="AK7" s="17" t="s">
        <v>9</v>
      </c>
      <c r="AL7" s="17" t="s">
        <v>9</v>
      </c>
      <c r="AM7" s="17" t="s">
        <v>9</v>
      </c>
      <c r="AN7" s="17">
        <v>100000</v>
      </c>
      <c r="AO7" s="18">
        <f t="shared" ref="AO7:AO67" si="0">SUM(I7,L7:V7,AC7:AN7,)</f>
        <v>75497281</v>
      </c>
    </row>
    <row r="8" spans="1:42" ht="14.85" customHeight="1" x14ac:dyDescent="0.15">
      <c r="A8" s="26"/>
      <c r="B8" s="192" t="s">
        <v>6</v>
      </c>
      <c r="C8" s="192"/>
      <c r="D8" s="23"/>
      <c r="E8" s="16" t="s">
        <v>71</v>
      </c>
      <c r="F8" s="17">
        <v>39313548</v>
      </c>
      <c r="G8" s="17">
        <v>19384760</v>
      </c>
      <c r="H8" s="17">
        <v>3955720</v>
      </c>
      <c r="I8" s="17">
        <v>62654028</v>
      </c>
      <c r="J8" s="17" t="s">
        <v>9</v>
      </c>
      <c r="K8" s="17">
        <v>12069180</v>
      </c>
      <c r="L8" s="17">
        <v>12069180</v>
      </c>
      <c r="M8" s="17">
        <v>91009</v>
      </c>
      <c r="N8" s="17" t="s">
        <v>9</v>
      </c>
      <c r="O8" s="17">
        <v>937565</v>
      </c>
      <c r="P8" s="17">
        <v>72898338</v>
      </c>
      <c r="Q8" s="17" t="s">
        <v>9</v>
      </c>
      <c r="R8" s="17" t="s">
        <v>9</v>
      </c>
      <c r="S8" s="17" t="s">
        <v>9</v>
      </c>
      <c r="T8" s="17" t="s">
        <v>9</v>
      </c>
      <c r="U8" s="17">
        <v>3797487</v>
      </c>
      <c r="V8" s="17">
        <v>8462896</v>
      </c>
      <c r="W8" s="17" t="s">
        <v>9</v>
      </c>
      <c r="X8" s="17">
        <v>498</v>
      </c>
      <c r="Y8" s="17" t="s">
        <v>9</v>
      </c>
      <c r="Z8" s="17" t="s">
        <v>9</v>
      </c>
      <c r="AA8" s="17" t="s">
        <v>9</v>
      </c>
      <c r="AB8" s="17">
        <v>11918985</v>
      </c>
      <c r="AC8" s="17">
        <v>11919483</v>
      </c>
      <c r="AD8" s="17" t="s">
        <v>9</v>
      </c>
      <c r="AE8" s="17">
        <v>54000</v>
      </c>
      <c r="AF8" s="17" t="s">
        <v>9</v>
      </c>
      <c r="AG8" s="17" t="s">
        <v>9</v>
      </c>
      <c r="AH8" s="17" t="s">
        <v>9</v>
      </c>
      <c r="AI8" s="17">
        <v>8663</v>
      </c>
      <c r="AJ8" s="17" t="s">
        <v>9</v>
      </c>
      <c r="AK8" s="17" t="s">
        <v>9</v>
      </c>
      <c r="AL8" s="17" t="s">
        <v>9</v>
      </c>
      <c r="AM8" s="17" t="s">
        <v>9</v>
      </c>
      <c r="AN8" s="17">
        <v>100000</v>
      </c>
      <c r="AO8" s="18">
        <f t="shared" si="0"/>
        <v>172992649</v>
      </c>
    </row>
    <row r="9" spans="1:42" ht="14.85" customHeight="1" x14ac:dyDescent="0.15">
      <c r="A9" s="26"/>
      <c r="B9" s="192" t="s">
        <v>7</v>
      </c>
      <c r="C9" s="192"/>
      <c r="D9" s="23"/>
      <c r="E9" s="16" t="s">
        <v>71</v>
      </c>
      <c r="F9" s="17">
        <v>26928</v>
      </c>
      <c r="G9" s="17">
        <v>12812</v>
      </c>
      <c r="H9" s="17">
        <v>6601</v>
      </c>
      <c r="I9" s="17">
        <v>46341</v>
      </c>
      <c r="J9" s="17" t="s">
        <v>9</v>
      </c>
      <c r="K9" s="17">
        <v>1343</v>
      </c>
      <c r="L9" s="17">
        <v>1343</v>
      </c>
      <c r="M9" s="17">
        <v>460</v>
      </c>
      <c r="N9" s="17" t="s">
        <v>9</v>
      </c>
      <c r="O9" s="17">
        <v>2896</v>
      </c>
      <c r="P9" s="17">
        <v>47954</v>
      </c>
      <c r="Q9" s="17" t="s">
        <v>9</v>
      </c>
      <c r="R9" s="17" t="s">
        <v>9</v>
      </c>
      <c r="S9" s="17" t="s">
        <v>9</v>
      </c>
      <c r="T9" s="17" t="s">
        <v>9</v>
      </c>
      <c r="U9" s="17" t="s">
        <v>9</v>
      </c>
      <c r="V9" s="17" t="s">
        <v>9</v>
      </c>
      <c r="W9" s="17" t="s">
        <v>9</v>
      </c>
      <c r="X9" s="17" t="s">
        <v>9</v>
      </c>
      <c r="Y9" s="17" t="s">
        <v>9</v>
      </c>
      <c r="Z9" s="17" t="s">
        <v>9</v>
      </c>
      <c r="AA9" s="17" t="s">
        <v>9</v>
      </c>
      <c r="AB9" s="17">
        <v>8391</v>
      </c>
      <c r="AC9" s="17">
        <v>8391</v>
      </c>
      <c r="AD9" s="17" t="s">
        <v>9</v>
      </c>
      <c r="AE9" s="17" t="s">
        <v>9</v>
      </c>
      <c r="AF9" s="17" t="s">
        <v>9</v>
      </c>
      <c r="AG9" s="17" t="s">
        <v>9</v>
      </c>
      <c r="AH9" s="17">
        <v>68997118</v>
      </c>
      <c r="AI9" s="17" t="s">
        <v>9</v>
      </c>
      <c r="AJ9" s="17" t="s">
        <v>9</v>
      </c>
      <c r="AK9" s="17" t="s">
        <v>9</v>
      </c>
      <c r="AL9" s="17" t="s">
        <v>9</v>
      </c>
      <c r="AM9" s="17" t="s">
        <v>9</v>
      </c>
      <c r="AN9" s="17">
        <v>500</v>
      </c>
      <c r="AO9" s="18">
        <f t="shared" si="0"/>
        <v>69105003</v>
      </c>
    </row>
    <row r="10" spans="1:42" ht="14.85" customHeight="1" x14ac:dyDescent="0.15">
      <c r="A10" s="26"/>
      <c r="B10" s="192" t="s">
        <v>8</v>
      </c>
      <c r="C10" s="192"/>
      <c r="D10" s="23"/>
      <c r="E10" s="16" t="s">
        <v>71</v>
      </c>
      <c r="F10" s="17" t="s">
        <v>9</v>
      </c>
      <c r="G10" s="17" t="s">
        <v>9</v>
      </c>
      <c r="H10" s="17" t="s">
        <v>9</v>
      </c>
      <c r="I10" s="17" t="s">
        <v>9</v>
      </c>
      <c r="J10" s="17" t="s">
        <v>9</v>
      </c>
      <c r="K10" s="17" t="s">
        <v>9</v>
      </c>
      <c r="L10" s="17" t="s">
        <v>9</v>
      </c>
      <c r="M10" s="17">
        <v>10575</v>
      </c>
      <c r="N10" s="17" t="s">
        <v>9</v>
      </c>
      <c r="O10" s="17">
        <v>29393</v>
      </c>
      <c r="P10" s="17">
        <v>102187984</v>
      </c>
      <c r="Q10" s="17" t="s">
        <v>9</v>
      </c>
      <c r="R10" s="17" t="s">
        <v>9</v>
      </c>
      <c r="S10" s="17" t="s">
        <v>9</v>
      </c>
      <c r="T10" s="17" t="s">
        <v>9</v>
      </c>
      <c r="U10" s="17" t="s">
        <v>9</v>
      </c>
      <c r="V10" s="17" t="s">
        <v>9</v>
      </c>
      <c r="W10" s="17" t="s">
        <v>9</v>
      </c>
      <c r="X10" s="17" t="s">
        <v>9</v>
      </c>
      <c r="Y10" s="17" t="s">
        <v>9</v>
      </c>
      <c r="Z10" s="17" t="s">
        <v>9</v>
      </c>
      <c r="AA10" s="17" t="s">
        <v>9</v>
      </c>
      <c r="AB10" s="17" t="s">
        <v>9</v>
      </c>
      <c r="AC10" s="17" t="s">
        <v>9</v>
      </c>
      <c r="AD10" s="17" t="s">
        <v>9</v>
      </c>
      <c r="AE10" s="17">
        <v>181696621556</v>
      </c>
      <c r="AF10" s="17" t="s">
        <v>9</v>
      </c>
      <c r="AG10" s="17" t="s">
        <v>9</v>
      </c>
      <c r="AH10" s="17" t="s">
        <v>9</v>
      </c>
      <c r="AI10" s="17">
        <v>100000000</v>
      </c>
      <c r="AJ10" s="17" t="s">
        <v>9</v>
      </c>
      <c r="AK10" s="17" t="s">
        <v>9</v>
      </c>
      <c r="AL10" s="17" t="s">
        <v>9</v>
      </c>
      <c r="AM10" s="17" t="s">
        <v>9</v>
      </c>
      <c r="AN10" s="17" t="s">
        <v>9</v>
      </c>
      <c r="AO10" s="18">
        <f t="shared" si="0"/>
        <v>181898849508</v>
      </c>
    </row>
    <row r="11" spans="1:42" ht="14.85" customHeight="1" x14ac:dyDescent="0.15">
      <c r="A11" s="26"/>
      <c r="B11" s="192" t="s">
        <v>92</v>
      </c>
      <c r="C11" s="192"/>
      <c r="D11" s="23"/>
      <c r="E11" s="16" t="s">
        <v>71</v>
      </c>
      <c r="F11" s="17">
        <v>1630759</v>
      </c>
      <c r="G11" s="17">
        <v>821569</v>
      </c>
      <c r="H11" s="17">
        <v>193256</v>
      </c>
      <c r="I11" s="17">
        <v>2645584</v>
      </c>
      <c r="J11" s="17" t="s">
        <v>9</v>
      </c>
      <c r="K11" s="17">
        <v>358922</v>
      </c>
      <c r="L11" s="17">
        <v>358922</v>
      </c>
      <c r="M11" s="17">
        <v>4491</v>
      </c>
      <c r="N11" s="17" t="s">
        <v>9</v>
      </c>
      <c r="O11" s="17">
        <v>85066</v>
      </c>
      <c r="P11" s="17">
        <v>4666938</v>
      </c>
      <c r="Q11" s="17" t="s">
        <v>9</v>
      </c>
      <c r="R11" s="17" t="s">
        <v>9</v>
      </c>
      <c r="S11" s="17" t="s">
        <v>9</v>
      </c>
      <c r="T11" s="17" t="s">
        <v>9</v>
      </c>
      <c r="U11" s="17" t="s">
        <v>9</v>
      </c>
      <c r="V11" s="17" t="s">
        <v>9</v>
      </c>
      <c r="W11" s="17" t="s">
        <v>9</v>
      </c>
      <c r="X11" s="17" t="s">
        <v>9</v>
      </c>
      <c r="Y11" s="17" t="s">
        <v>9</v>
      </c>
      <c r="Z11" s="17" t="s">
        <v>9</v>
      </c>
      <c r="AA11" s="17" t="s">
        <v>9</v>
      </c>
      <c r="AB11" s="17">
        <v>492697</v>
      </c>
      <c r="AC11" s="17">
        <v>492697</v>
      </c>
      <c r="AD11" s="17" t="s">
        <v>9</v>
      </c>
      <c r="AE11" s="17">
        <v>1348044051</v>
      </c>
      <c r="AF11" s="17" t="s">
        <v>9</v>
      </c>
      <c r="AG11" s="17" t="s">
        <v>9</v>
      </c>
      <c r="AH11" s="17" t="s">
        <v>9</v>
      </c>
      <c r="AI11" s="17">
        <v>38979608016</v>
      </c>
      <c r="AJ11" s="17">
        <v>18400000</v>
      </c>
      <c r="AK11" s="17">
        <v>85600000</v>
      </c>
      <c r="AL11" s="17" t="s">
        <v>9</v>
      </c>
      <c r="AM11" s="17" t="s">
        <v>9</v>
      </c>
      <c r="AN11" s="17">
        <v>260000</v>
      </c>
      <c r="AO11" s="18">
        <f t="shared" si="0"/>
        <v>40440165765</v>
      </c>
    </row>
    <row r="12" spans="1:42" ht="14.85" customHeight="1" x14ac:dyDescent="0.15">
      <c r="A12" s="26"/>
      <c r="B12" s="26"/>
      <c r="C12" s="23" t="s">
        <v>73</v>
      </c>
      <c r="D12" s="23"/>
      <c r="E12" s="16" t="s">
        <v>71</v>
      </c>
      <c r="F12" s="17">
        <v>1598076</v>
      </c>
      <c r="G12" s="17">
        <v>805477</v>
      </c>
      <c r="H12" s="17">
        <v>183592</v>
      </c>
      <c r="I12" s="17">
        <v>2587145</v>
      </c>
      <c r="J12" s="17" t="s">
        <v>9</v>
      </c>
      <c r="K12" s="17">
        <v>358232</v>
      </c>
      <c r="L12" s="17">
        <v>358232</v>
      </c>
      <c r="M12" s="17">
        <v>3942</v>
      </c>
      <c r="N12" s="17" t="s">
        <v>9</v>
      </c>
      <c r="O12" s="17">
        <v>82697</v>
      </c>
      <c r="P12" s="17">
        <v>4647210</v>
      </c>
      <c r="Q12" s="17" t="s">
        <v>9</v>
      </c>
      <c r="R12" s="17" t="s">
        <v>9</v>
      </c>
      <c r="S12" s="17" t="s">
        <v>9</v>
      </c>
      <c r="T12" s="17" t="s">
        <v>9</v>
      </c>
      <c r="U12" s="17" t="s">
        <v>9</v>
      </c>
      <c r="V12" s="17" t="s">
        <v>9</v>
      </c>
      <c r="W12" s="17" t="s">
        <v>9</v>
      </c>
      <c r="X12" s="17" t="s">
        <v>9</v>
      </c>
      <c r="Y12" s="17" t="s">
        <v>9</v>
      </c>
      <c r="Z12" s="17" t="s">
        <v>9</v>
      </c>
      <c r="AA12" s="17" t="s">
        <v>9</v>
      </c>
      <c r="AB12" s="17">
        <v>482777</v>
      </c>
      <c r="AC12" s="17">
        <v>482777</v>
      </c>
      <c r="AD12" s="17" t="s">
        <v>9</v>
      </c>
      <c r="AE12" s="17">
        <v>1348043884</v>
      </c>
      <c r="AF12" s="17" t="s">
        <v>9</v>
      </c>
      <c r="AG12" s="17" t="s">
        <v>9</v>
      </c>
      <c r="AH12" s="17" t="s">
        <v>9</v>
      </c>
      <c r="AI12" s="17">
        <v>38928007892</v>
      </c>
      <c r="AJ12" s="17" t="s">
        <v>9</v>
      </c>
      <c r="AK12" s="17" t="s">
        <v>9</v>
      </c>
      <c r="AL12" s="17" t="s">
        <v>9</v>
      </c>
      <c r="AM12" s="17" t="s">
        <v>9</v>
      </c>
      <c r="AN12" s="17">
        <v>60000</v>
      </c>
      <c r="AO12" s="18">
        <f t="shared" si="0"/>
        <v>40284273779</v>
      </c>
    </row>
    <row r="13" spans="1:42" ht="14.85" customHeight="1" x14ac:dyDescent="0.15">
      <c r="A13" s="26"/>
      <c r="B13" s="26"/>
      <c r="C13" s="23" t="s">
        <v>72</v>
      </c>
      <c r="D13" s="23"/>
      <c r="E13" s="16" t="s">
        <v>71</v>
      </c>
      <c r="F13" s="17">
        <v>32683</v>
      </c>
      <c r="G13" s="17">
        <v>16092</v>
      </c>
      <c r="H13" s="17">
        <v>9664</v>
      </c>
      <c r="I13" s="17">
        <v>58439</v>
      </c>
      <c r="J13" s="17" t="s">
        <v>9</v>
      </c>
      <c r="K13" s="17">
        <v>690</v>
      </c>
      <c r="L13" s="17">
        <v>690</v>
      </c>
      <c r="M13" s="17">
        <v>549</v>
      </c>
      <c r="N13" s="17" t="s">
        <v>9</v>
      </c>
      <c r="O13" s="17">
        <v>2369</v>
      </c>
      <c r="P13" s="17">
        <v>19728</v>
      </c>
      <c r="Q13" s="17" t="s">
        <v>9</v>
      </c>
      <c r="R13" s="17" t="s">
        <v>9</v>
      </c>
      <c r="S13" s="17" t="s">
        <v>9</v>
      </c>
      <c r="T13" s="17" t="s">
        <v>9</v>
      </c>
      <c r="U13" s="17" t="s">
        <v>9</v>
      </c>
      <c r="V13" s="17" t="s">
        <v>9</v>
      </c>
      <c r="W13" s="17" t="s">
        <v>9</v>
      </c>
      <c r="X13" s="17" t="s">
        <v>9</v>
      </c>
      <c r="Y13" s="17" t="s">
        <v>9</v>
      </c>
      <c r="Z13" s="17" t="s">
        <v>9</v>
      </c>
      <c r="AA13" s="17" t="s">
        <v>9</v>
      </c>
      <c r="AB13" s="17">
        <v>9920</v>
      </c>
      <c r="AC13" s="17">
        <v>9920</v>
      </c>
      <c r="AD13" s="17" t="s">
        <v>9</v>
      </c>
      <c r="AE13" s="17">
        <v>167</v>
      </c>
      <c r="AF13" s="17" t="s">
        <v>9</v>
      </c>
      <c r="AG13" s="17" t="s">
        <v>9</v>
      </c>
      <c r="AH13" s="17" t="s">
        <v>9</v>
      </c>
      <c r="AI13" s="17">
        <v>51600124</v>
      </c>
      <c r="AJ13" s="17">
        <v>18400000</v>
      </c>
      <c r="AK13" s="17">
        <v>85600000</v>
      </c>
      <c r="AL13" s="17" t="s">
        <v>9</v>
      </c>
      <c r="AM13" s="17" t="s">
        <v>9</v>
      </c>
      <c r="AN13" s="17">
        <v>200000</v>
      </c>
      <c r="AO13" s="18">
        <f t="shared" si="0"/>
        <v>155891986</v>
      </c>
    </row>
    <row r="14" spans="1:42" ht="14.85" customHeight="1" x14ac:dyDescent="0.15">
      <c r="A14" s="26"/>
      <c r="B14" s="197" t="s">
        <v>14</v>
      </c>
      <c r="C14" s="197"/>
      <c r="D14" s="23"/>
      <c r="E14" s="16" t="s">
        <v>71</v>
      </c>
      <c r="F14" s="17">
        <v>165090</v>
      </c>
      <c r="G14" s="17">
        <v>82472</v>
      </c>
      <c r="H14" s="17">
        <v>41871</v>
      </c>
      <c r="I14" s="17">
        <v>289433</v>
      </c>
      <c r="J14" s="17" t="s">
        <v>9</v>
      </c>
      <c r="K14" s="17">
        <v>1579</v>
      </c>
      <c r="L14" s="17">
        <v>1579</v>
      </c>
      <c r="M14" s="17">
        <v>20805</v>
      </c>
      <c r="N14" s="17" t="s">
        <v>9</v>
      </c>
      <c r="O14" s="17">
        <v>159658</v>
      </c>
      <c r="P14" s="17">
        <v>4383303</v>
      </c>
      <c r="Q14" s="17" t="s">
        <v>9</v>
      </c>
      <c r="R14" s="17" t="s">
        <v>9</v>
      </c>
      <c r="S14" s="17" t="s">
        <v>9</v>
      </c>
      <c r="T14" s="17" t="s">
        <v>9</v>
      </c>
      <c r="U14" s="17" t="s">
        <v>9</v>
      </c>
      <c r="V14" s="17" t="s">
        <v>9</v>
      </c>
      <c r="W14" s="17" t="s">
        <v>9</v>
      </c>
      <c r="X14" s="17" t="s">
        <v>9</v>
      </c>
      <c r="Y14" s="17" t="s">
        <v>9</v>
      </c>
      <c r="Z14" s="17" t="s">
        <v>9</v>
      </c>
      <c r="AA14" s="17" t="s">
        <v>9</v>
      </c>
      <c r="AB14" s="17">
        <v>47443</v>
      </c>
      <c r="AC14" s="17">
        <v>47443</v>
      </c>
      <c r="AD14" s="17" t="s">
        <v>9</v>
      </c>
      <c r="AE14" s="17">
        <v>28346898</v>
      </c>
      <c r="AF14" s="17" t="s">
        <v>9</v>
      </c>
      <c r="AG14" s="17" t="s">
        <v>9</v>
      </c>
      <c r="AH14" s="17" t="s">
        <v>9</v>
      </c>
      <c r="AI14" s="17">
        <v>1288615677</v>
      </c>
      <c r="AJ14" s="17" t="s">
        <v>9</v>
      </c>
      <c r="AK14" s="17" t="s">
        <v>9</v>
      </c>
      <c r="AL14" s="17" t="s">
        <v>9</v>
      </c>
      <c r="AM14" s="17" t="s">
        <v>9</v>
      </c>
      <c r="AN14" s="17">
        <v>300000000</v>
      </c>
      <c r="AO14" s="18">
        <f t="shared" si="0"/>
        <v>1621864796</v>
      </c>
    </row>
    <row r="15" spans="1:42" s="25" customFormat="1" ht="14.85" customHeight="1" x14ac:dyDescent="0.15">
      <c r="A15" s="21"/>
      <c r="B15" s="194" t="s">
        <v>15</v>
      </c>
      <c r="C15" s="194"/>
      <c r="D15" s="23"/>
      <c r="E15" s="16" t="s">
        <v>71</v>
      </c>
      <c r="F15" s="17" t="s">
        <v>71</v>
      </c>
      <c r="G15" s="17" t="s">
        <v>71</v>
      </c>
      <c r="H15" s="17" t="s">
        <v>71</v>
      </c>
      <c r="I15" s="17" t="s">
        <v>71</v>
      </c>
      <c r="J15" s="17" t="s">
        <v>9</v>
      </c>
      <c r="K15" s="17" t="s">
        <v>9</v>
      </c>
      <c r="L15" s="17" t="s">
        <v>9</v>
      </c>
      <c r="M15" s="17">
        <v>12573</v>
      </c>
      <c r="N15" s="17" t="s">
        <v>9</v>
      </c>
      <c r="O15" s="17">
        <v>34881</v>
      </c>
      <c r="P15" s="17">
        <v>4966231</v>
      </c>
      <c r="Q15" s="17" t="s">
        <v>9</v>
      </c>
      <c r="R15" s="17" t="s">
        <v>9</v>
      </c>
      <c r="S15" s="17" t="s">
        <v>9</v>
      </c>
      <c r="T15" s="17" t="s">
        <v>9</v>
      </c>
      <c r="U15" s="17" t="s">
        <v>9</v>
      </c>
      <c r="V15" s="17">
        <v>62321383</v>
      </c>
      <c r="W15" s="17" t="s">
        <v>9</v>
      </c>
      <c r="X15" s="17" t="s">
        <v>9</v>
      </c>
      <c r="Y15" s="17" t="s">
        <v>9</v>
      </c>
      <c r="Z15" s="17" t="s">
        <v>9</v>
      </c>
      <c r="AA15" s="17" t="s">
        <v>9</v>
      </c>
      <c r="AB15" s="17" t="s">
        <v>9</v>
      </c>
      <c r="AC15" s="17" t="s">
        <v>9</v>
      </c>
      <c r="AD15" s="17" t="s">
        <v>9</v>
      </c>
      <c r="AE15" s="17">
        <v>59449</v>
      </c>
      <c r="AF15" s="17" t="s">
        <v>9</v>
      </c>
      <c r="AG15" s="17" t="s">
        <v>9</v>
      </c>
      <c r="AH15" s="17" t="s">
        <v>9</v>
      </c>
      <c r="AI15" s="17">
        <v>28298768</v>
      </c>
      <c r="AJ15" s="17" t="s">
        <v>9</v>
      </c>
      <c r="AK15" s="17" t="s">
        <v>9</v>
      </c>
      <c r="AL15" s="17" t="s">
        <v>9</v>
      </c>
      <c r="AM15" s="17" t="s">
        <v>9</v>
      </c>
      <c r="AN15" s="17">
        <v>10000</v>
      </c>
      <c r="AO15" s="18">
        <f t="shared" si="0"/>
        <v>95703285</v>
      </c>
      <c r="AP15" s="24"/>
    </row>
    <row r="16" spans="1:42" s="25" customFormat="1" ht="14.85" customHeight="1" x14ac:dyDescent="0.15">
      <c r="A16" s="21"/>
      <c r="B16" s="194" t="s">
        <v>16</v>
      </c>
      <c r="C16" s="194"/>
      <c r="D16" s="23"/>
      <c r="E16" s="16" t="s">
        <v>71</v>
      </c>
      <c r="F16" s="17">
        <v>3421195</v>
      </c>
      <c r="G16" s="17">
        <v>1762747</v>
      </c>
      <c r="H16" s="17">
        <v>514069</v>
      </c>
      <c r="I16" s="17">
        <v>5698011</v>
      </c>
      <c r="J16" s="17" t="s">
        <v>9</v>
      </c>
      <c r="K16" s="17">
        <v>557747</v>
      </c>
      <c r="L16" s="17">
        <v>557747</v>
      </c>
      <c r="M16" s="17">
        <v>83221</v>
      </c>
      <c r="N16" s="17" t="s">
        <v>9</v>
      </c>
      <c r="O16" s="17">
        <v>587786</v>
      </c>
      <c r="P16" s="17">
        <v>59186907</v>
      </c>
      <c r="Q16" s="17" t="s">
        <v>9</v>
      </c>
      <c r="R16" s="17" t="s">
        <v>9</v>
      </c>
      <c r="S16" s="17" t="s">
        <v>9</v>
      </c>
      <c r="T16" s="17" t="s">
        <v>9</v>
      </c>
      <c r="U16" s="17">
        <v>208168214</v>
      </c>
      <c r="V16" s="17" t="s">
        <v>70</v>
      </c>
      <c r="W16" s="17">
        <v>214394419</v>
      </c>
      <c r="X16" s="17">
        <v>413771822</v>
      </c>
      <c r="Y16" s="17">
        <v>38913906</v>
      </c>
      <c r="Z16" s="17" t="s">
        <v>9</v>
      </c>
      <c r="AA16" s="17">
        <v>1403456</v>
      </c>
      <c r="AB16" s="17">
        <v>803924</v>
      </c>
      <c r="AC16" s="17">
        <v>669287527</v>
      </c>
      <c r="AD16" s="17" t="s">
        <v>9</v>
      </c>
      <c r="AE16" s="17">
        <v>82131</v>
      </c>
      <c r="AF16" s="17" t="s">
        <v>9</v>
      </c>
      <c r="AG16" s="17" t="s">
        <v>9</v>
      </c>
      <c r="AH16" s="17" t="s">
        <v>9</v>
      </c>
      <c r="AI16" s="17">
        <v>1613418196</v>
      </c>
      <c r="AJ16" s="17" t="s">
        <v>9</v>
      </c>
      <c r="AK16" s="17">
        <v>18500000</v>
      </c>
      <c r="AL16" s="17" t="s">
        <v>9</v>
      </c>
      <c r="AM16" s="17" t="s">
        <v>9</v>
      </c>
      <c r="AN16" s="17">
        <v>2500000</v>
      </c>
      <c r="AO16" s="18">
        <f t="shared" si="0"/>
        <v>2578069740</v>
      </c>
      <c r="AP16" s="24"/>
    </row>
    <row r="17" spans="1:42" s="25" customFormat="1" ht="14.85" customHeight="1" x14ac:dyDescent="0.15">
      <c r="A17" s="21"/>
      <c r="B17" s="21"/>
      <c r="C17" s="23" t="s">
        <v>17</v>
      </c>
      <c r="D17" s="23"/>
      <c r="E17" s="16" t="s">
        <v>71</v>
      </c>
      <c r="F17" s="17">
        <v>1219182</v>
      </c>
      <c r="G17" s="17">
        <v>583177</v>
      </c>
      <c r="H17" s="17">
        <v>143981</v>
      </c>
      <c r="I17" s="17">
        <v>1946340</v>
      </c>
      <c r="J17" s="17" t="s">
        <v>9</v>
      </c>
      <c r="K17" s="17">
        <v>197797</v>
      </c>
      <c r="L17" s="17">
        <v>197797</v>
      </c>
      <c r="M17" s="17">
        <v>48771</v>
      </c>
      <c r="N17" s="17" t="s">
        <v>9</v>
      </c>
      <c r="O17" s="17">
        <v>212010</v>
      </c>
      <c r="P17" s="17">
        <v>57802185</v>
      </c>
      <c r="Q17" s="17" t="s">
        <v>9</v>
      </c>
      <c r="R17" s="17" t="s">
        <v>9</v>
      </c>
      <c r="S17" s="17" t="s">
        <v>9</v>
      </c>
      <c r="T17" s="17" t="s">
        <v>9</v>
      </c>
      <c r="U17" s="17">
        <v>172444526</v>
      </c>
      <c r="V17" s="17" t="s">
        <v>70</v>
      </c>
      <c r="W17" s="17">
        <v>178166183</v>
      </c>
      <c r="X17" s="17">
        <v>132292444</v>
      </c>
      <c r="Y17" s="17">
        <v>38904330</v>
      </c>
      <c r="Z17" s="17" t="s">
        <v>9</v>
      </c>
      <c r="AA17" s="17">
        <v>362283</v>
      </c>
      <c r="AB17" s="17">
        <v>297809</v>
      </c>
      <c r="AC17" s="17">
        <v>350023049</v>
      </c>
      <c r="AD17" s="17" t="s">
        <v>9</v>
      </c>
      <c r="AE17" s="17">
        <v>8334</v>
      </c>
      <c r="AF17" s="17" t="s">
        <v>9</v>
      </c>
      <c r="AG17" s="17" t="s">
        <v>9</v>
      </c>
      <c r="AH17" s="17" t="s">
        <v>9</v>
      </c>
      <c r="AI17" s="17">
        <v>1603818054</v>
      </c>
      <c r="AJ17" s="17" t="s">
        <v>9</v>
      </c>
      <c r="AK17" s="17">
        <v>18500000</v>
      </c>
      <c r="AL17" s="17" t="s">
        <v>9</v>
      </c>
      <c r="AM17" s="17" t="s">
        <v>9</v>
      </c>
      <c r="AN17" s="17">
        <v>1600000</v>
      </c>
      <c r="AO17" s="18">
        <f t="shared" si="0"/>
        <v>2206601066</v>
      </c>
      <c r="AP17" s="24"/>
    </row>
    <row r="18" spans="1:42" s="33" customFormat="1" ht="14.85" customHeight="1" x14ac:dyDescent="0.15">
      <c r="A18" s="31"/>
      <c r="B18" s="21"/>
      <c r="C18" s="23" t="s">
        <v>18</v>
      </c>
      <c r="D18" s="23"/>
      <c r="E18" s="16" t="s">
        <v>71</v>
      </c>
      <c r="F18" s="17">
        <v>2202013</v>
      </c>
      <c r="G18" s="17">
        <v>1179570</v>
      </c>
      <c r="H18" s="17">
        <v>370088</v>
      </c>
      <c r="I18" s="17">
        <v>3751671</v>
      </c>
      <c r="J18" s="17" t="s">
        <v>9</v>
      </c>
      <c r="K18" s="17">
        <v>359950</v>
      </c>
      <c r="L18" s="17">
        <v>359950</v>
      </c>
      <c r="M18" s="17">
        <v>34450</v>
      </c>
      <c r="N18" s="17" t="s">
        <v>9</v>
      </c>
      <c r="O18" s="17">
        <v>375776</v>
      </c>
      <c r="P18" s="17">
        <v>1384722</v>
      </c>
      <c r="Q18" s="17" t="s">
        <v>9</v>
      </c>
      <c r="R18" s="17" t="s">
        <v>9</v>
      </c>
      <c r="S18" s="17" t="s">
        <v>9</v>
      </c>
      <c r="T18" s="17" t="s">
        <v>9</v>
      </c>
      <c r="U18" s="17">
        <v>35723688</v>
      </c>
      <c r="V18" s="17" t="s">
        <v>70</v>
      </c>
      <c r="W18" s="17">
        <v>36228236</v>
      </c>
      <c r="X18" s="17">
        <v>281479378</v>
      </c>
      <c r="Y18" s="17">
        <v>9576</v>
      </c>
      <c r="Z18" s="17" t="s">
        <v>9</v>
      </c>
      <c r="AA18" s="17">
        <v>1041173</v>
      </c>
      <c r="AB18" s="17">
        <v>506115</v>
      </c>
      <c r="AC18" s="17">
        <v>319264478</v>
      </c>
      <c r="AD18" s="17" t="s">
        <v>9</v>
      </c>
      <c r="AE18" s="17">
        <v>73797</v>
      </c>
      <c r="AF18" s="17" t="s">
        <v>9</v>
      </c>
      <c r="AG18" s="17" t="s">
        <v>9</v>
      </c>
      <c r="AH18" s="17" t="s">
        <v>9</v>
      </c>
      <c r="AI18" s="17">
        <v>9600142</v>
      </c>
      <c r="AJ18" s="17" t="s">
        <v>9</v>
      </c>
      <c r="AK18" s="17" t="s">
        <v>9</v>
      </c>
      <c r="AL18" s="17" t="s">
        <v>9</v>
      </c>
      <c r="AM18" s="17" t="s">
        <v>9</v>
      </c>
      <c r="AN18" s="17">
        <v>900000</v>
      </c>
      <c r="AO18" s="18">
        <f t="shared" si="0"/>
        <v>371468674</v>
      </c>
      <c r="AP18" s="32"/>
    </row>
    <row r="19" spans="1:42" ht="14.85" customHeight="1" x14ac:dyDescent="0.15">
      <c r="A19" s="26"/>
      <c r="B19" s="192" t="s">
        <v>19</v>
      </c>
      <c r="C19" s="192"/>
      <c r="D19" s="23"/>
      <c r="E19" s="16" t="s">
        <v>71</v>
      </c>
      <c r="F19" s="17">
        <v>23494829</v>
      </c>
      <c r="G19" s="17">
        <v>13024578</v>
      </c>
      <c r="H19" s="17">
        <v>3295721</v>
      </c>
      <c r="I19" s="17">
        <v>39815128</v>
      </c>
      <c r="J19" s="17" t="s">
        <v>9</v>
      </c>
      <c r="K19" s="17">
        <v>7405723</v>
      </c>
      <c r="L19" s="17">
        <v>7405723</v>
      </c>
      <c r="M19" s="17">
        <v>106740</v>
      </c>
      <c r="N19" s="17" t="s">
        <v>9</v>
      </c>
      <c r="O19" s="17">
        <v>130800</v>
      </c>
      <c r="P19" s="17">
        <v>53608886</v>
      </c>
      <c r="Q19" s="17" t="s">
        <v>9</v>
      </c>
      <c r="R19" s="17" t="s">
        <v>9</v>
      </c>
      <c r="S19" s="17" t="s">
        <v>9</v>
      </c>
      <c r="T19" s="17" t="s">
        <v>9</v>
      </c>
      <c r="U19" s="17">
        <v>2220000</v>
      </c>
      <c r="V19" s="17">
        <v>14862294</v>
      </c>
      <c r="W19" s="17">
        <v>1803750</v>
      </c>
      <c r="X19" s="17">
        <v>26986</v>
      </c>
      <c r="Y19" s="17" t="s">
        <v>9</v>
      </c>
      <c r="Z19" s="17" t="s">
        <v>9</v>
      </c>
      <c r="AA19" s="17" t="s">
        <v>9</v>
      </c>
      <c r="AB19" s="17">
        <v>6755508</v>
      </c>
      <c r="AC19" s="17">
        <v>8586244</v>
      </c>
      <c r="AD19" s="17" t="s">
        <v>9</v>
      </c>
      <c r="AE19" s="17">
        <v>160000</v>
      </c>
      <c r="AF19" s="17" t="s">
        <v>9</v>
      </c>
      <c r="AG19" s="17">
        <v>306901</v>
      </c>
      <c r="AH19" s="17" t="s">
        <v>9</v>
      </c>
      <c r="AI19" s="17">
        <v>17861861</v>
      </c>
      <c r="AJ19" s="17" t="s">
        <v>9</v>
      </c>
      <c r="AK19" s="17" t="s">
        <v>9</v>
      </c>
      <c r="AL19" s="17" t="s">
        <v>9</v>
      </c>
      <c r="AM19" s="17">
        <v>6927656</v>
      </c>
      <c r="AN19" s="17" t="s">
        <v>70</v>
      </c>
      <c r="AO19" s="18">
        <f t="shared" si="0"/>
        <v>151992233</v>
      </c>
    </row>
    <row r="20" spans="1:42" ht="14.85" customHeight="1" x14ac:dyDescent="0.15">
      <c r="A20" s="26"/>
      <c r="B20" s="192" t="s">
        <v>20</v>
      </c>
      <c r="C20" s="192"/>
      <c r="D20" s="23"/>
      <c r="E20" s="16" t="s">
        <v>71</v>
      </c>
      <c r="F20" s="17">
        <v>41240637</v>
      </c>
      <c r="G20" s="17">
        <v>19579461</v>
      </c>
      <c r="H20" s="17">
        <v>2878250</v>
      </c>
      <c r="I20" s="17">
        <v>63698348</v>
      </c>
      <c r="J20" s="17" t="s">
        <v>9</v>
      </c>
      <c r="K20" s="17">
        <v>7260076</v>
      </c>
      <c r="L20" s="17">
        <v>7260076</v>
      </c>
      <c r="M20" s="17">
        <v>215264467</v>
      </c>
      <c r="N20" s="17">
        <v>2627</v>
      </c>
      <c r="O20" s="17">
        <v>2417376</v>
      </c>
      <c r="P20" s="17">
        <v>117450837</v>
      </c>
      <c r="Q20" s="17" t="s">
        <v>9</v>
      </c>
      <c r="R20" s="17" t="s">
        <v>9</v>
      </c>
      <c r="S20" s="17" t="s">
        <v>9</v>
      </c>
      <c r="T20" s="17" t="s">
        <v>9</v>
      </c>
      <c r="U20" s="17">
        <v>56044104</v>
      </c>
      <c r="V20" s="17">
        <v>7918481</v>
      </c>
      <c r="W20" s="17">
        <v>122954670</v>
      </c>
      <c r="X20" s="17">
        <v>136903313</v>
      </c>
      <c r="Y20" s="17" t="s">
        <v>9</v>
      </c>
      <c r="Z20" s="17" t="s">
        <v>9</v>
      </c>
      <c r="AA20" s="17">
        <v>19437</v>
      </c>
      <c r="AB20" s="17">
        <v>12017142</v>
      </c>
      <c r="AC20" s="17">
        <v>271894562</v>
      </c>
      <c r="AD20" s="17" t="s">
        <v>9</v>
      </c>
      <c r="AE20" s="17">
        <v>57721159</v>
      </c>
      <c r="AF20" s="17" t="s">
        <v>9</v>
      </c>
      <c r="AG20" s="17" t="s">
        <v>9</v>
      </c>
      <c r="AH20" s="17">
        <v>2282537576</v>
      </c>
      <c r="AI20" s="17">
        <v>3807387269</v>
      </c>
      <c r="AJ20" s="17" t="s">
        <v>9</v>
      </c>
      <c r="AK20" s="17" t="s">
        <v>9</v>
      </c>
      <c r="AL20" s="17" t="s">
        <v>9</v>
      </c>
      <c r="AM20" s="17" t="s">
        <v>9</v>
      </c>
      <c r="AN20" s="17">
        <v>84900000</v>
      </c>
      <c r="AO20" s="18">
        <f t="shared" si="0"/>
        <v>6974496882</v>
      </c>
    </row>
    <row r="21" spans="1:42" ht="14.85" customHeight="1" x14ac:dyDescent="0.15">
      <c r="A21" s="26"/>
      <c r="B21" s="26"/>
      <c r="C21" s="23" t="s">
        <v>21</v>
      </c>
      <c r="D21" s="23"/>
      <c r="E21" s="16" t="s">
        <v>71</v>
      </c>
      <c r="F21" s="17">
        <v>14322367</v>
      </c>
      <c r="G21" s="17">
        <v>6821819</v>
      </c>
      <c r="H21" s="17">
        <v>1037998</v>
      </c>
      <c r="I21" s="17">
        <v>22182184</v>
      </c>
      <c r="J21" s="17" t="s">
        <v>9</v>
      </c>
      <c r="K21" s="17">
        <v>2874299</v>
      </c>
      <c r="L21" s="17">
        <v>2874299</v>
      </c>
      <c r="M21" s="17">
        <v>130784452</v>
      </c>
      <c r="N21" s="17">
        <v>1801</v>
      </c>
      <c r="O21" s="17">
        <v>1004269</v>
      </c>
      <c r="P21" s="17">
        <v>29310086</v>
      </c>
      <c r="Q21" s="17" t="s">
        <v>9</v>
      </c>
      <c r="R21" s="17" t="s">
        <v>9</v>
      </c>
      <c r="S21" s="17" t="s">
        <v>9</v>
      </c>
      <c r="T21" s="17" t="s">
        <v>9</v>
      </c>
      <c r="U21" s="17">
        <v>21339240</v>
      </c>
      <c r="V21" s="17">
        <v>3475761</v>
      </c>
      <c r="W21" s="17">
        <v>45157673</v>
      </c>
      <c r="X21" s="17">
        <v>12964974</v>
      </c>
      <c r="Y21" s="17" t="s">
        <v>9</v>
      </c>
      <c r="Z21" s="17" t="s">
        <v>9</v>
      </c>
      <c r="AA21" s="17">
        <v>11669</v>
      </c>
      <c r="AB21" s="17">
        <v>4135400</v>
      </c>
      <c r="AC21" s="17">
        <v>62269716</v>
      </c>
      <c r="AD21" s="17" t="s">
        <v>9</v>
      </c>
      <c r="AE21" s="17">
        <v>16668</v>
      </c>
      <c r="AF21" s="17" t="s">
        <v>9</v>
      </c>
      <c r="AG21" s="17" t="s">
        <v>9</v>
      </c>
      <c r="AH21" s="17">
        <v>797242924</v>
      </c>
      <c r="AI21" s="17">
        <v>53750228</v>
      </c>
      <c r="AJ21" s="17" t="s">
        <v>9</v>
      </c>
      <c r="AK21" s="17" t="s">
        <v>9</v>
      </c>
      <c r="AL21" s="17" t="s">
        <v>9</v>
      </c>
      <c r="AM21" s="17" t="s">
        <v>9</v>
      </c>
      <c r="AN21" s="17">
        <v>7800000</v>
      </c>
      <c r="AO21" s="18">
        <f t="shared" si="0"/>
        <v>1132051628</v>
      </c>
    </row>
    <row r="22" spans="1:42" ht="14.85" customHeight="1" x14ac:dyDescent="0.15">
      <c r="A22" s="26"/>
      <c r="B22" s="26"/>
      <c r="C22" s="23" t="s">
        <v>22</v>
      </c>
      <c r="D22" s="23"/>
      <c r="E22" s="16" t="s">
        <v>71</v>
      </c>
      <c r="F22" s="17">
        <v>22478046</v>
      </c>
      <c r="G22" s="17">
        <v>10676972</v>
      </c>
      <c r="H22" s="17">
        <v>1549464</v>
      </c>
      <c r="I22" s="17">
        <v>34704482</v>
      </c>
      <c r="J22" s="17" t="s">
        <v>9</v>
      </c>
      <c r="K22" s="17">
        <v>3073863</v>
      </c>
      <c r="L22" s="17">
        <v>3073863</v>
      </c>
      <c r="M22" s="17">
        <v>71673400</v>
      </c>
      <c r="N22" s="17">
        <v>826</v>
      </c>
      <c r="O22" s="17">
        <v>1112661</v>
      </c>
      <c r="P22" s="17">
        <v>75270225</v>
      </c>
      <c r="Q22" s="17" t="s">
        <v>9</v>
      </c>
      <c r="R22" s="17" t="s">
        <v>9</v>
      </c>
      <c r="S22" s="17" t="s">
        <v>9</v>
      </c>
      <c r="T22" s="17" t="s">
        <v>9</v>
      </c>
      <c r="U22" s="17">
        <v>33829792</v>
      </c>
      <c r="V22" s="17">
        <v>4442720</v>
      </c>
      <c r="W22" s="17">
        <v>77796997</v>
      </c>
      <c r="X22" s="17">
        <v>116711371</v>
      </c>
      <c r="Y22" s="17" t="s">
        <v>9</v>
      </c>
      <c r="Z22" s="17" t="s">
        <v>9</v>
      </c>
      <c r="AA22" s="17">
        <v>7768</v>
      </c>
      <c r="AB22" s="17">
        <v>6372697</v>
      </c>
      <c r="AC22" s="17">
        <v>200888833</v>
      </c>
      <c r="AD22" s="17" t="s">
        <v>9</v>
      </c>
      <c r="AE22" s="17">
        <v>6839</v>
      </c>
      <c r="AF22" s="17" t="s">
        <v>9</v>
      </c>
      <c r="AG22" s="17" t="s">
        <v>9</v>
      </c>
      <c r="AH22" s="17">
        <v>1485294652</v>
      </c>
      <c r="AI22" s="17">
        <v>198065684</v>
      </c>
      <c r="AJ22" s="17" t="s">
        <v>9</v>
      </c>
      <c r="AK22" s="17" t="s">
        <v>9</v>
      </c>
      <c r="AL22" s="17" t="s">
        <v>9</v>
      </c>
      <c r="AM22" s="17" t="s">
        <v>9</v>
      </c>
      <c r="AN22" s="17">
        <v>77000000</v>
      </c>
      <c r="AO22" s="18">
        <f t="shared" si="0"/>
        <v>2185363977</v>
      </c>
    </row>
    <row r="23" spans="1:42" ht="14.85" customHeight="1" x14ac:dyDescent="0.15">
      <c r="A23" s="26"/>
      <c r="B23" s="26"/>
      <c r="C23" s="23" t="s">
        <v>23</v>
      </c>
      <c r="D23" s="23"/>
      <c r="E23" s="16" t="s">
        <v>71</v>
      </c>
      <c r="F23" s="17">
        <v>4440224</v>
      </c>
      <c r="G23" s="17">
        <v>2080670</v>
      </c>
      <c r="H23" s="17">
        <v>290788</v>
      </c>
      <c r="I23" s="17">
        <v>6811682</v>
      </c>
      <c r="J23" s="17" t="s">
        <v>9</v>
      </c>
      <c r="K23" s="17">
        <v>1311914</v>
      </c>
      <c r="L23" s="17">
        <v>1311914</v>
      </c>
      <c r="M23" s="17">
        <v>12806615</v>
      </c>
      <c r="N23" s="17" t="s">
        <v>9</v>
      </c>
      <c r="O23" s="17">
        <v>300446</v>
      </c>
      <c r="P23" s="17">
        <v>12870526</v>
      </c>
      <c r="Q23" s="17" t="s">
        <v>9</v>
      </c>
      <c r="R23" s="17" t="s">
        <v>9</v>
      </c>
      <c r="S23" s="17" t="s">
        <v>9</v>
      </c>
      <c r="T23" s="17" t="s">
        <v>9</v>
      </c>
      <c r="U23" s="17">
        <v>875072</v>
      </c>
      <c r="V23" s="17" t="s">
        <v>70</v>
      </c>
      <c r="W23" s="17" t="s">
        <v>70</v>
      </c>
      <c r="X23" s="17">
        <v>7226968</v>
      </c>
      <c r="Y23" s="17" t="s">
        <v>9</v>
      </c>
      <c r="Z23" s="17" t="s">
        <v>9</v>
      </c>
      <c r="AA23" s="17" t="s">
        <v>9</v>
      </c>
      <c r="AB23" s="17">
        <v>1509045</v>
      </c>
      <c r="AC23" s="17">
        <v>8736013</v>
      </c>
      <c r="AD23" s="17" t="s">
        <v>9</v>
      </c>
      <c r="AE23" s="17">
        <v>57697652</v>
      </c>
      <c r="AF23" s="17" t="s">
        <v>9</v>
      </c>
      <c r="AG23" s="17" t="s">
        <v>9</v>
      </c>
      <c r="AH23" s="17"/>
      <c r="AI23" s="17">
        <v>3555571357</v>
      </c>
      <c r="AJ23" s="17" t="s">
        <v>9</v>
      </c>
      <c r="AK23" s="17" t="s">
        <v>9</v>
      </c>
      <c r="AL23" s="17" t="s">
        <v>9</v>
      </c>
      <c r="AM23" s="17" t="s">
        <v>9</v>
      </c>
      <c r="AN23" s="17">
        <v>100000</v>
      </c>
      <c r="AO23" s="18">
        <f t="shared" si="0"/>
        <v>3657081277</v>
      </c>
    </row>
    <row r="24" spans="1:42" ht="14.85" customHeight="1" x14ac:dyDescent="0.15">
      <c r="A24" s="26"/>
      <c r="B24" s="192" t="s">
        <v>24</v>
      </c>
      <c r="C24" s="192"/>
      <c r="D24" s="23"/>
      <c r="E24" s="16" t="s">
        <v>71</v>
      </c>
      <c r="F24" s="17">
        <v>568220</v>
      </c>
      <c r="G24" s="17">
        <v>258441</v>
      </c>
      <c r="H24" s="17">
        <v>61431</v>
      </c>
      <c r="I24" s="17">
        <v>888092</v>
      </c>
      <c r="J24" s="17" t="s">
        <v>9</v>
      </c>
      <c r="K24" s="17">
        <v>27770</v>
      </c>
      <c r="L24" s="17">
        <v>27770</v>
      </c>
      <c r="M24" s="17">
        <v>2350628</v>
      </c>
      <c r="N24" s="17" t="s">
        <v>9</v>
      </c>
      <c r="O24" s="17">
        <v>27518</v>
      </c>
      <c r="P24" s="17">
        <v>1708678</v>
      </c>
      <c r="Q24" s="17" t="s">
        <v>9</v>
      </c>
      <c r="R24" s="17" t="s">
        <v>9</v>
      </c>
      <c r="S24" s="17" t="s">
        <v>9</v>
      </c>
      <c r="T24" s="17" t="s">
        <v>9</v>
      </c>
      <c r="U24" s="17">
        <v>680436</v>
      </c>
      <c r="V24" s="17">
        <v>274279</v>
      </c>
      <c r="W24" s="17">
        <v>275541</v>
      </c>
      <c r="X24" s="17">
        <v>20235</v>
      </c>
      <c r="Y24" s="17" t="s">
        <v>9</v>
      </c>
      <c r="Z24" s="17" t="s">
        <v>9</v>
      </c>
      <c r="AA24" s="17">
        <v>15458604</v>
      </c>
      <c r="AB24" s="17">
        <v>192302</v>
      </c>
      <c r="AC24" s="17">
        <v>15946682</v>
      </c>
      <c r="AD24" s="17" t="s">
        <v>9</v>
      </c>
      <c r="AE24" s="17">
        <v>103197</v>
      </c>
      <c r="AF24" s="17" t="s">
        <v>9</v>
      </c>
      <c r="AG24" s="17" t="s">
        <v>9</v>
      </c>
      <c r="AH24" s="17">
        <v>32645577</v>
      </c>
      <c r="AI24" s="17">
        <v>11693030</v>
      </c>
      <c r="AJ24" s="17" t="s">
        <v>9</v>
      </c>
      <c r="AK24" s="17" t="s">
        <v>9</v>
      </c>
      <c r="AL24" s="17" t="s">
        <v>9</v>
      </c>
      <c r="AM24" s="17" t="s">
        <v>9</v>
      </c>
      <c r="AN24" s="17">
        <v>340000</v>
      </c>
      <c r="AO24" s="18">
        <f t="shared" si="0"/>
        <v>66685887</v>
      </c>
    </row>
    <row r="25" spans="1:42" ht="14.85" customHeight="1" x14ac:dyDescent="0.15">
      <c r="A25" s="26"/>
      <c r="B25" s="192" t="s">
        <v>25</v>
      </c>
      <c r="C25" s="192"/>
      <c r="D25" s="23"/>
      <c r="E25" s="16" t="s">
        <v>71</v>
      </c>
      <c r="F25" s="17">
        <v>58968581</v>
      </c>
      <c r="G25" s="17">
        <v>29082365</v>
      </c>
      <c r="H25" s="17">
        <v>4440565</v>
      </c>
      <c r="I25" s="17">
        <v>92491511</v>
      </c>
      <c r="J25" s="17" t="s">
        <v>9</v>
      </c>
      <c r="K25" s="17">
        <v>19457227</v>
      </c>
      <c r="L25" s="17">
        <v>19457227</v>
      </c>
      <c r="M25" s="17">
        <v>10735230</v>
      </c>
      <c r="N25" s="17" t="s">
        <v>9</v>
      </c>
      <c r="O25" s="17">
        <v>2811665</v>
      </c>
      <c r="P25" s="17">
        <v>242383925</v>
      </c>
      <c r="Q25" s="17" t="s">
        <v>9</v>
      </c>
      <c r="R25" s="17" t="s">
        <v>9</v>
      </c>
      <c r="S25" s="17" t="s">
        <v>9</v>
      </c>
      <c r="T25" s="17" t="s">
        <v>9</v>
      </c>
      <c r="U25" s="17">
        <v>49817140</v>
      </c>
      <c r="V25" s="17">
        <v>5654699</v>
      </c>
      <c r="W25" s="17">
        <v>64043661</v>
      </c>
      <c r="X25" s="17">
        <v>4860985330</v>
      </c>
      <c r="Y25" s="17" t="s">
        <v>9</v>
      </c>
      <c r="Z25" s="17" t="s">
        <v>9</v>
      </c>
      <c r="AA25" s="17">
        <v>1485805948</v>
      </c>
      <c r="AB25" s="17">
        <v>127704994</v>
      </c>
      <c r="AC25" s="17">
        <v>6538539933</v>
      </c>
      <c r="AD25" s="17">
        <v>480</v>
      </c>
      <c r="AE25" s="17">
        <v>63295928</v>
      </c>
      <c r="AF25" s="17" t="s">
        <v>9</v>
      </c>
      <c r="AG25" s="17" t="s">
        <v>9</v>
      </c>
      <c r="AH25" s="17">
        <v>43205099884</v>
      </c>
      <c r="AI25" s="17">
        <v>22585634076</v>
      </c>
      <c r="AJ25" s="17" t="s">
        <v>9</v>
      </c>
      <c r="AK25" s="17" t="s">
        <v>9</v>
      </c>
      <c r="AL25" s="17" t="s">
        <v>9</v>
      </c>
      <c r="AM25" s="17" t="s">
        <v>9</v>
      </c>
      <c r="AN25" s="17">
        <v>437549000</v>
      </c>
      <c r="AO25" s="18">
        <f t="shared" si="0"/>
        <v>73253470698</v>
      </c>
    </row>
    <row r="26" spans="1:42" ht="14.85" customHeight="1" x14ac:dyDescent="0.15">
      <c r="A26" s="26"/>
      <c r="B26" s="26"/>
      <c r="C26" s="23" t="s">
        <v>26</v>
      </c>
      <c r="D26" s="17"/>
      <c r="E26" s="16" t="s">
        <v>9</v>
      </c>
      <c r="F26" s="17" t="s">
        <v>9</v>
      </c>
      <c r="G26" s="17" t="s">
        <v>9</v>
      </c>
      <c r="H26" s="17" t="s">
        <v>9</v>
      </c>
      <c r="I26" s="17" t="s">
        <v>9</v>
      </c>
      <c r="J26" s="17" t="s">
        <v>9</v>
      </c>
      <c r="K26" s="17" t="s">
        <v>9</v>
      </c>
      <c r="L26" s="17" t="s">
        <v>9</v>
      </c>
      <c r="M26" s="17" t="s">
        <v>9</v>
      </c>
      <c r="N26" s="17" t="s">
        <v>9</v>
      </c>
      <c r="O26" s="17" t="s">
        <v>9</v>
      </c>
      <c r="P26" s="17" t="s">
        <v>9</v>
      </c>
      <c r="Q26" s="17" t="s">
        <v>9</v>
      </c>
      <c r="R26" s="17" t="s">
        <v>9</v>
      </c>
      <c r="S26" s="17" t="s">
        <v>9</v>
      </c>
      <c r="T26" s="17" t="s">
        <v>9</v>
      </c>
      <c r="U26" s="17" t="s">
        <v>9</v>
      </c>
      <c r="V26" s="17" t="s">
        <v>9</v>
      </c>
      <c r="W26" s="17" t="s">
        <v>9</v>
      </c>
      <c r="X26" s="17">
        <v>440757555</v>
      </c>
      <c r="Y26" s="17" t="s">
        <v>9</v>
      </c>
      <c r="Z26" s="17" t="s">
        <v>9</v>
      </c>
      <c r="AA26" s="17" t="s">
        <v>9</v>
      </c>
      <c r="AB26" s="17" t="s">
        <v>9</v>
      </c>
      <c r="AC26" s="17">
        <v>440757555</v>
      </c>
      <c r="AD26" s="17" t="s">
        <v>9</v>
      </c>
      <c r="AE26" s="17">
        <v>19616</v>
      </c>
      <c r="AF26" s="17" t="s">
        <v>9</v>
      </c>
      <c r="AG26" s="17" t="s">
        <v>9</v>
      </c>
      <c r="AH26" s="17">
        <v>15728883305</v>
      </c>
      <c r="AI26" s="17">
        <v>3366162329</v>
      </c>
      <c r="AJ26" s="17" t="s">
        <v>9</v>
      </c>
      <c r="AK26" s="17" t="s">
        <v>9</v>
      </c>
      <c r="AL26" s="17" t="s">
        <v>9</v>
      </c>
      <c r="AM26" s="17" t="s">
        <v>9</v>
      </c>
      <c r="AN26" s="17">
        <v>157000000</v>
      </c>
      <c r="AO26" s="18">
        <f t="shared" si="0"/>
        <v>19692822805</v>
      </c>
    </row>
    <row r="27" spans="1:42" ht="14.85" customHeight="1" x14ac:dyDescent="0.15">
      <c r="A27" s="26"/>
      <c r="B27" s="26"/>
      <c r="C27" s="23" t="s">
        <v>27</v>
      </c>
      <c r="D27" s="17"/>
      <c r="E27" s="16" t="s">
        <v>9</v>
      </c>
      <c r="F27" s="17" t="s">
        <v>9</v>
      </c>
      <c r="G27" s="17" t="s">
        <v>9</v>
      </c>
      <c r="H27" s="17" t="s">
        <v>9</v>
      </c>
      <c r="I27" s="17" t="s">
        <v>9</v>
      </c>
      <c r="J27" s="17" t="s">
        <v>9</v>
      </c>
      <c r="K27" s="17" t="s">
        <v>9</v>
      </c>
      <c r="L27" s="17" t="s">
        <v>9</v>
      </c>
      <c r="M27" s="17" t="s">
        <v>9</v>
      </c>
      <c r="N27" s="17" t="s">
        <v>9</v>
      </c>
      <c r="O27" s="17" t="s">
        <v>9</v>
      </c>
      <c r="P27" s="17" t="s">
        <v>9</v>
      </c>
      <c r="Q27" s="17" t="s">
        <v>9</v>
      </c>
      <c r="R27" s="17" t="s">
        <v>9</v>
      </c>
      <c r="S27" s="17" t="s">
        <v>9</v>
      </c>
      <c r="T27" s="17" t="s">
        <v>9</v>
      </c>
      <c r="U27" s="17" t="s">
        <v>9</v>
      </c>
      <c r="V27" s="17" t="s">
        <v>9</v>
      </c>
      <c r="W27" s="17" t="s">
        <v>9</v>
      </c>
      <c r="X27" s="17" t="s">
        <v>9</v>
      </c>
      <c r="Y27" s="17" t="s">
        <v>9</v>
      </c>
      <c r="Z27" s="17" t="s">
        <v>9</v>
      </c>
      <c r="AA27" s="17" t="s">
        <v>9</v>
      </c>
      <c r="AB27" s="17" t="s">
        <v>9</v>
      </c>
      <c r="AC27" s="17" t="s">
        <v>9</v>
      </c>
      <c r="AD27" s="17" t="s">
        <v>9</v>
      </c>
      <c r="AE27" s="17">
        <v>56580926</v>
      </c>
      <c r="AF27" s="17" t="s">
        <v>9</v>
      </c>
      <c r="AG27" s="17" t="s">
        <v>9</v>
      </c>
      <c r="AH27" s="17">
        <v>1654386834</v>
      </c>
      <c r="AI27" s="17">
        <v>4219036223</v>
      </c>
      <c r="AJ27" s="17" t="s">
        <v>9</v>
      </c>
      <c r="AK27" s="17" t="s">
        <v>9</v>
      </c>
      <c r="AL27" s="17" t="s">
        <v>9</v>
      </c>
      <c r="AM27" s="17" t="s">
        <v>9</v>
      </c>
      <c r="AN27" s="17">
        <v>17000000</v>
      </c>
      <c r="AO27" s="18">
        <f t="shared" si="0"/>
        <v>5947003983</v>
      </c>
    </row>
    <row r="28" spans="1:42" ht="14.85" customHeight="1" x14ac:dyDescent="0.15">
      <c r="A28" s="26"/>
      <c r="B28" s="26"/>
      <c r="C28" s="23" t="s">
        <v>28</v>
      </c>
      <c r="D28" s="17"/>
      <c r="E28" s="16" t="s">
        <v>9</v>
      </c>
      <c r="F28" s="17" t="s">
        <v>9</v>
      </c>
      <c r="G28" s="17" t="s">
        <v>9</v>
      </c>
      <c r="H28" s="17" t="s">
        <v>9</v>
      </c>
      <c r="I28" s="17" t="s">
        <v>9</v>
      </c>
      <c r="J28" s="17" t="s">
        <v>9</v>
      </c>
      <c r="K28" s="17" t="s">
        <v>9</v>
      </c>
      <c r="L28" s="17" t="s">
        <v>9</v>
      </c>
      <c r="M28" s="17" t="s">
        <v>9</v>
      </c>
      <c r="N28" s="17" t="s">
        <v>9</v>
      </c>
      <c r="O28" s="17" t="s">
        <v>9</v>
      </c>
      <c r="P28" s="17" t="s">
        <v>9</v>
      </c>
      <c r="Q28" s="17" t="s">
        <v>9</v>
      </c>
      <c r="R28" s="17" t="s">
        <v>9</v>
      </c>
      <c r="S28" s="17" t="s">
        <v>9</v>
      </c>
      <c r="T28" s="17" t="s">
        <v>9</v>
      </c>
      <c r="U28" s="17" t="s">
        <v>9</v>
      </c>
      <c r="V28" s="17" t="s">
        <v>9</v>
      </c>
      <c r="W28" s="17" t="s">
        <v>9</v>
      </c>
      <c r="X28" s="17" t="s">
        <v>9</v>
      </c>
      <c r="Y28" s="17" t="s">
        <v>9</v>
      </c>
      <c r="Z28" s="17" t="s">
        <v>9</v>
      </c>
      <c r="AA28" s="17" t="s">
        <v>9</v>
      </c>
      <c r="AB28" s="17">
        <v>110561605</v>
      </c>
      <c r="AC28" s="17">
        <v>110561605</v>
      </c>
      <c r="AD28" s="17" t="s">
        <v>9</v>
      </c>
      <c r="AE28" s="17">
        <v>2646517</v>
      </c>
      <c r="AF28" s="17" t="s">
        <v>9</v>
      </c>
      <c r="AG28" s="17" t="s">
        <v>9</v>
      </c>
      <c r="AH28" s="17">
        <v>23868902792</v>
      </c>
      <c r="AI28" s="17">
        <v>13415731070</v>
      </c>
      <c r="AJ28" s="17" t="s">
        <v>9</v>
      </c>
      <c r="AK28" s="17" t="s">
        <v>9</v>
      </c>
      <c r="AL28" s="17" t="s">
        <v>9</v>
      </c>
      <c r="AM28" s="17" t="s">
        <v>9</v>
      </c>
      <c r="AN28" s="17">
        <v>239000000</v>
      </c>
      <c r="AO28" s="18">
        <f t="shared" si="0"/>
        <v>37636841984</v>
      </c>
    </row>
    <row r="29" spans="1:42" ht="14.85" customHeight="1" x14ac:dyDescent="0.15">
      <c r="A29" s="26"/>
      <c r="B29" s="26"/>
      <c r="C29" s="23" t="s">
        <v>29</v>
      </c>
      <c r="D29" s="17"/>
      <c r="E29" s="16" t="s">
        <v>9</v>
      </c>
      <c r="F29" s="17" t="s">
        <v>9</v>
      </c>
      <c r="G29" s="17" t="s">
        <v>9</v>
      </c>
      <c r="H29" s="17" t="s">
        <v>9</v>
      </c>
      <c r="I29" s="17" t="s">
        <v>9</v>
      </c>
      <c r="J29" s="17" t="s">
        <v>9</v>
      </c>
      <c r="K29" s="17" t="s">
        <v>9</v>
      </c>
      <c r="L29" s="17" t="s">
        <v>9</v>
      </c>
      <c r="M29" s="17" t="s">
        <v>9</v>
      </c>
      <c r="N29" s="17" t="s">
        <v>9</v>
      </c>
      <c r="O29" s="17" t="s">
        <v>9</v>
      </c>
      <c r="P29" s="17" t="s">
        <v>9</v>
      </c>
      <c r="Q29" s="17" t="s">
        <v>9</v>
      </c>
      <c r="R29" s="17" t="s">
        <v>9</v>
      </c>
      <c r="S29" s="17" t="s">
        <v>9</v>
      </c>
      <c r="T29" s="17" t="s">
        <v>9</v>
      </c>
      <c r="U29" s="17" t="s">
        <v>9</v>
      </c>
      <c r="V29" s="17" t="s">
        <v>9</v>
      </c>
      <c r="W29" s="17" t="s">
        <v>9</v>
      </c>
      <c r="X29" s="17" t="s">
        <v>9</v>
      </c>
      <c r="Y29" s="17" t="s">
        <v>9</v>
      </c>
      <c r="Z29" s="17" t="s">
        <v>9</v>
      </c>
      <c r="AA29" s="17" t="s">
        <v>9</v>
      </c>
      <c r="AB29" s="17" t="s">
        <v>9</v>
      </c>
      <c r="AC29" s="17" t="s">
        <v>9</v>
      </c>
      <c r="AD29" s="17" t="s">
        <v>9</v>
      </c>
      <c r="AE29" s="17">
        <v>1500</v>
      </c>
      <c r="AF29" s="17" t="s">
        <v>9</v>
      </c>
      <c r="AG29" s="17" t="s">
        <v>9</v>
      </c>
      <c r="AH29" s="17">
        <v>18090113</v>
      </c>
      <c r="AI29" s="17">
        <v>4500</v>
      </c>
      <c r="AJ29" s="17" t="s">
        <v>9</v>
      </c>
      <c r="AK29" s="17" t="s">
        <v>9</v>
      </c>
      <c r="AL29" s="17" t="s">
        <v>9</v>
      </c>
      <c r="AM29" s="17" t="s">
        <v>9</v>
      </c>
      <c r="AN29" s="17">
        <v>149000</v>
      </c>
      <c r="AO29" s="18">
        <f>SUM(I29,L29:V29,AC29:AN29,)</f>
        <v>18245113</v>
      </c>
    </row>
    <row r="30" spans="1:42" ht="14.85" customHeight="1" x14ac:dyDescent="0.15">
      <c r="A30" s="26"/>
      <c r="B30" s="26"/>
      <c r="C30" s="23" t="s">
        <v>30</v>
      </c>
      <c r="D30" s="17"/>
      <c r="E30" s="16" t="s">
        <v>9</v>
      </c>
      <c r="F30" s="17" t="s">
        <v>9</v>
      </c>
      <c r="G30" s="17" t="s">
        <v>9</v>
      </c>
      <c r="H30" s="17" t="s">
        <v>9</v>
      </c>
      <c r="I30" s="17" t="s">
        <v>9</v>
      </c>
      <c r="J30" s="17" t="s">
        <v>9</v>
      </c>
      <c r="K30" s="17" t="s">
        <v>9</v>
      </c>
      <c r="L30" s="17" t="s">
        <v>9</v>
      </c>
      <c r="M30" s="17" t="s">
        <v>9</v>
      </c>
      <c r="N30" s="17" t="s">
        <v>9</v>
      </c>
      <c r="O30" s="17" t="s">
        <v>9</v>
      </c>
      <c r="P30" s="17" t="s">
        <v>9</v>
      </c>
      <c r="Q30" s="17" t="s">
        <v>9</v>
      </c>
      <c r="R30" s="17" t="s">
        <v>9</v>
      </c>
      <c r="S30" s="17" t="s">
        <v>9</v>
      </c>
      <c r="T30" s="17" t="s">
        <v>9</v>
      </c>
      <c r="U30" s="17" t="s">
        <v>9</v>
      </c>
      <c r="V30" s="17" t="s">
        <v>9</v>
      </c>
      <c r="W30" s="17" t="s">
        <v>9</v>
      </c>
      <c r="X30" s="17">
        <v>3953004735</v>
      </c>
      <c r="Y30" s="17" t="s">
        <v>9</v>
      </c>
      <c r="Z30" s="17" t="s">
        <v>9</v>
      </c>
      <c r="AA30" s="17">
        <v>1485783121</v>
      </c>
      <c r="AB30" s="17" t="s">
        <v>9</v>
      </c>
      <c r="AC30" s="17">
        <v>5438787856</v>
      </c>
      <c r="AD30" s="17" t="s">
        <v>9</v>
      </c>
      <c r="AE30" s="17">
        <v>4016406</v>
      </c>
      <c r="AF30" s="17" t="s">
        <v>9</v>
      </c>
      <c r="AG30" s="17" t="s">
        <v>9</v>
      </c>
      <c r="AH30" s="17">
        <v>1934836840</v>
      </c>
      <c r="AI30" s="17">
        <v>1581446803</v>
      </c>
      <c r="AJ30" s="17" t="s">
        <v>9</v>
      </c>
      <c r="AK30" s="17" t="s">
        <v>9</v>
      </c>
      <c r="AL30" s="17" t="s">
        <v>9</v>
      </c>
      <c r="AM30" s="17" t="s">
        <v>9</v>
      </c>
      <c r="AN30" s="17">
        <v>20000000</v>
      </c>
      <c r="AO30" s="18">
        <f>SUM(I30,L30:V30,AC30:AN30,)</f>
        <v>8979087905</v>
      </c>
    </row>
    <row r="31" spans="1:42" ht="14.85" customHeight="1" x14ac:dyDescent="0.15">
      <c r="A31" s="26"/>
      <c r="B31" s="26"/>
      <c r="C31" s="23" t="s">
        <v>31</v>
      </c>
      <c r="D31" s="15"/>
      <c r="E31" s="16" t="s">
        <v>71</v>
      </c>
      <c r="F31" s="17">
        <v>89514</v>
      </c>
      <c r="G31" s="17">
        <v>46888</v>
      </c>
      <c r="H31" s="17">
        <v>15394</v>
      </c>
      <c r="I31" s="17">
        <v>151796</v>
      </c>
      <c r="J31" s="17" t="s">
        <v>9</v>
      </c>
      <c r="K31" s="17">
        <v>1135</v>
      </c>
      <c r="L31" s="17">
        <v>1135</v>
      </c>
      <c r="M31" s="17">
        <v>1082</v>
      </c>
      <c r="N31" s="17" t="s">
        <v>9</v>
      </c>
      <c r="O31" s="17">
        <v>5349</v>
      </c>
      <c r="P31" s="17">
        <v>234074</v>
      </c>
      <c r="Q31" s="17" t="s">
        <v>9</v>
      </c>
      <c r="R31" s="17" t="s">
        <v>9</v>
      </c>
      <c r="S31" s="17" t="s">
        <v>9</v>
      </c>
      <c r="T31" s="17" t="s">
        <v>9</v>
      </c>
      <c r="U31" s="17" t="s">
        <v>9</v>
      </c>
      <c r="V31" s="17">
        <v>821395</v>
      </c>
      <c r="W31" s="17">
        <v>44833127</v>
      </c>
      <c r="X31" s="17">
        <v>435705180</v>
      </c>
      <c r="Y31" s="17" t="s">
        <v>9</v>
      </c>
      <c r="Z31" s="17" t="s">
        <v>9</v>
      </c>
      <c r="AA31" s="17" t="s">
        <v>9</v>
      </c>
      <c r="AB31" s="17">
        <v>26524</v>
      </c>
      <c r="AC31" s="17">
        <v>480564831</v>
      </c>
      <c r="AD31" s="17" t="s">
        <v>9</v>
      </c>
      <c r="AE31" s="17">
        <v>18365</v>
      </c>
      <c r="AF31" s="17" t="s">
        <v>9</v>
      </c>
      <c r="AG31" s="17" t="s">
        <v>9</v>
      </c>
      <c r="AH31" s="17" t="s">
        <v>9</v>
      </c>
      <c r="AI31" s="17">
        <v>1730655</v>
      </c>
      <c r="AJ31" s="17" t="s">
        <v>9</v>
      </c>
      <c r="AK31" s="17" t="s">
        <v>9</v>
      </c>
      <c r="AL31" s="17" t="s">
        <v>9</v>
      </c>
      <c r="AM31" s="17" t="s">
        <v>9</v>
      </c>
      <c r="AN31" s="17">
        <v>4000000</v>
      </c>
      <c r="AO31" s="18">
        <f t="shared" si="0"/>
        <v>487528682</v>
      </c>
    </row>
    <row r="32" spans="1:42" ht="14.85" customHeight="1" x14ac:dyDescent="0.15">
      <c r="A32" s="26"/>
      <c r="B32" s="26"/>
      <c r="C32" s="23" t="s">
        <v>32</v>
      </c>
      <c r="D32" s="15"/>
      <c r="E32" s="16" t="s">
        <v>71</v>
      </c>
      <c r="F32" s="17">
        <v>58879067</v>
      </c>
      <c r="G32" s="17">
        <v>29035477</v>
      </c>
      <c r="H32" s="17">
        <v>4425171</v>
      </c>
      <c r="I32" s="17">
        <v>92339715</v>
      </c>
      <c r="J32" s="17" t="s">
        <v>9</v>
      </c>
      <c r="K32" s="17">
        <v>19456092</v>
      </c>
      <c r="L32" s="17">
        <v>19456092</v>
      </c>
      <c r="M32" s="17">
        <v>10734148</v>
      </c>
      <c r="N32" s="17" t="s">
        <v>9</v>
      </c>
      <c r="O32" s="17">
        <v>2806316</v>
      </c>
      <c r="P32" s="17">
        <v>242149851</v>
      </c>
      <c r="Q32" s="17" t="s">
        <v>9</v>
      </c>
      <c r="R32" s="17" t="s">
        <v>9</v>
      </c>
      <c r="S32" s="17" t="s">
        <v>9</v>
      </c>
      <c r="T32" s="17" t="s">
        <v>9</v>
      </c>
      <c r="U32" s="17">
        <v>49817140</v>
      </c>
      <c r="V32" s="17">
        <v>4833304</v>
      </c>
      <c r="W32" s="17">
        <v>19210534</v>
      </c>
      <c r="X32" s="17">
        <v>31517860</v>
      </c>
      <c r="Y32" s="17" t="s">
        <v>9</v>
      </c>
      <c r="Z32" s="17" t="s">
        <v>9</v>
      </c>
      <c r="AA32" s="17">
        <v>22827</v>
      </c>
      <c r="AB32" s="17">
        <v>17116865</v>
      </c>
      <c r="AC32" s="17">
        <v>67868086</v>
      </c>
      <c r="AD32" s="17">
        <v>480</v>
      </c>
      <c r="AE32" s="17">
        <v>12598</v>
      </c>
      <c r="AF32" s="17" t="s">
        <v>9</v>
      </c>
      <c r="AG32" s="17" t="s">
        <v>9</v>
      </c>
      <c r="AH32" s="17" t="s">
        <v>9</v>
      </c>
      <c r="AI32" s="17">
        <v>1522496</v>
      </c>
      <c r="AJ32" s="17" t="s">
        <v>9</v>
      </c>
      <c r="AK32" s="17" t="s">
        <v>9</v>
      </c>
      <c r="AL32" s="17" t="s">
        <v>9</v>
      </c>
      <c r="AM32" s="17" t="s">
        <v>9</v>
      </c>
      <c r="AN32" s="17">
        <v>400000</v>
      </c>
      <c r="AO32" s="18">
        <f t="shared" si="0"/>
        <v>491940226</v>
      </c>
    </row>
    <row r="33" spans="1:42" ht="14.85" customHeight="1" x14ac:dyDescent="0.15">
      <c r="A33" s="26"/>
      <c r="B33" s="192" t="s">
        <v>33</v>
      </c>
      <c r="C33" s="192"/>
      <c r="D33" s="15"/>
      <c r="E33" s="16" t="s">
        <v>71</v>
      </c>
      <c r="F33" s="17">
        <v>6816703</v>
      </c>
      <c r="G33" s="17">
        <v>3490986</v>
      </c>
      <c r="H33" s="17">
        <v>559206</v>
      </c>
      <c r="I33" s="17">
        <v>10866895</v>
      </c>
      <c r="J33" s="17" t="s">
        <v>9</v>
      </c>
      <c r="K33" s="17">
        <v>826146</v>
      </c>
      <c r="L33" s="17">
        <v>826146</v>
      </c>
      <c r="M33" s="17">
        <v>6796</v>
      </c>
      <c r="N33" s="17" t="s">
        <v>9</v>
      </c>
      <c r="O33" s="17">
        <v>484719</v>
      </c>
      <c r="P33" s="17">
        <v>718128207</v>
      </c>
      <c r="Q33" s="17" t="s">
        <v>9</v>
      </c>
      <c r="R33" s="17" t="s">
        <v>9</v>
      </c>
      <c r="S33" s="17" t="s">
        <v>9</v>
      </c>
      <c r="T33" s="17" t="s">
        <v>9</v>
      </c>
      <c r="U33" s="17">
        <v>91708</v>
      </c>
      <c r="V33" s="17">
        <v>88472280</v>
      </c>
      <c r="W33" s="17">
        <v>6376333</v>
      </c>
      <c r="X33" s="17">
        <v>242875081</v>
      </c>
      <c r="Y33" s="17" t="s">
        <v>9</v>
      </c>
      <c r="Z33" s="17" t="s">
        <v>9</v>
      </c>
      <c r="AA33" s="17" t="s">
        <v>9</v>
      </c>
      <c r="AB33" s="17">
        <v>6126075</v>
      </c>
      <c r="AC33" s="17">
        <v>255377489</v>
      </c>
      <c r="AD33" s="17" t="s">
        <v>9</v>
      </c>
      <c r="AE33" s="17">
        <v>144462</v>
      </c>
      <c r="AF33" s="17" t="s">
        <v>9</v>
      </c>
      <c r="AG33" s="17">
        <v>59150</v>
      </c>
      <c r="AH33" s="17" t="s">
        <v>9</v>
      </c>
      <c r="AI33" s="17">
        <v>2284868526</v>
      </c>
      <c r="AJ33" s="17">
        <v>13228036</v>
      </c>
      <c r="AK33" s="17" t="s">
        <v>9</v>
      </c>
      <c r="AL33" s="17" t="s">
        <v>9</v>
      </c>
      <c r="AM33" s="17" t="s">
        <v>9</v>
      </c>
      <c r="AN33" s="17">
        <v>117080000</v>
      </c>
      <c r="AO33" s="18">
        <f t="shared" si="0"/>
        <v>3489634414</v>
      </c>
    </row>
    <row r="34" spans="1:42" ht="14.85" customHeight="1" x14ac:dyDescent="0.15">
      <c r="A34" s="26"/>
      <c r="B34" s="26"/>
      <c r="C34" s="23" t="s">
        <v>34</v>
      </c>
      <c r="D34" s="15"/>
      <c r="E34" s="16" t="s">
        <v>71</v>
      </c>
      <c r="F34" s="17" t="s">
        <v>9</v>
      </c>
      <c r="G34" s="17" t="s">
        <v>9</v>
      </c>
      <c r="H34" s="17" t="s">
        <v>9</v>
      </c>
      <c r="I34" s="17" t="s">
        <v>9</v>
      </c>
      <c r="J34" s="17" t="s">
        <v>9</v>
      </c>
      <c r="K34" s="17" t="s">
        <v>9</v>
      </c>
      <c r="L34" s="17" t="s">
        <v>9</v>
      </c>
      <c r="M34" s="17" t="s">
        <v>9</v>
      </c>
      <c r="N34" s="17" t="s">
        <v>9</v>
      </c>
      <c r="O34" s="17" t="s">
        <v>9</v>
      </c>
      <c r="P34" s="17">
        <v>71857</v>
      </c>
      <c r="Q34" s="17" t="s">
        <v>9</v>
      </c>
      <c r="R34" s="17" t="s">
        <v>9</v>
      </c>
      <c r="S34" s="17" t="s">
        <v>9</v>
      </c>
      <c r="T34" s="17" t="s">
        <v>9</v>
      </c>
      <c r="U34" s="17">
        <v>58056</v>
      </c>
      <c r="V34" s="17">
        <v>285063</v>
      </c>
      <c r="W34" s="17">
        <v>5933077</v>
      </c>
      <c r="X34" s="17">
        <v>1752811</v>
      </c>
      <c r="Y34" s="17" t="s">
        <v>9</v>
      </c>
      <c r="Z34" s="17" t="s">
        <v>9</v>
      </c>
      <c r="AA34" s="17" t="s">
        <v>9</v>
      </c>
      <c r="AB34" s="17" t="s">
        <v>9</v>
      </c>
      <c r="AC34" s="17">
        <v>7685888</v>
      </c>
      <c r="AD34" s="17" t="s">
        <v>9</v>
      </c>
      <c r="AE34" s="17">
        <v>122762</v>
      </c>
      <c r="AF34" s="17" t="s">
        <v>9</v>
      </c>
      <c r="AG34" s="17">
        <v>59150</v>
      </c>
      <c r="AH34" s="17" t="s">
        <v>9</v>
      </c>
      <c r="AI34" s="17">
        <v>210884</v>
      </c>
      <c r="AJ34" s="17">
        <v>13228036</v>
      </c>
      <c r="AK34" s="17" t="s">
        <v>9</v>
      </c>
      <c r="AL34" s="17" t="s">
        <v>9</v>
      </c>
      <c r="AM34" s="17" t="s">
        <v>9</v>
      </c>
      <c r="AN34" s="17">
        <v>80000</v>
      </c>
      <c r="AO34" s="18">
        <f t="shared" si="0"/>
        <v>21801696</v>
      </c>
    </row>
    <row r="35" spans="1:42" ht="14.85" customHeight="1" x14ac:dyDescent="0.15">
      <c r="A35" s="26"/>
      <c r="B35" s="26"/>
      <c r="C35" s="23" t="s">
        <v>35</v>
      </c>
      <c r="D35" s="15"/>
      <c r="E35" s="16" t="s">
        <v>71</v>
      </c>
      <c r="F35" s="17" t="s">
        <v>9</v>
      </c>
      <c r="G35" s="17" t="s">
        <v>9</v>
      </c>
      <c r="H35" s="17" t="s">
        <v>9</v>
      </c>
      <c r="I35" s="17" t="s">
        <v>9</v>
      </c>
      <c r="J35" s="17" t="s">
        <v>9</v>
      </c>
      <c r="K35" s="17" t="s">
        <v>9</v>
      </c>
      <c r="L35" s="17" t="s">
        <v>9</v>
      </c>
      <c r="M35" s="17" t="s">
        <v>9</v>
      </c>
      <c r="N35" s="17" t="s">
        <v>9</v>
      </c>
      <c r="O35" s="17" t="s">
        <v>9</v>
      </c>
      <c r="P35" s="17" t="s">
        <v>9</v>
      </c>
      <c r="Q35" s="17" t="s">
        <v>9</v>
      </c>
      <c r="R35" s="17" t="s">
        <v>9</v>
      </c>
      <c r="S35" s="17" t="s">
        <v>9</v>
      </c>
      <c r="T35" s="17" t="s">
        <v>9</v>
      </c>
      <c r="U35" s="17">
        <v>33652</v>
      </c>
      <c r="V35" s="17" t="s">
        <v>70</v>
      </c>
      <c r="W35" s="17">
        <v>301407</v>
      </c>
      <c r="X35" s="17">
        <v>208669517</v>
      </c>
      <c r="Y35" s="17" t="s">
        <v>9</v>
      </c>
      <c r="Z35" s="17" t="s">
        <v>9</v>
      </c>
      <c r="AA35" s="17" t="s">
        <v>9</v>
      </c>
      <c r="AB35" s="17" t="s">
        <v>9</v>
      </c>
      <c r="AC35" s="17">
        <v>208970924</v>
      </c>
      <c r="AD35" s="17" t="s">
        <v>9</v>
      </c>
      <c r="AE35" s="17" t="s">
        <v>9</v>
      </c>
      <c r="AF35" s="17" t="s">
        <v>9</v>
      </c>
      <c r="AG35" s="17" t="s">
        <v>9</v>
      </c>
      <c r="AH35" s="17" t="s">
        <v>9</v>
      </c>
      <c r="AI35" s="17">
        <v>461526</v>
      </c>
      <c r="AJ35" s="17" t="s">
        <v>9</v>
      </c>
      <c r="AK35" s="17" t="s">
        <v>9</v>
      </c>
      <c r="AL35" s="17" t="s">
        <v>9</v>
      </c>
      <c r="AM35" s="17" t="s">
        <v>9</v>
      </c>
      <c r="AN35" s="17">
        <v>1000000</v>
      </c>
      <c r="AO35" s="18">
        <f t="shared" si="0"/>
        <v>210466102</v>
      </c>
    </row>
    <row r="36" spans="1:42" ht="14.85" customHeight="1" x14ac:dyDescent="0.15">
      <c r="A36" s="26"/>
      <c r="B36" s="26"/>
      <c r="C36" s="23" t="s">
        <v>36</v>
      </c>
      <c r="D36" s="15"/>
      <c r="E36" s="16" t="s">
        <v>71</v>
      </c>
      <c r="F36" s="17" t="s">
        <v>9</v>
      </c>
      <c r="G36" s="17" t="s">
        <v>9</v>
      </c>
      <c r="H36" s="17" t="s">
        <v>9</v>
      </c>
      <c r="I36" s="17" t="s">
        <v>9</v>
      </c>
      <c r="J36" s="17" t="s">
        <v>9</v>
      </c>
      <c r="K36" s="17" t="s">
        <v>9</v>
      </c>
      <c r="L36" s="17" t="s">
        <v>9</v>
      </c>
      <c r="M36" s="17" t="s">
        <v>9</v>
      </c>
      <c r="N36" s="17" t="s">
        <v>9</v>
      </c>
      <c r="O36" s="17" t="s">
        <v>9</v>
      </c>
      <c r="P36" s="17">
        <v>208072538</v>
      </c>
      <c r="Q36" s="17" t="s">
        <v>9</v>
      </c>
      <c r="R36" s="17" t="s">
        <v>9</v>
      </c>
      <c r="S36" s="17" t="s">
        <v>9</v>
      </c>
      <c r="T36" s="17" t="s">
        <v>9</v>
      </c>
      <c r="U36" s="17" t="s">
        <v>9</v>
      </c>
      <c r="V36" s="17" t="s">
        <v>70</v>
      </c>
      <c r="W36" s="17">
        <v>141849</v>
      </c>
      <c r="X36" s="17">
        <v>32443639</v>
      </c>
      <c r="Y36" s="17" t="s">
        <v>9</v>
      </c>
      <c r="Z36" s="17" t="s">
        <v>9</v>
      </c>
      <c r="AA36" s="17" t="s">
        <v>9</v>
      </c>
      <c r="AB36" s="17" t="s">
        <v>9</v>
      </c>
      <c r="AC36" s="17">
        <v>32585488</v>
      </c>
      <c r="AD36" s="17" t="s">
        <v>9</v>
      </c>
      <c r="AE36" s="17" t="s">
        <v>9</v>
      </c>
      <c r="AF36" s="17" t="s">
        <v>9</v>
      </c>
      <c r="AG36" s="17" t="s">
        <v>9</v>
      </c>
      <c r="AH36" s="17" t="s">
        <v>9</v>
      </c>
      <c r="AI36" s="17">
        <v>578964612</v>
      </c>
      <c r="AJ36" s="17" t="s">
        <v>9</v>
      </c>
      <c r="AK36" s="17" t="s">
        <v>9</v>
      </c>
      <c r="AL36" s="17" t="s">
        <v>9</v>
      </c>
      <c r="AM36" s="17" t="s">
        <v>9</v>
      </c>
      <c r="AN36" s="17">
        <v>40000000</v>
      </c>
      <c r="AO36" s="18">
        <f t="shared" si="0"/>
        <v>859622638</v>
      </c>
    </row>
    <row r="37" spans="1:42" ht="14.85" customHeight="1" x14ac:dyDescent="0.15">
      <c r="A37" s="26"/>
      <c r="B37" s="26"/>
      <c r="C37" s="23" t="s">
        <v>37</v>
      </c>
      <c r="D37" s="15"/>
      <c r="E37" s="16" t="s">
        <v>71</v>
      </c>
      <c r="F37" s="17" t="s">
        <v>9</v>
      </c>
      <c r="G37" s="17" t="s">
        <v>9</v>
      </c>
      <c r="H37" s="17" t="s">
        <v>9</v>
      </c>
      <c r="I37" s="17" t="s">
        <v>9</v>
      </c>
      <c r="J37" s="17" t="s">
        <v>9</v>
      </c>
      <c r="K37" s="17" t="s">
        <v>9</v>
      </c>
      <c r="L37" s="17" t="s">
        <v>9</v>
      </c>
      <c r="M37" s="17" t="s">
        <v>9</v>
      </c>
      <c r="N37" s="17" t="s">
        <v>9</v>
      </c>
      <c r="O37" s="17" t="s">
        <v>9</v>
      </c>
      <c r="P37" s="17">
        <v>499308454</v>
      </c>
      <c r="Q37" s="17" t="s">
        <v>9</v>
      </c>
      <c r="R37" s="17" t="s">
        <v>9</v>
      </c>
      <c r="S37" s="17" t="s">
        <v>9</v>
      </c>
      <c r="T37" s="17" t="s">
        <v>9</v>
      </c>
      <c r="U37" s="17" t="s">
        <v>9</v>
      </c>
      <c r="V37" s="17" t="s">
        <v>9</v>
      </c>
      <c r="W37" s="17" t="s">
        <v>70</v>
      </c>
      <c r="X37" s="17" t="s">
        <v>9</v>
      </c>
      <c r="Y37" s="17" t="s">
        <v>9</v>
      </c>
      <c r="Z37" s="17" t="s">
        <v>9</v>
      </c>
      <c r="AA37" s="17" t="s">
        <v>9</v>
      </c>
      <c r="AB37" s="17" t="s">
        <v>9</v>
      </c>
      <c r="AC37" s="17" t="s">
        <v>70</v>
      </c>
      <c r="AD37" s="17" t="s">
        <v>9</v>
      </c>
      <c r="AE37" s="17" t="s">
        <v>9</v>
      </c>
      <c r="AF37" s="17" t="s">
        <v>9</v>
      </c>
      <c r="AG37" s="17" t="s">
        <v>9</v>
      </c>
      <c r="AH37" s="17" t="s">
        <v>9</v>
      </c>
      <c r="AI37" s="17">
        <v>113762942</v>
      </c>
      <c r="AJ37" s="17" t="s">
        <v>9</v>
      </c>
      <c r="AK37" s="17" t="s">
        <v>9</v>
      </c>
      <c r="AL37" s="17" t="s">
        <v>9</v>
      </c>
      <c r="AM37" s="17" t="s">
        <v>9</v>
      </c>
      <c r="AN37" s="17">
        <v>75000000</v>
      </c>
      <c r="AO37" s="18">
        <f t="shared" si="0"/>
        <v>688071396</v>
      </c>
    </row>
    <row r="38" spans="1:42" ht="14.85" customHeight="1" x14ac:dyDescent="0.15">
      <c r="A38" s="26"/>
      <c r="B38" s="26"/>
      <c r="C38" s="23" t="s">
        <v>32</v>
      </c>
      <c r="D38" s="15"/>
      <c r="E38" s="16" t="s">
        <v>71</v>
      </c>
      <c r="F38" s="17">
        <v>3064460</v>
      </c>
      <c r="G38" s="17">
        <v>1453177</v>
      </c>
      <c r="H38" s="17">
        <v>199948</v>
      </c>
      <c r="I38" s="17">
        <v>4717585</v>
      </c>
      <c r="J38" s="17" t="s">
        <v>9</v>
      </c>
      <c r="K38" s="17">
        <v>764945</v>
      </c>
      <c r="L38" s="17">
        <v>764945</v>
      </c>
      <c r="M38" s="17">
        <v>2345</v>
      </c>
      <c r="N38" s="17" t="s">
        <v>9</v>
      </c>
      <c r="O38" s="17">
        <v>295588</v>
      </c>
      <c r="P38" s="17">
        <v>10056185</v>
      </c>
      <c r="Q38" s="17" t="s">
        <v>9</v>
      </c>
      <c r="R38" s="17" t="s">
        <v>9</v>
      </c>
      <c r="S38" s="17" t="s">
        <v>9</v>
      </c>
      <c r="T38" s="17" t="s">
        <v>9</v>
      </c>
      <c r="U38" s="17" t="s">
        <v>9</v>
      </c>
      <c r="V38" s="17" t="s">
        <v>9</v>
      </c>
      <c r="W38" s="17" t="s">
        <v>9</v>
      </c>
      <c r="X38" s="17">
        <v>7747</v>
      </c>
      <c r="Y38" s="17" t="s">
        <v>9</v>
      </c>
      <c r="Z38" s="17" t="s">
        <v>9</v>
      </c>
      <c r="AA38" s="17" t="s">
        <v>9</v>
      </c>
      <c r="AB38" s="17">
        <v>4888930</v>
      </c>
      <c r="AC38" s="17">
        <v>4896677</v>
      </c>
      <c r="AD38" s="17" t="s">
        <v>9</v>
      </c>
      <c r="AE38" s="17">
        <v>15000</v>
      </c>
      <c r="AF38" s="17" t="s">
        <v>9</v>
      </c>
      <c r="AG38" s="17" t="s">
        <v>9</v>
      </c>
      <c r="AH38" s="17" t="s">
        <v>9</v>
      </c>
      <c r="AI38" s="17">
        <v>138180</v>
      </c>
      <c r="AJ38" s="17" t="s">
        <v>9</v>
      </c>
      <c r="AK38" s="17" t="s">
        <v>9</v>
      </c>
      <c r="AL38" s="17" t="s">
        <v>9</v>
      </c>
      <c r="AM38" s="17" t="s">
        <v>9</v>
      </c>
      <c r="AN38" s="17">
        <v>300000</v>
      </c>
      <c r="AO38" s="18">
        <f t="shared" si="0"/>
        <v>21186505</v>
      </c>
    </row>
    <row r="39" spans="1:42" ht="14.85" customHeight="1" x14ac:dyDescent="0.15">
      <c r="A39" s="26"/>
      <c r="B39" s="26"/>
      <c r="C39" s="23" t="s">
        <v>38</v>
      </c>
      <c r="D39" s="15"/>
      <c r="E39" s="16" t="s">
        <v>71</v>
      </c>
      <c r="F39" s="17" t="s">
        <v>9</v>
      </c>
      <c r="G39" s="17" t="s">
        <v>9</v>
      </c>
      <c r="H39" s="17" t="s">
        <v>9</v>
      </c>
      <c r="I39" s="17" t="s">
        <v>9</v>
      </c>
      <c r="J39" s="17" t="s">
        <v>9</v>
      </c>
      <c r="K39" s="17" t="s">
        <v>9</v>
      </c>
      <c r="L39" s="17" t="s">
        <v>9</v>
      </c>
      <c r="M39" s="17" t="s">
        <v>9</v>
      </c>
      <c r="N39" s="17" t="s">
        <v>9</v>
      </c>
      <c r="O39" s="17" t="s">
        <v>9</v>
      </c>
      <c r="P39" s="17" t="s">
        <v>9</v>
      </c>
      <c r="Q39" s="17" t="s">
        <v>9</v>
      </c>
      <c r="R39" s="17" t="s">
        <v>9</v>
      </c>
      <c r="S39" s="17" t="s">
        <v>9</v>
      </c>
      <c r="T39" s="17" t="s">
        <v>9</v>
      </c>
      <c r="U39" s="17" t="s">
        <v>9</v>
      </c>
      <c r="V39" s="17" t="s">
        <v>9</v>
      </c>
      <c r="W39" s="17" t="s">
        <v>9</v>
      </c>
      <c r="X39" s="17" t="s">
        <v>9</v>
      </c>
      <c r="Y39" s="17" t="s">
        <v>9</v>
      </c>
      <c r="Z39" s="17" t="s">
        <v>9</v>
      </c>
      <c r="AA39" s="17" t="s">
        <v>9</v>
      </c>
      <c r="AB39" s="17" t="s">
        <v>9</v>
      </c>
      <c r="AC39" s="17" t="s">
        <v>9</v>
      </c>
      <c r="AD39" s="17" t="s">
        <v>9</v>
      </c>
      <c r="AE39" s="17" t="s">
        <v>9</v>
      </c>
      <c r="AF39" s="17" t="s">
        <v>9</v>
      </c>
      <c r="AG39" s="17" t="s">
        <v>9</v>
      </c>
      <c r="AH39" s="17" t="s">
        <v>9</v>
      </c>
      <c r="AI39" s="17">
        <v>1582332908</v>
      </c>
      <c r="AJ39" s="17" t="s">
        <v>9</v>
      </c>
      <c r="AK39" s="17" t="s">
        <v>9</v>
      </c>
      <c r="AL39" s="17" t="s">
        <v>9</v>
      </c>
      <c r="AM39" s="17" t="s">
        <v>9</v>
      </c>
      <c r="AN39" s="17" t="s">
        <v>9</v>
      </c>
      <c r="AO39" s="18">
        <f t="shared" si="0"/>
        <v>1582332908</v>
      </c>
    </row>
    <row r="40" spans="1:42" ht="14.85" customHeight="1" x14ac:dyDescent="0.15">
      <c r="A40" s="26"/>
      <c r="B40" s="26"/>
      <c r="C40" s="23" t="s">
        <v>74</v>
      </c>
      <c r="D40" s="15"/>
      <c r="E40" s="16" t="s">
        <v>71</v>
      </c>
      <c r="F40" s="17">
        <v>3752243</v>
      </c>
      <c r="G40" s="17">
        <v>2037809</v>
      </c>
      <c r="H40" s="17">
        <v>359258</v>
      </c>
      <c r="I40" s="17">
        <v>6149310</v>
      </c>
      <c r="J40" s="17" t="s">
        <v>9</v>
      </c>
      <c r="K40" s="17">
        <v>61201</v>
      </c>
      <c r="L40" s="17">
        <v>61201</v>
      </c>
      <c r="M40" s="17">
        <v>4451</v>
      </c>
      <c r="N40" s="17" t="s">
        <v>9</v>
      </c>
      <c r="O40" s="17">
        <v>189131</v>
      </c>
      <c r="P40" s="17">
        <v>619173</v>
      </c>
      <c r="Q40" s="17" t="s">
        <v>9</v>
      </c>
      <c r="R40" s="17" t="s">
        <v>9</v>
      </c>
      <c r="S40" s="17" t="s">
        <v>9</v>
      </c>
      <c r="T40" s="17" t="s">
        <v>9</v>
      </c>
      <c r="U40" s="17" t="s">
        <v>9</v>
      </c>
      <c r="V40" s="17">
        <v>88187217</v>
      </c>
      <c r="W40" s="17" t="s">
        <v>9</v>
      </c>
      <c r="X40" s="17">
        <v>1367</v>
      </c>
      <c r="Y40" s="17" t="s">
        <v>9</v>
      </c>
      <c r="Z40" s="17" t="s">
        <v>9</v>
      </c>
      <c r="AA40" s="17" t="s">
        <v>9</v>
      </c>
      <c r="AB40" s="17">
        <v>1237145</v>
      </c>
      <c r="AC40" s="17">
        <v>1238512</v>
      </c>
      <c r="AD40" s="17" t="s">
        <v>9</v>
      </c>
      <c r="AE40" s="17">
        <v>6700</v>
      </c>
      <c r="AF40" s="17" t="s">
        <v>9</v>
      </c>
      <c r="AG40" s="17" t="s">
        <v>9</v>
      </c>
      <c r="AH40" s="17" t="s">
        <v>9</v>
      </c>
      <c r="AI40" s="17">
        <v>8997474</v>
      </c>
      <c r="AJ40" s="17" t="s">
        <v>9</v>
      </c>
      <c r="AK40" s="17" t="s">
        <v>9</v>
      </c>
      <c r="AL40" s="17" t="s">
        <v>9</v>
      </c>
      <c r="AM40" s="17" t="s">
        <v>9</v>
      </c>
      <c r="AN40" s="17">
        <v>700000</v>
      </c>
      <c r="AO40" s="18">
        <f t="shared" si="0"/>
        <v>106153169</v>
      </c>
    </row>
    <row r="41" spans="1:42" s="20" customFormat="1" ht="16.05" customHeight="1" x14ac:dyDescent="0.15">
      <c r="A41" s="3"/>
      <c r="B41" s="196" t="s">
        <v>39</v>
      </c>
      <c r="C41" s="196"/>
      <c r="D41" s="15"/>
      <c r="E41" s="16" t="s">
        <v>71</v>
      </c>
      <c r="F41" s="17">
        <v>431032</v>
      </c>
      <c r="G41" s="17">
        <v>214153</v>
      </c>
      <c r="H41" s="17">
        <v>84454</v>
      </c>
      <c r="I41" s="17">
        <v>729639</v>
      </c>
      <c r="J41" s="17" t="s">
        <v>9</v>
      </c>
      <c r="K41" s="17">
        <v>132593</v>
      </c>
      <c r="L41" s="17">
        <v>132593</v>
      </c>
      <c r="M41" s="17">
        <v>2416</v>
      </c>
      <c r="N41" s="17" t="s">
        <v>9</v>
      </c>
      <c r="O41" s="34">
        <v>15478</v>
      </c>
      <c r="P41" s="34">
        <v>94608</v>
      </c>
      <c r="Q41" s="17" t="s">
        <v>9</v>
      </c>
      <c r="R41" s="17" t="s">
        <v>9</v>
      </c>
      <c r="S41" s="17" t="s">
        <v>9</v>
      </c>
      <c r="T41" s="17" t="s">
        <v>9</v>
      </c>
      <c r="U41" s="17">
        <v>26285</v>
      </c>
      <c r="V41" s="17" t="s">
        <v>9</v>
      </c>
      <c r="W41" s="17" t="s">
        <v>9</v>
      </c>
      <c r="X41" s="34">
        <v>19767360</v>
      </c>
      <c r="Y41" s="17" t="s">
        <v>9</v>
      </c>
      <c r="Z41" s="17" t="s">
        <v>9</v>
      </c>
      <c r="AA41" s="17" t="s">
        <v>9</v>
      </c>
      <c r="AB41" s="17">
        <v>136787</v>
      </c>
      <c r="AC41" s="17">
        <v>19904147</v>
      </c>
      <c r="AD41" s="17" t="s">
        <v>9</v>
      </c>
      <c r="AE41" s="34">
        <v>8314</v>
      </c>
      <c r="AF41" s="17" t="s">
        <v>9</v>
      </c>
      <c r="AG41" s="17" t="s">
        <v>9</v>
      </c>
      <c r="AH41" s="17">
        <v>35644234</v>
      </c>
      <c r="AI41" s="17">
        <v>20184398</v>
      </c>
      <c r="AJ41" s="17" t="s">
        <v>9</v>
      </c>
      <c r="AK41" s="17" t="s">
        <v>9</v>
      </c>
      <c r="AL41" s="17" t="s">
        <v>9</v>
      </c>
      <c r="AM41" s="17" t="s">
        <v>9</v>
      </c>
      <c r="AN41" s="34">
        <v>26101000</v>
      </c>
      <c r="AO41" s="18">
        <f t="shared" si="0"/>
        <v>102843112</v>
      </c>
      <c r="AP41" s="19"/>
    </row>
    <row r="42" spans="1:42" s="25" customFormat="1" ht="16.05" customHeight="1" x14ac:dyDescent="0.15">
      <c r="A42" s="21"/>
      <c r="B42" s="29"/>
      <c r="C42" s="29" t="s">
        <v>40</v>
      </c>
      <c r="D42" s="23"/>
      <c r="E42" s="16" t="s">
        <v>71</v>
      </c>
      <c r="F42" s="17" t="s">
        <v>9</v>
      </c>
      <c r="G42" s="17" t="s">
        <v>9</v>
      </c>
      <c r="H42" s="17" t="s">
        <v>9</v>
      </c>
      <c r="I42" s="17" t="s">
        <v>9</v>
      </c>
      <c r="J42" s="17" t="s">
        <v>9</v>
      </c>
      <c r="K42" s="17" t="s">
        <v>9</v>
      </c>
      <c r="L42" s="17" t="s">
        <v>9</v>
      </c>
      <c r="M42" s="17" t="s">
        <v>9</v>
      </c>
      <c r="N42" s="17" t="s">
        <v>9</v>
      </c>
      <c r="O42" s="17" t="s">
        <v>9</v>
      </c>
      <c r="P42" s="17" t="s">
        <v>9</v>
      </c>
      <c r="Q42" s="17" t="s">
        <v>9</v>
      </c>
      <c r="R42" s="17" t="s">
        <v>9</v>
      </c>
      <c r="S42" s="17" t="s">
        <v>9</v>
      </c>
      <c r="T42" s="17" t="s">
        <v>9</v>
      </c>
      <c r="U42" s="17" t="s">
        <v>9</v>
      </c>
      <c r="V42" s="17" t="s">
        <v>9</v>
      </c>
      <c r="W42" s="17" t="s">
        <v>9</v>
      </c>
      <c r="X42" s="17" t="s">
        <v>9</v>
      </c>
      <c r="Y42" s="17" t="s">
        <v>9</v>
      </c>
      <c r="Z42" s="17" t="s">
        <v>9</v>
      </c>
      <c r="AA42" s="17" t="s">
        <v>9</v>
      </c>
      <c r="AB42" s="17" t="s">
        <v>9</v>
      </c>
      <c r="AC42" s="17" t="s">
        <v>9</v>
      </c>
      <c r="AD42" s="17" t="s">
        <v>9</v>
      </c>
      <c r="AE42" s="17" t="s">
        <v>9</v>
      </c>
      <c r="AF42" s="17" t="s">
        <v>9</v>
      </c>
      <c r="AG42" s="17" t="s">
        <v>9</v>
      </c>
      <c r="AH42" s="17" t="s">
        <v>9</v>
      </c>
      <c r="AI42" s="17">
        <v>20179713</v>
      </c>
      <c r="AJ42" s="17" t="s">
        <v>9</v>
      </c>
      <c r="AK42" s="17" t="s">
        <v>9</v>
      </c>
      <c r="AL42" s="17" t="s">
        <v>9</v>
      </c>
      <c r="AM42" s="17" t="s">
        <v>9</v>
      </c>
      <c r="AN42" s="35"/>
      <c r="AO42" s="18">
        <f t="shared" si="0"/>
        <v>20179713</v>
      </c>
      <c r="AP42" s="24"/>
    </row>
    <row r="43" spans="1:42" ht="16.05" customHeight="1" x14ac:dyDescent="0.15">
      <c r="A43" s="26"/>
      <c r="B43" s="29"/>
      <c r="C43" s="29" t="s">
        <v>41</v>
      </c>
      <c r="D43" s="23"/>
      <c r="E43" s="16" t="s">
        <v>71</v>
      </c>
      <c r="F43" s="17" t="s">
        <v>9</v>
      </c>
      <c r="G43" s="17" t="s">
        <v>9</v>
      </c>
      <c r="H43" s="17" t="s">
        <v>9</v>
      </c>
      <c r="I43" s="17" t="s">
        <v>9</v>
      </c>
      <c r="J43" s="17" t="s">
        <v>9</v>
      </c>
      <c r="K43" s="17" t="s">
        <v>9</v>
      </c>
      <c r="L43" s="17" t="s">
        <v>9</v>
      </c>
      <c r="M43" s="17" t="s">
        <v>9</v>
      </c>
      <c r="N43" s="17" t="s">
        <v>9</v>
      </c>
      <c r="O43" s="17" t="s">
        <v>9</v>
      </c>
      <c r="P43" s="17" t="s">
        <v>9</v>
      </c>
      <c r="Q43" s="17" t="s">
        <v>9</v>
      </c>
      <c r="R43" s="17" t="s">
        <v>9</v>
      </c>
      <c r="S43" s="17" t="s">
        <v>9</v>
      </c>
      <c r="T43" s="17" t="s">
        <v>9</v>
      </c>
      <c r="U43" s="17" t="s">
        <v>9</v>
      </c>
      <c r="V43" s="17" t="s">
        <v>9</v>
      </c>
      <c r="W43" s="17" t="s">
        <v>9</v>
      </c>
      <c r="X43" s="17">
        <v>6535254</v>
      </c>
      <c r="Y43" s="17" t="s">
        <v>9</v>
      </c>
      <c r="Z43" s="17" t="s">
        <v>9</v>
      </c>
      <c r="AA43" s="17" t="s">
        <v>9</v>
      </c>
      <c r="AB43" s="17" t="s">
        <v>9</v>
      </c>
      <c r="AC43" s="17">
        <v>6535254</v>
      </c>
      <c r="AD43" s="17" t="s">
        <v>9</v>
      </c>
      <c r="AE43" s="17">
        <v>5876</v>
      </c>
      <c r="AF43" s="17" t="s">
        <v>9</v>
      </c>
      <c r="AG43" s="17" t="s">
        <v>9</v>
      </c>
      <c r="AH43" s="17">
        <v>8591224</v>
      </c>
      <c r="AI43" s="17" t="s">
        <v>9</v>
      </c>
      <c r="AJ43" s="17" t="s">
        <v>9</v>
      </c>
      <c r="AK43" s="17" t="s">
        <v>9</v>
      </c>
      <c r="AL43" s="17" t="s">
        <v>9</v>
      </c>
      <c r="AM43" s="17" t="s">
        <v>9</v>
      </c>
      <c r="AN43" s="35">
        <v>12800000</v>
      </c>
      <c r="AO43" s="18">
        <f t="shared" si="0"/>
        <v>27932354</v>
      </c>
    </row>
    <row r="44" spans="1:42" ht="16.05" customHeight="1" x14ac:dyDescent="0.15">
      <c r="A44" s="26"/>
      <c r="B44" s="29"/>
      <c r="C44" s="29" t="s">
        <v>42</v>
      </c>
      <c r="D44" s="23"/>
      <c r="E44" s="16" t="s">
        <v>71</v>
      </c>
      <c r="F44" s="17" t="s">
        <v>9</v>
      </c>
      <c r="G44" s="17" t="s">
        <v>9</v>
      </c>
      <c r="H44" s="17" t="s">
        <v>9</v>
      </c>
      <c r="I44" s="17" t="s">
        <v>9</v>
      </c>
      <c r="J44" s="17" t="s">
        <v>9</v>
      </c>
      <c r="K44" s="17" t="s">
        <v>9</v>
      </c>
      <c r="L44" s="17" t="s">
        <v>9</v>
      </c>
      <c r="M44" s="17" t="s">
        <v>9</v>
      </c>
      <c r="N44" s="17" t="s">
        <v>9</v>
      </c>
      <c r="O44" s="17" t="s">
        <v>9</v>
      </c>
      <c r="P44" s="17" t="s">
        <v>9</v>
      </c>
      <c r="Q44" s="17" t="s">
        <v>9</v>
      </c>
      <c r="R44" s="17" t="s">
        <v>9</v>
      </c>
      <c r="S44" s="17" t="s">
        <v>9</v>
      </c>
      <c r="T44" s="17" t="s">
        <v>9</v>
      </c>
      <c r="U44" s="17" t="s">
        <v>9</v>
      </c>
      <c r="V44" s="17" t="s">
        <v>9</v>
      </c>
      <c r="W44" s="17" t="s">
        <v>9</v>
      </c>
      <c r="X44" s="17">
        <v>10242428</v>
      </c>
      <c r="Y44" s="17" t="s">
        <v>9</v>
      </c>
      <c r="Z44" s="17" t="s">
        <v>9</v>
      </c>
      <c r="AA44" s="17" t="s">
        <v>9</v>
      </c>
      <c r="AB44" s="17" t="s">
        <v>9</v>
      </c>
      <c r="AC44" s="17">
        <v>10242428</v>
      </c>
      <c r="AD44" s="17" t="s">
        <v>9</v>
      </c>
      <c r="AE44" s="17">
        <v>173</v>
      </c>
      <c r="AF44" s="17" t="s">
        <v>9</v>
      </c>
      <c r="AG44" s="17" t="s">
        <v>9</v>
      </c>
      <c r="AH44" s="17">
        <v>23188243</v>
      </c>
      <c r="AI44" s="17" t="s">
        <v>9</v>
      </c>
      <c r="AJ44" s="17" t="s">
        <v>9</v>
      </c>
      <c r="AK44" s="17" t="s">
        <v>9</v>
      </c>
      <c r="AL44" s="17" t="s">
        <v>9</v>
      </c>
      <c r="AM44" s="17" t="s">
        <v>9</v>
      </c>
      <c r="AN44" s="35">
        <v>4800000</v>
      </c>
      <c r="AO44" s="18">
        <f t="shared" si="0"/>
        <v>38230844</v>
      </c>
    </row>
    <row r="45" spans="1:42" ht="16.05" customHeight="1" x14ac:dyDescent="0.15">
      <c r="A45" s="26"/>
      <c r="B45" s="29"/>
      <c r="C45" s="29" t="s">
        <v>43</v>
      </c>
      <c r="D45" s="23"/>
      <c r="E45" s="16" t="s">
        <v>71</v>
      </c>
      <c r="F45" s="17" t="s">
        <v>9</v>
      </c>
      <c r="G45" s="17" t="s">
        <v>9</v>
      </c>
      <c r="H45" s="17" t="s">
        <v>9</v>
      </c>
      <c r="I45" s="17" t="s">
        <v>9</v>
      </c>
      <c r="J45" s="17" t="s">
        <v>9</v>
      </c>
      <c r="K45" s="17" t="s">
        <v>9</v>
      </c>
      <c r="L45" s="17" t="s">
        <v>9</v>
      </c>
      <c r="M45" s="17" t="s">
        <v>9</v>
      </c>
      <c r="N45" s="17" t="s">
        <v>9</v>
      </c>
      <c r="O45" s="17" t="s">
        <v>9</v>
      </c>
      <c r="P45" s="17" t="s">
        <v>9</v>
      </c>
      <c r="Q45" s="17" t="s">
        <v>9</v>
      </c>
      <c r="R45" s="17" t="s">
        <v>9</v>
      </c>
      <c r="S45" s="17" t="s">
        <v>9</v>
      </c>
      <c r="T45" s="17" t="s">
        <v>9</v>
      </c>
      <c r="U45" s="17" t="s">
        <v>9</v>
      </c>
      <c r="V45" s="17" t="s">
        <v>9</v>
      </c>
      <c r="W45" s="17" t="s">
        <v>9</v>
      </c>
      <c r="X45" s="17">
        <v>619361</v>
      </c>
      <c r="Y45" s="17" t="s">
        <v>9</v>
      </c>
      <c r="Z45" s="17" t="s">
        <v>9</v>
      </c>
      <c r="AA45" s="17" t="s">
        <v>9</v>
      </c>
      <c r="AB45" s="17" t="s">
        <v>9</v>
      </c>
      <c r="AC45" s="17">
        <v>619361</v>
      </c>
      <c r="AD45" s="17" t="s">
        <v>9</v>
      </c>
      <c r="AE45" s="17">
        <v>2255</v>
      </c>
      <c r="AF45" s="17" t="s">
        <v>9</v>
      </c>
      <c r="AG45" s="17" t="s">
        <v>9</v>
      </c>
      <c r="AH45" s="17">
        <v>2851589</v>
      </c>
      <c r="AI45" s="17" t="s">
        <v>9</v>
      </c>
      <c r="AJ45" s="17" t="s">
        <v>9</v>
      </c>
      <c r="AK45" s="17" t="s">
        <v>9</v>
      </c>
      <c r="AL45" s="17" t="s">
        <v>9</v>
      </c>
      <c r="AM45" s="17" t="s">
        <v>9</v>
      </c>
      <c r="AN45" s="35">
        <v>6500000</v>
      </c>
      <c r="AO45" s="18">
        <f t="shared" si="0"/>
        <v>9973205</v>
      </c>
    </row>
    <row r="46" spans="1:42" ht="16.05" customHeight="1" x14ac:dyDescent="0.15">
      <c r="A46" s="26"/>
      <c r="B46" s="29"/>
      <c r="C46" s="29" t="s">
        <v>44</v>
      </c>
      <c r="D46" s="23"/>
      <c r="E46" s="16" t="s">
        <v>71</v>
      </c>
      <c r="F46" s="17" t="s">
        <v>9</v>
      </c>
      <c r="G46" s="17" t="s">
        <v>9</v>
      </c>
      <c r="H46" s="17" t="s">
        <v>9</v>
      </c>
      <c r="I46" s="17" t="s">
        <v>9</v>
      </c>
      <c r="J46" s="17" t="s">
        <v>9</v>
      </c>
      <c r="K46" s="17" t="s">
        <v>9</v>
      </c>
      <c r="L46" s="17" t="s">
        <v>9</v>
      </c>
      <c r="M46" s="17" t="s">
        <v>9</v>
      </c>
      <c r="N46" s="17" t="s">
        <v>9</v>
      </c>
      <c r="O46" s="17" t="s">
        <v>9</v>
      </c>
      <c r="P46" s="17" t="s">
        <v>9</v>
      </c>
      <c r="Q46" s="17" t="s">
        <v>9</v>
      </c>
      <c r="R46" s="17" t="s">
        <v>9</v>
      </c>
      <c r="S46" s="17" t="s">
        <v>9</v>
      </c>
      <c r="T46" s="17" t="s">
        <v>9</v>
      </c>
      <c r="U46" s="17" t="s">
        <v>9</v>
      </c>
      <c r="V46" s="17" t="s">
        <v>9</v>
      </c>
      <c r="W46" s="17" t="s">
        <v>9</v>
      </c>
      <c r="X46" s="17">
        <v>2370317</v>
      </c>
      <c r="Y46" s="17" t="s">
        <v>9</v>
      </c>
      <c r="Z46" s="17" t="s">
        <v>9</v>
      </c>
      <c r="AA46" s="17" t="s">
        <v>9</v>
      </c>
      <c r="AB46" s="17" t="s">
        <v>9</v>
      </c>
      <c r="AC46" s="17">
        <v>2370317</v>
      </c>
      <c r="AD46" s="17" t="s">
        <v>9</v>
      </c>
      <c r="AE46" s="17" t="s">
        <v>9</v>
      </c>
      <c r="AF46" s="17" t="s">
        <v>9</v>
      </c>
      <c r="AG46" s="17" t="s">
        <v>9</v>
      </c>
      <c r="AH46" s="17">
        <v>1013178</v>
      </c>
      <c r="AI46" s="17" t="s">
        <v>9</v>
      </c>
      <c r="AJ46" s="17" t="s">
        <v>9</v>
      </c>
      <c r="AK46" s="17" t="s">
        <v>9</v>
      </c>
      <c r="AL46" s="17" t="s">
        <v>9</v>
      </c>
      <c r="AM46" s="17" t="s">
        <v>9</v>
      </c>
      <c r="AN46" s="35">
        <v>2000000</v>
      </c>
      <c r="AO46" s="18">
        <f t="shared" si="0"/>
        <v>5383495</v>
      </c>
    </row>
    <row r="47" spans="1:42" ht="16.05" customHeight="1" x14ac:dyDescent="0.15">
      <c r="A47" s="26"/>
      <c r="B47" s="29"/>
      <c r="C47" s="29" t="s">
        <v>32</v>
      </c>
      <c r="D47" s="23"/>
      <c r="E47" s="16" t="s">
        <v>71</v>
      </c>
      <c r="F47" s="17">
        <v>431032</v>
      </c>
      <c r="G47" s="17">
        <v>214153</v>
      </c>
      <c r="H47" s="17">
        <v>84454</v>
      </c>
      <c r="I47" s="17">
        <v>729639</v>
      </c>
      <c r="J47" s="17" t="s">
        <v>9</v>
      </c>
      <c r="K47" s="17">
        <v>132593</v>
      </c>
      <c r="L47" s="17">
        <v>132593</v>
      </c>
      <c r="M47" s="17">
        <v>2416</v>
      </c>
      <c r="N47" s="17" t="s">
        <v>9</v>
      </c>
      <c r="O47" s="35">
        <v>15478</v>
      </c>
      <c r="P47" s="35">
        <v>94608</v>
      </c>
      <c r="Q47" s="17" t="s">
        <v>9</v>
      </c>
      <c r="R47" s="17" t="s">
        <v>9</v>
      </c>
      <c r="S47" s="17" t="s">
        <v>9</v>
      </c>
      <c r="T47" s="17" t="s">
        <v>9</v>
      </c>
      <c r="U47" s="17">
        <v>26285</v>
      </c>
      <c r="V47" s="17" t="s">
        <v>9</v>
      </c>
      <c r="W47" s="17" t="s">
        <v>9</v>
      </c>
      <c r="X47" s="17" t="s">
        <v>9</v>
      </c>
      <c r="Y47" s="17" t="s">
        <v>9</v>
      </c>
      <c r="Z47" s="17" t="s">
        <v>9</v>
      </c>
      <c r="AA47" s="17" t="s">
        <v>9</v>
      </c>
      <c r="AB47" s="17">
        <v>136787</v>
      </c>
      <c r="AC47" s="17">
        <v>136787</v>
      </c>
      <c r="AD47" s="17" t="s">
        <v>9</v>
      </c>
      <c r="AE47" s="35">
        <v>10</v>
      </c>
      <c r="AF47" s="17" t="s">
        <v>9</v>
      </c>
      <c r="AG47" s="17" t="s">
        <v>9</v>
      </c>
      <c r="AH47" s="17" t="s">
        <v>9</v>
      </c>
      <c r="AI47" s="17">
        <v>4685</v>
      </c>
      <c r="AJ47" s="17" t="s">
        <v>9</v>
      </c>
      <c r="AK47" s="17" t="s">
        <v>9</v>
      </c>
      <c r="AL47" s="17" t="s">
        <v>9</v>
      </c>
      <c r="AM47" s="17" t="s">
        <v>9</v>
      </c>
      <c r="AN47" s="35">
        <v>1000</v>
      </c>
      <c r="AO47" s="18">
        <f t="shared" si="0"/>
        <v>1143501</v>
      </c>
    </row>
    <row r="48" spans="1:42" ht="16.05" customHeight="1" x14ac:dyDescent="0.15">
      <c r="A48" s="26"/>
      <c r="B48" s="192" t="s">
        <v>46</v>
      </c>
      <c r="C48" s="192"/>
      <c r="D48" s="23"/>
      <c r="E48" s="16" t="s">
        <v>71</v>
      </c>
      <c r="F48" s="17">
        <v>31264</v>
      </c>
      <c r="G48" s="17">
        <v>15194</v>
      </c>
      <c r="H48" s="17">
        <v>6661</v>
      </c>
      <c r="I48" s="17">
        <v>53119</v>
      </c>
      <c r="J48" s="17" t="s">
        <v>9</v>
      </c>
      <c r="K48" s="17">
        <v>633</v>
      </c>
      <c r="L48" s="17">
        <v>633</v>
      </c>
      <c r="M48" s="17">
        <v>12</v>
      </c>
      <c r="N48" s="17">
        <v>536</v>
      </c>
      <c r="O48" s="35">
        <v>4076</v>
      </c>
      <c r="P48" s="35">
        <v>474712</v>
      </c>
      <c r="Q48" s="17" t="s">
        <v>9</v>
      </c>
      <c r="R48" s="17" t="s">
        <v>9</v>
      </c>
      <c r="S48" s="17" t="s">
        <v>9</v>
      </c>
      <c r="T48" s="17" t="s">
        <v>9</v>
      </c>
      <c r="U48" s="17">
        <v>40295</v>
      </c>
      <c r="V48" s="17" t="s">
        <v>9</v>
      </c>
      <c r="W48" s="17" t="s">
        <v>9</v>
      </c>
      <c r="X48" s="35">
        <v>868873</v>
      </c>
      <c r="Y48" s="17" t="s">
        <v>9</v>
      </c>
      <c r="Z48" s="17" t="s">
        <v>9</v>
      </c>
      <c r="AA48" s="17" t="s">
        <v>9</v>
      </c>
      <c r="AB48" s="17">
        <v>9020</v>
      </c>
      <c r="AC48" s="17">
        <v>877893</v>
      </c>
      <c r="AD48" s="17" t="s">
        <v>9</v>
      </c>
      <c r="AE48" s="35">
        <v>34540</v>
      </c>
      <c r="AF48" s="17" t="s">
        <v>9</v>
      </c>
      <c r="AG48" s="17" t="s">
        <v>9</v>
      </c>
      <c r="AH48" s="17">
        <v>2321810</v>
      </c>
      <c r="AI48" s="17" t="s">
        <v>9</v>
      </c>
      <c r="AJ48" s="17" t="s">
        <v>9</v>
      </c>
      <c r="AK48" s="17" t="s">
        <v>9</v>
      </c>
      <c r="AL48" s="17" t="s">
        <v>9</v>
      </c>
      <c r="AM48" s="17" t="s">
        <v>9</v>
      </c>
      <c r="AN48" s="35">
        <v>1500000</v>
      </c>
      <c r="AO48" s="18">
        <f t="shared" si="0"/>
        <v>5307626</v>
      </c>
    </row>
    <row r="49" spans="1:42" ht="16.05" customHeight="1" x14ac:dyDescent="0.15">
      <c r="A49" s="26"/>
      <c r="B49" s="192" t="s">
        <v>47</v>
      </c>
      <c r="C49" s="192"/>
      <c r="D49" s="23"/>
      <c r="E49" s="16" t="s">
        <v>71</v>
      </c>
      <c r="F49" s="17">
        <v>21161857</v>
      </c>
      <c r="G49" s="17">
        <v>10131223</v>
      </c>
      <c r="H49" s="17">
        <v>1219730</v>
      </c>
      <c r="I49" s="17">
        <v>32512810</v>
      </c>
      <c r="J49" s="17" t="s">
        <v>9</v>
      </c>
      <c r="K49" s="17">
        <v>19281646</v>
      </c>
      <c r="L49" s="17">
        <v>19281646</v>
      </c>
      <c r="M49" s="17">
        <v>15709</v>
      </c>
      <c r="N49" s="17" t="s">
        <v>70</v>
      </c>
      <c r="O49" s="17">
        <v>1054811</v>
      </c>
      <c r="P49" s="17">
        <v>17379458</v>
      </c>
      <c r="Q49" s="17" t="s">
        <v>9</v>
      </c>
      <c r="R49" s="17" t="s">
        <v>9</v>
      </c>
      <c r="S49" s="17" t="s">
        <v>9</v>
      </c>
      <c r="T49" s="17" t="s">
        <v>9</v>
      </c>
      <c r="U49" s="17" t="s">
        <v>70</v>
      </c>
      <c r="V49" s="17">
        <v>103250222</v>
      </c>
      <c r="W49" s="17" t="s">
        <v>9</v>
      </c>
      <c r="X49" s="17">
        <v>4769000</v>
      </c>
      <c r="Y49" s="17" t="s">
        <v>9</v>
      </c>
      <c r="Z49" s="17" t="s">
        <v>9</v>
      </c>
      <c r="AA49" s="17" t="s">
        <v>9</v>
      </c>
      <c r="AB49" s="17">
        <v>14089740</v>
      </c>
      <c r="AC49" s="17">
        <v>18858740</v>
      </c>
      <c r="AD49" s="17" t="s">
        <v>9</v>
      </c>
      <c r="AE49" s="17">
        <v>57358</v>
      </c>
      <c r="AF49" s="17" t="s">
        <v>9</v>
      </c>
      <c r="AG49" s="17" t="s">
        <v>9</v>
      </c>
      <c r="AH49" s="17" t="s">
        <v>9</v>
      </c>
      <c r="AI49" s="17">
        <v>256218422</v>
      </c>
      <c r="AJ49" s="17" t="s">
        <v>9</v>
      </c>
      <c r="AK49" s="17" t="s">
        <v>9</v>
      </c>
      <c r="AL49" s="17" t="s">
        <v>9</v>
      </c>
      <c r="AM49" s="17" t="s">
        <v>9</v>
      </c>
      <c r="AN49" s="17">
        <v>1010000</v>
      </c>
      <c r="AO49" s="18">
        <f t="shared" si="0"/>
        <v>449639176</v>
      </c>
    </row>
    <row r="50" spans="1:42" ht="26.1" customHeight="1" x14ac:dyDescent="0.15">
      <c r="A50" s="26"/>
      <c r="B50" s="195" t="s">
        <v>48</v>
      </c>
      <c r="C50" s="195"/>
      <c r="D50" s="23"/>
      <c r="E50" s="16" t="s">
        <v>71</v>
      </c>
      <c r="F50" s="17">
        <v>162591</v>
      </c>
      <c r="G50" s="17">
        <v>82187</v>
      </c>
      <c r="H50" s="17">
        <v>28130</v>
      </c>
      <c r="I50" s="17">
        <v>272908</v>
      </c>
      <c r="J50" s="17" t="s">
        <v>9</v>
      </c>
      <c r="K50" s="17">
        <v>924</v>
      </c>
      <c r="L50" s="17">
        <v>924</v>
      </c>
      <c r="M50" s="17">
        <v>525</v>
      </c>
      <c r="N50" s="17">
        <v>121</v>
      </c>
      <c r="O50" s="17">
        <v>13590</v>
      </c>
      <c r="P50" s="17">
        <v>36885</v>
      </c>
      <c r="Q50" s="17" t="s">
        <v>9</v>
      </c>
      <c r="R50" s="17" t="s">
        <v>9</v>
      </c>
      <c r="S50" s="17" t="s">
        <v>9</v>
      </c>
      <c r="T50" s="17" t="s">
        <v>9</v>
      </c>
      <c r="U50" s="17">
        <v>27831</v>
      </c>
      <c r="V50" s="17" t="s">
        <v>9</v>
      </c>
      <c r="W50" s="17" t="s">
        <v>9</v>
      </c>
      <c r="X50" s="35">
        <v>12479312</v>
      </c>
      <c r="Y50" s="17" t="s">
        <v>9</v>
      </c>
      <c r="Z50" s="17" t="s">
        <v>9</v>
      </c>
      <c r="AA50" s="17" t="s">
        <v>9</v>
      </c>
      <c r="AB50" s="17">
        <v>52274</v>
      </c>
      <c r="AC50" s="17">
        <v>12531586</v>
      </c>
      <c r="AD50" s="17" t="s">
        <v>9</v>
      </c>
      <c r="AE50" s="35">
        <v>47227</v>
      </c>
      <c r="AF50" s="17" t="s">
        <v>9</v>
      </c>
      <c r="AG50" s="17" t="s">
        <v>9</v>
      </c>
      <c r="AH50" s="17">
        <v>3875752</v>
      </c>
      <c r="AI50" s="17" t="s">
        <v>70</v>
      </c>
      <c r="AJ50" s="17" t="s">
        <v>9</v>
      </c>
      <c r="AK50" s="17" t="s">
        <v>9</v>
      </c>
      <c r="AL50" s="17" t="s">
        <v>9</v>
      </c>
      <c r="AM50" s="17" t="s">
        <v>9</v>
      </c>
      <c r="AN50" s="35">
        <v>651000</v>
      </c>
      <c r="AO50" s="18">
        <f t="shared" si="0"/>
        <v>17458349</v>
      </c>
    </row>
    <row r="51" spans="1:42" ht="16.05" customHeight="1" x14ac:dyDescent="0.15">
      <c r="A51" s="26"/>
      <c r="B51" s="29"/>
      <c r="C51" s="29" t="s">
        <v>49</v>
      </c>
      <c r="D51" s="23"/>
      <c r="E51" s="16" t="s">
        <v>71</v>
      </c>
      <c r="F51" s="17" t="s">
        <v>9</v>
      </c>
      <c r="G51" s="17" t="s">
        <v>9</v>
      </c>
      <c r="H51" s="17" t="s">
        <v>9</v>
      </c>
      <c r="I51" s="17" t="s">
        <v>9</v>
      </c>
      <c r="J51" s="17" t="s">
        <v>9</v>
      </c>
      <c r="K51" s="17" t="s">
        <v>9</v>
      </c>
      <c r="L51" s="17" t="s">
        <v>9</v>
      </c>
      <c r="M51" s="17" t="s">
        <v>9</v>
      </c>
      <c r="N51" s="17" t="s">
        <v>9</v>
      </c>
      <c r="O51" s="17" t="s">
        <v>9</v>
      </c>
      <c r="P51" s="17" t="s">
        <v>9</v>
      </c>
      <c r="Q51" s="17" t="s">
        <v>9</v>
      </c>
      <c r="R51" s="17" t="s">
        <v>9</v>
      </c>
      <c r="S51" s="17" t="s">
        <v>9</v>
      </c>
      <c r="T51" s="17" t="s">
        <v>9</v>
      </c>
      <c r="U51" s="17" t="s">
        <v>9</v>
      </c>
      <c r="V51" s="17" t="s">
        <v>9</v>
      </c>
      <c r="W51" s="17" t="s">
        <v>9</v>
      </c>
      <c r="X51" s="35">
        <v>6700661</v>
      </c>
      <c r="Y51" s="17" t="s">
        <v>9</v>
      </c>
      <c r="Z51" s="17" t="s">
        <v>9</v>
      </c>
      <c r="AA51" s="17" t="s">
        <v>9</v>
      </c>
      <c r="AB51" s="17" t="s">
        <v>9</v>
      </c>
      <c r="AC51" s="17">
        <v>6700661</v>
      </c>
      <c r="AD51" s="17" t="s">
        <v>9</v>
      </c>
      <c r="AE51" s="35">
        <v>27418</v>
      </c>
      <c r="AF51" s="17" t="s">
        <v>9</v>
      </c>
      <c r="AG51" s="17" t="s">
        <v>9</v>
      </c>
      <c r="AH51" s="17">
        <v>981208</v>
      </c>
      <c r="AI51" s="17" t="s">
        <v>9</v>
      </c>
      <c r="AJ51" s="17" t="s">
        <v>9</v>
      </c>
      <c r="AK51" s="17" t="s">
        <v>9</v>
      </c>
      <c r="AL51" s="17" t="s">
        <v>9</v>
      </c>
      <c r="AM51" s="17" t="s">
        <v>9</v>
      </c>
      <c r="AN51" s="35">
        <v>330000</v>
      </c>
      <c r="AO51" s="18">
        <f t="shared" si="0"/>
        <v>8039287</v>
      </c>
    </row>
    <row r="52" spans="1:42" ht="16.05" customHeight="1" x14ac:dyDescent="0.15">
      <c r="A52" s="26"/>
      <c r="B52" s="26"/>
      <c r="C52" s="23" t="s">
        <v>50</v>
      </c>
      <c r="D52" s="23"/>
      <c r="E52" s="16" t="s">
        <v>71</v>
      </c>
      <c r="F52" s="17" t="s">
        <v>9</v>
      </c>
      <c r="G52" s="17" t="s">
        <v>9</v>
      </c>
      <c r="H52" s="17" t="s">
        <v>9</v>
      </c>
      <c r="I52" s="17" t="s">
        <v>9</v>
      </c>
      <c r="J52" s="17" t="s">
        <v>9</v>
      </c>
      <c r="K52" s="17" t="s">
        <v>9</v>
      </c>
      <c r="L52" s="17" t="s">
        <v>9</v>
      </c>
      <c r="M52" s="17" t="s">
        <v>9</v>
      </c>
      <c r="N52" s="17" t="s">
        <v>9</v>
      </c>
      <c r="O52" s="17" t="s">
        <v>9</v>
      </c>
      <c r="P52" s="17" t="s">
        <v>9</v>
      </c>
      <c r="Q52" s="17" t="s">
        <v>9</v>
      </c>
      <c r="R52" s="17" t="s">
        <v>9</v>
      </c>
      <c r="S52" s="17" t="s">
        <v>9</v>
      </c>
      <c r="T52" s="17" t="s">
        <v>9</v>
      </c>
      <c r="U52" s="17" t="s">
        <v>9</v>
      </c>
      <c r="V52" s="17" t="s">
        <v>9</v>
      </c>
      <c r="W52" s="17" t="s">
        <v>9</v>
      </c>
      <c r="X52" s="17" t="s">
        <v>9</v>
      </c>
      <c r="Y52" s="17" t="s">
        <v>9</v>
      </c>
      <c r="Z52" s="17" t="s">
        <v>9</v>
      </c>
      <c r="AA52" s="17" t="s">
        <v>9</v>
      </c>
      <c r="AB52" s="17" t="s">
        <v>9</v>
      </c>
      <c r="AC52" s="17" t="s">
        <v>9</v>
      </c>
      <c r="AD52" s="17" t="s">
        <v>9</v>
      </c>
      <c r="AE52" s="35">
        <v>951</v>
      </c>
      <c r="AF52" s="17" t="s">
        <v>9</v>
      </c>
      <c r="AG52" s="17" t="s">
        <v>9</v>
      </c>
      <c r="AH52" s="17">
        <v>168272</v>
      </c>
      <c r="AI52" s="17" t="s">
        <v>9</v>
      </c>
      <c r="AJ52" s="17" t="s">
        <v>9</v>
      </c>
      <c r="AK52" s="17" t="s">
        <v>9</v>
      </c>
      <c r="AL52" s="17" t="s">
        <v>9</v>
      </c>
      <c r="AM52" s="17" t="s">
        <v>9</v>
      </c>
      <c r="AN52" s="35">
        <v>100000</v>
      </c>
      <c r="AO52" s="18">
        <f t="shared" si="0"/>
        <v>269223</v>
      </c>
    </row>
    <row r="53" spans="1:42" ht="16.05" customHeight="1" x14ac:dyDescent="0.15">
      <c r="A53" s="26"/>
      <c r="B53" s="26"/>
      <c r="C53" s="23" t="s">
        <v>51</v>
      </c>
      <c r="D53" s="23"/>
      <c r="E53" s="16" t="s">
        <v>71</v>
      </c>
      <c r="F53" s="17" t="s">
        <v>9</v>
      </c>
      <c r="G53" s="17" t="s">
        <v>9</v>
      </c>
      <c r="H53" s="17" t="s">
        <v>9</v>
      </c>
      <c r="I53" s="17" t="s">
        <v>9</v>
      </c>
      <c r="J53" s="17" t="s">
        <v>9</v>
      </c>
      <c r="K53" s="17" t="s">
        <v>9</v>
      </c>
      <c r="L53" s="17" t="s">
        <v>9</v>
      </c>
      <c r="M53" s="17" t="s">
        <v>9</v>
      </c>
      <c r="N53" s="17" t="s">
        <v>9</v>
      </c>
      <c r="O53" s="17" t="s">
        <v>9</v>
      </c>
      <c r="P53" s="17" t="s">
        <v>9</v>
      </c>
      <c r="Q53" s="17" t="s">
        <v>9</v>
      </c>
      <c r="R53" s="17" t="s">
        <v>9</v>
      </c>
      <c r="S53" s="17" t="s">
        <v>9</v>
      </c>
      <c r="T53" s="17" t="s">
        <v>9</v>
      </c>
      <c r="U53" s="17" t="s">
        <v>9</v>
      </c>
      <c r="V53" s="17" t="s">
        <v>9</v>
      </c>
      <c r="W53" s="17" t="s">
        <v>9</v>
      </c>
      <c r="X53" s="17" t="s">
        <v>9</v>
      </c>
      <c r="Y53" s="17" t="s">
        <v>9</v>
      </c>
      <c r="Z53" s="17" t="s">
        <v>9</v>
      </c>
      <c r="AA53" s="17" t="s">
        <v>9</v>
      </c>
      <c r="AB53" s="17" t="s">
        <v>9</v>
      </c>
      <c r="AC53" s="17" t="s">
        <v>9</v>
      </c>
      <c r="AD53" s="17" t="s">
        <v>9</v>
      </c>
      <c r="AE53" s="17">
        <v>127</v>
      </c>
      <c r="AF53" s="17" t="s">
        <v>9</v>
      </c>
      <c r="AG53" s="17" t="s">
        <v>9</v>
      </c>
      <c r="AH53" s="17">
        <v>22393</v>
      </c>
      <c r="AI53" s="17" t="s">
        <v>9</v>
      </c>
      <c r="AJ53" s="17" t="s">
        <v>9</v>
      </c>
      <c r="AK53" s="17" t="s">
        <v>9</v>
      </c>
      <c r="AL53" s="17" t="s">
        <v>9</v>
      </c>
      <c r="AM53" s="17" t="s">
        <v>9</v>
      </c>
      <c r="AN53" s="35">
        <v>20000</v>
      </c>
      <c r="AO53" s="18">
        <f t="shared" si="0"/>
        <v>42520</v>
      </c>
    </row>
    <row r="54" spans="1:42" ht="16.05" customHeight="1" x14ac:dyDescent="0.15">
      <c r="A54" s="26"/>
      <c r="B54" s="29"/>
      <c r="C54" s="29" t="s">
        <v>52</v>
      </c>
      <c r="D54" s="23"/>
      <c r="E54" s="16" t="s">
        <v>71</v>
      </c>
      <c r="F54" s="17" t="s">
        <v>9</v>
      </c>
      <c r="G54" s="17" t="s">
        <v>9</v>
      </c>
      <c r="H54" s="17" t="s">
        <v>9</v>
      </c>
      <c r="I54" s="17" t="s">
        <v>9</v>
      </c>
      <c r="J54" s="17" t="s">
        <v>9</v>
      </c>
      <c r="K54" s="17" t="s">
        <v>9</v>
      </c>
      <c r="L54" s="17" t="s">
        <v>9</v>
      </c>
      <c r="M54" s="17" t="s">
        <v>9</v>
      </c>
      <c r="N54" s="17" t="s">
        <v>9</v>
      </c>
      <c r="O54" s="17" t="s">
        <v>9</v>
      </c>
      <c r="P54" s="17" t="s">
        <v>9</v>
      </c>
      <c r="Q54" s="17" t="s">
        <v>9</v>
      </c>
      <c r="R54" s="17" t="s">
        <v>9</v>
      </c>
      <c r="S54" s="17" t="s">
        <v>9</v>
      </c>
      <c r="T54" s="17" t="s">
        <v>9</v>
      </c>
      <c r="U54" s="17" t="s">
        <v>9</v>
      </c>
      <c r="V54" s="17" t="s">
        <v>9</v>
      </c>
      <c r="W54" s="17" t="s">
        <v>9</v>
      </c>
      <c r="X54" s="17">
        <v>5162426</v>
      </c>
      <c r="Y54" s="17" t="s">
        <v>9</v>
      </c>
      <c r="Z54" s="17" t="s">
        <v>9</v>
      </c>
      <c r="AA54" s="17" t="s">
        <v>9</v>
      </c>
      <c r="AB54" s="17" t="s">
        <v>9</v>
      </c>
      <c r="AC54" s="17">
        <v>5162426</v>
      </c>
      <c r="AD54" s="17" t="s">
        <v>9</v>
      </c>
      <c r="AE54" s="35">
        <v>18721</v>
      </c>
      <c r="AF54" s="17" t="s">
        <v>9</v>
      </c>
      <c r="AG54" s="17" t="s">
        <v>9</v>
      </c>
      <c r="AH54" s="17">
        <v>2703879</v>
      </c>
      <c r="AI54" s="17" t="s">
        <v>9</v>
      </c>
      <c r="AJ54" s="17" t="s">
        <v>9</v>
      </c>
      <c r="AK54" s="17" t="s">
        <v>9</v>
      </c>
      <c r="AL54" s="17" t="s">
        <v>9</v>
      </c>
      <c r="AM54" s="17" t="s">
        <v>9</v>
      </c>
      <c r="AN54" s="35">
        <v>200000</v>
      </c>
      <c r="AO54" s="18">
        <f t="shared" si="0"/>
        <v>8085026</v>
      </c>
    </row>
    <row r="55" spans="1:42" ht="16.05" customHeight="1" x14ac:dyDescent="0.15">
      <c r="A55" s="26"/>
      <c r="B55" s="30"/>
      <c r="C55" s="30" t="s">
        <v>32</v>
      </c>
      <c r="D55" s="23"/>
      <c r="E55" s="16" t="s">
        <v>71</v>
      </c>
      <c r="F55" s="17">
        <v>162591</v>
      </c>
      <c r="G55" s="17">
        <v>82187</v>
      </c>
      <c r="H55" s="17">
        <v>28130</v>
      </c>
      <c r="I55" s="17">
        <v>272908</v>
      </c>
      <c r="J55" s="17" t="s">
        <v>9</v>
      </c>
      <c r="K55" s="17">
        <v>924</v>
      </c>
      <c r="L55" s="17">
        <v>924</v>
      </c>
      <c r="M55" s="17">
        <v>525</v>
      </c>
      <c r="N55" s="17">
        <v>121</v>
      </c>
      <c r="O55" s="35">
        <v>13590</v>
      </c>
      <c r="P55" s="35">
        <v>36885</v>
      </c>
      <c r="Q55" s="17" t="s">
        <v>9</v>
      </c>
      <c r="R55" s="17" t="s">
        <v>9</v>
      </c>
      <c r="S55" s="17" t="s">
        <v>9</v>
      </c>
      <c r="T55" s="17" t="s">
        <v>9</v>
      </c>
      <c r="U55" s="17">
        <v>27831</v>
      </c>
      <c r="V55" s="17" t="s">
        <v>9</v>
      </c>
      <c r="W55" s="17" t="s">
        <v>9</v>
      </c>
      <c r="X55" s="35">
        <v>616225</v>
      </c>
      <c r="Y55" s="17" t="s">
        <v>9</v>
      </c>
      <c r="Z55" s="17" t="s">
        <v>9</v>
      </c>
      <c r="AA55" s="17" t="s">
        <v>9</v>
      </c>
      <c r="AB55" s="17">
        <v>52274</v>
      </c>
      <c r="AC55" s="17">
        <v>668499</v>
      </c>
      <c r="AD55" s="17" t="s">
        <v>9</v>
      </c>
      <c r="AE55" s="35">
        <v>10</v>
      </c>
      <c r="AF55" s="17" t="s">
        <v>9</v>
      </c>
      <c r="AG55" s="17" t="s">
        <v>9</v>
      </c>
      <c r="AH55" s="17" t="s">
        <v>9</v>
      </c>
      <c r="AI55" s="17" t="s">
        <v>70</v>
      </c>
      <c r="AJ55" s="17" t="s">
        <v>9</v>
      </c>
      <c r="AK55" s="17" t="s">
        <v>9</v>
      </c>
      <c r="AL55" s="17" t="s">
        <v>9</v>
      </c>
      <c r="AM55" s="17" t="s">
        <v>9</v>
      </c>
      <c r="AN55" s="35">
        <v>1000</v>
      </c>
      <c r="AO55" s="18">
        <f t="shared" si="0"/>
        <v>1022293</v>
      </c>
    </row>
    <row r="56" spans="1:42" s="25" customFormat="1" ht="16.05" customHeight="1" x14ac:dyDescent="0.15">
      <c r="A56" s="21"/>
      <c r="B56" s="194" t="s">
        <v>53</v>
      </c>
      <c r="C56" s="194"/>
      <c r="D56" s="23"/>
      <c r="E56" s="16" t="s">
        <v>71</v>
      </c>
      <c r="F56" s="17">
        <v>154377</v>
      </c>
      <c r="G56" s="17">
        <v>82099</v>
      </c>
      <c r="H56" s="17">
        <v>24326</v>
      </c>
      <c r="I56" s="17">
        <v>260802</v>
      </c>
      <c r="J56" s="17" t="s">
        <v>9</v>
      </c>
      <c r="K56" s="17">
        <v>45857</v>
      </c>
      <c r="L56" s="17">
        <v>45857</v>
      </c>
      <c r="M56" s="17">
        <v>5391</v>
      </c>
      <c r="N56" s="17" t="s">
        <v>9</v>
      </c>
      <c r="O56" s="35">
        <v>27185</v>
      </c>
      <c r="P56" s="35">
        <v>134493</v>
      </c>
      <c r="Q56" s="17" t="s">
        <v>9</v>
      </c>
      <c r="R56" s="17" t="s">
        <v>9</v>
      </c>
      <c r="S56" s="17" t="s">
        <v>9</v>
      </c>
      <c r="T56" s="17" t="s">
        <v>9</v>
      </c>
      <c r="U56" s="17">
        <v>91902</v>
      </c>
      <c r="V56" s="17" t="s">
        <v>9</v>
      </c>
      <c r="W56" s="17" t="s">
        <v>9</v>
      </c>
      <c r="X56" s="17" t="s">
        <v>9</v>
      </c>
      <c r="Y56" s="17" t="s">
        <v>9</v>
      </c>
      <c r="Z56" s="17" t="s">
        <v>9</v>
      </c>
      <c r="AA56" s="17" t="s">
        <v>9</v>
      </c>
      <c r="AB56" s="17">
        <v>116338</v>
      </c>
      <c r="AC56" s="17">
        <v>116338</v>
      </c>
      <c r="AD56" s="17" t="s">
        <v>9</v>
      </c>
      <c r="AE56" s="35">
        <v>2172292</v>
      </c>
      <c r="AF56" s="17" t="s">
        <v>9</v>
      </c>
      <c r="AG56" s="17" t="s">
        <v>9</v>
      </c>
      <c r="AH56" s="17">
        <v>151045405</v>
      </c>
      <c r="AI56" s="17">
        <v>49200420</v>
      </c>
      <c r="AJ56" s="17" t="s">
        <v>9</v>
      </c>
      <c r="AK56" s="17" t="s">
        <v>9</v>
      </c>
      <c r="AL56" s="17" t="s">
        <v>9</v>
      </c>
      <c r="AM56" s="17" t="s">
        <v>70</v>
      </c>
      <c r="AN56" s="35">
        <v>9000000</v>
      </c>
      <c r="AO56" s="18">
        <f t="shared" si="0"/>
        <v>212100085</v>
      </c>
      <c r="AP56" s="24"/>
    </row>
    <row r="57" spans="1:42" s="25" customFormat="1" ht="16.05" customHeight="1" x14ac:dyDescent="0.15">
      <c r="A57" s="21"/>
      <c r="B57" s="194" t="s">
        <v>54</v>
      </c>
      <c r="C57" s="194"/>
      <c r="D57" s="23"/>
      <c r="E57" s="16" t="s">
        <v>71</v>
      </c>
      <c r="F57" s="17">
        <v>14975108</v>
      </c>
      <c r="G57" s="17">
        <v>8004398</v>
      </c>
      <c r="H57" s="17">
        <v>2256270</v>
      </c>
      <c r="I57" s="17">
        <v>25235776</v>
      </c>
      <c r="J57" s="17" t="s">
        <v>9</v>
      </c>
      <c r="K57" s="17">
        <v>4466536</v>
      </c>
      <c r="L57" s="17">
        <v>4466536</v>
      </c>
      <c r="M57" s="17">
        <v>90027</v>
      </c>
      <c r="N57" s="17" t="s">
        <v>9</v>
      </c>
      <c r="O57" s="17">
        <v>418095</v>
      </c>
      <c r="P57" s="17">
        <v>67686993</v>
      </c>
      <c r="Q57" s="17" t="s">
        <v>9</v>
      </c>
      <c r="R57" s="17" t="s">
        <v>9</v>
      </c>
      <c r="S57" s="17" t="s">
        <v>9</v>
      </c>
      <c r="T57" s="17" t="s">
        <v>9</v>
      </c>
      <c r="U57" s="17">
        <v>3801676</v>
      </c>
      <c r="V57" s="17">
        <v>1199289</v>
      </c>
      <c r="W57" s="35">
        <v>257610</v>
      </c>
      <c r="X57" s="35">
        <v>13658603</v>
      </c>
      <c r="Y57" s="17" t="s">
        <v>9</v>
      </c>
      <c r="Z57" s="17" t="s">
        <v>9</v>
      </c>
      <c r="AA57" s="17">
        <v>405702</v>
      </c>
      <c r="AB57" s="17">
        <v>4053311</v>
      </c>
      <c r="AC57" s="17">
        <v>18375226</v>
      </c>
      <c r="AD57" s="17">
        <v>240</v>
      </c>
      <c r="AE57" s="35">
        <v>1185873</v>
      </c>
      <c r="AF57" s="17" t="s">
        <v>9</v>
      </c>
      <c r="AG57" s="17" t="s">
        <v>9</v>
      </c>
      <c r="AH57" s="17" t="s">
        <v>9</v>
      </c>
      <c r="AI57" s="17">
        <v>40609</v>
      </c>
      <c r="AJ57" s="17" t="s">
        <v>9</v>
      </c>
      <c r="AK57" s="17" t="s">
        <v>9</v>
      </c>
      <c r="AL57" s="17" t="s">
        <v>9</v>
      </c>
      <c r="AM57" s="17" t="s">
        <v>9</v>
      </c>
      <c r="AN57" s="35">
        <v>300000</v>
      </c>
      <c r="AO57" s="18">
        <f t="shared" si="0"/>
        <v>122800340</v>
      </c>
      <c r="AP57" s="24"/>
    </row>
    <row r="58" spans="1:42" s="33" customFormat="1" ht="16.05" customHeight="1" x14ac:dyDescent="0.15">
      <c r="A58" s="31"/>
      <c r="B58" s="194" t="s">
        <v>75</v>
      </c>
      <c r="C58" s="194"/>
      <c r="D58" s="23"/>
      <c r="E58" s="16" t="s">
        <v>71</v>
      </c>
      <c r="F58" s="17">
        <v>104229904</v>
      </c>
      <c r="G58" s="17">
        <v>52947420</v>
      </c>
      <c r="H58" s="17">
        <v>15554113</v>
      </c>
      <c r="I58" s="17">
        <v>172731437</v>
      </c>
      <c r="J58" s="17">
        <v>410257</v>
      </c>
      <c r="K58" s="17">
        <v>20580783</v>
      </c>
      <c r="L58" s="17">
        <v>20991040</v>
      </c>
      <c r="M58" s="17">
        <v>238216</v>
      </c>
      <c r="N58" s="17" t="s">
        <v>9</v>
      </c>
      <c r="O58" s="17">
        <v>3514511</v>
      </c>
      <c r="P58" s="17">
        <v>84689811</v>
      </c>
      <c r="Q58" s="17" t="s">
        <v>9</v>
      </c>
      <c r="R58" s="17" t="s">
        <v>9</v>
      </c>
      <c r="S58" s="17" t="s">
        <v>9</v>
      </c>
      <c r="T58" s="17" t="s">
        <v>9</v>
      </c>
      <c r="U58" s="17">
        <v>551647</v>
      </c>
      <c r="V58" s="17">
        <v>3187666539</v>
      </c>
      <c r="W58" s="17">
        <v>888285056</v>
      </c>
      <c r="X58" s="17">
        <v>737382467</v>
      </c>
      <c r="Y58" s="17">
        <v>18750000</v>
      </c>
      <c r="Z58" s="17" t="s">
        <v>9</v>
      </c>
      <c r="AA58" s="17" t="s">
        <v>9</v>
      </c>
      <c r="AB58" s="17">
        <v>33175021</v>
      </c>
      <c r="AC58" s="17">
        <v>1677592544</v>
      </c>
      <c r="AD58" s="17" t="s">
        <v>9</v>
      </c>
      <c r="AE58" s="35">
        <v>1481221</v>
      </c>
      <c r="AF58" s="17" t="s">
        <v>9</v>
      </c>
      <c r="AG58" s="17">
        <v>4823</v>
      </c>
      <c r="AH58" s="17" t="s">
        <v>9</v>
      </c>
      <c r="AI58" s="17">
        <v>406559465</v>
      </c>
      <c r="AJ58" s="17">
        <v>155743496</v>
      </c>
      <c r="AK58" s="17">
        <v>78441000</v>
      </c>
      <c r="AL58" s="17" t="s">
        <v>9</v>
      </c>
      <c r="AM58" s="17" t="s">
        <v>9</v>
      </c>
      <c r="AN58" s="35">
        <v>2395000</v>
      </c>
      <c r="AO58" s="18">
        <f>SUM(I58,L58:V58,AC58:AN58,)</f>
        <v>5792600750</v>
      </c>
      <c r="AP58" s="32"/>
    </row>
    <row r="59" spans="1:42" ht="16.05" customHeight="1" x14ac:dyDescent="0.15">
      <c r="A59" s="26"/>
      <c r="B59" s="29"/>
      <c r="C59" s="29" t="s">
        <v>57</v>
      </c>
      <c r="D59" s="23"/>
      <c r="E59" s="16" t="s">
        <v>71</v>
      </c>
      <c r="F59" s="17" t="s">
        <v>9</v>
      </c>
      <c r="G59" s="17" t="s">
        <v>9</v>
      </c>
      <c r="H59" s="17" t="s">
        <v>9</v>
      </c>
      <c r="I59" s="17" t="s">
        <v>9</v>
      </c>
      <c r="J59" s="17" t="s">
        <v>9</v>
      </c>
      <c r="K59" s="17" t="s">
        <v>9</v>
      </c>
      <c r="L59" s="17" t="s">
        <v>9</v>
      </c>
      <c r="M59" s="17" t="s">
        <v>9</v>
      </c>
      <c r="N59" s="17" t="s">
        <v>9</v>
      </c>
      <c r="O59" s="17" t="s">
        <v>9</v>
      </c>
      <c r="P59" s="17" t="s">
        <v>9</v>
      </c>
      <c r="Q59" s="17" t="s">
        <v>9</v>
      </c>
      <c r="R59" s="17" t="s">
        <v>9</v>
      </c>
      <c r="S59" s="17" t="s">
        <v>9</v>
      </c>
      <c r="T59" s="17" t="s">
        <v>9</v>
      </c>
      <c r="U59" s="17" t="s">
        <v>70</v>
      </c>
      <c r="V59" s="17">
        <v>707191759</v>
      </c>
      <c r="W59" s="17">
        <v>245701800</v>
      </c>
      <c r="X59" s="35">
        <v>42178335</v>
      </c>
      <c r="Y59" s="17" t="s">
        <v>9</v>
      </c>
      <c r="Z59" s="17" t="s">
        <v>9</v>
      </c>
      <c r="AA59" s="17" t="s">
        <v>9</v>
      </c>
      <c r="AB59" s="17" t="s">
        <v>9</v>
      </c>
      <c r="AC59" s="17">
        <v>287880135</v>
      </c>
      <c r="AD59" s="17" t="s">
        <v>9</v>
      </c>
      <c r="AE59" s="35">
        <v>756129</v>
      </c>
      <c r="AF59" s="17" t="s">
        <v>9</v>
      </c>
      <c r="AG59" s="17" t="s">
        <v>9</v>
      </c>
      <c r="AH59" s="17" t="s">
        <v>9</v>
      </c>
      <c r="AI59" s="17">
        <v>86711072</v>
      </c>
      <c r="AJ59" s="17" t="s">
        <v>9</v>
      </c>
      <c r="AK59" s="17" t="s">
        <v>9</v>
      </c>
      <c r="AL59" s="17" t="s">
        <v>9</v>
      </c>
      <c r="AM59" s="17" t="s">
        <v>9</v>
      </c>
      <c r="AN59" s="35">
        <v>200000</v>
      </c>
      <c r="AO59" s="18">
        <f t="shared" si="0"/>
        <v>1082739095</v>
      </c>
    </row>
    <row r="60" spans="1:42" ht="16.05" customHeight="1" x14ac:dyDescent="0.15">
      <c r="A60" s="26"/>
      <c r="B60" s="36"/>
      <c r="C60" s="29" t="s">
        <v>76</v>
      </c>
      <c r="D60" s="23"/>
      <c r="E60" s="16" t="s">
        <v>71</v>
      </c>
      <c r="F60" s="17" t="s">
        <v>9</v>
      </c>
      <c r="G60" s="17" t="s">
        <v>9</v>
      </c>
      <c r="H60" s="17" t="s">
        <v>9</v>
      </c>
      <c r="I60" s="17" t="s">
        <v>9</v>
      </c>
      <c r="J60" s="17" t="s">
        <v>9</v>
      </c>
      <c r="K60" s="17" t="s">
        <v>9</v>
      </c>
      <c r="L60" s="17" t="s">
        <v>9</v>
      </c>
      <c r="M60" s="17" t="s">
        <v>9</v>
      </c>
      <c r="N60" s="17" t="s">
        <v>9</v>
      </c>
      <c r="O60" s="17" t="s">
        <v>9</v>
      </c>
      <c r="P60" s="17" t="s">
        <v>9</v>
      </c>
      <c r="Q60" s="17" t="s">
        <v>9</v>
      </c>
      <c r="R60" s="17" t="s">
        <v>9</v>
      </c>
      <c r="S60" s="17" t="s">
        <v>9</v>
      </c>
      <c r="T60" s="17" t="s">
        <v>9</v>
      </c>
      <c r="U60" s="17" t="s">
        <v>70</v>
      </c>
      <c r="V60" s="17">
        <v>1977800000</v>
      </c>
      <c r="W60" s="35">
        <v>566971000</v>
      </c>
      <c r="X60" s="35">
        <v>682507000</v>
      </c>
      <c r="Y60" s="17" t="s">
        <v>9</v>
      </c>
      <c r="Z60" s="17" t="s">
        <v>9</v>
      </c>
      <c r="AA60" s="17" t="s">
        <v>9</v>
      </c>
      <c r="AB60" s="17" t="s">
        <v>9</v>
      </c>
      <c r="AC60" s="17">
        <v>1249478000</v>
      </c>
      <c r="AD60" s="17" t="s">
        <v>9</v>
      </c>
      <c r="AE60" s="35">
        <v>35000</v>
      </c>
      <c r="AF60" s="17" t="s">
        <v>9</v>
      </c>
      <c r="AG60" s="17" t="s">
        <v>9</v>
      </c>
      <c r="AH60" s="17" t="s">
        <v>9</v>
      </c>
      <c r="AI60" s="17">
        <v>171297940</v>
      </c>
      <c r="AJ60" s="17">
        <v>132944000</v>
      </c>
      <c r="AK60" s="17">
        <v>76941000</v>
      </c>
      <c r="AL60" s="17" t="s">
        <v>9</v>
      </c>
      <c r="AM60" s="17" t="s">
        <v>9</v>
      </c>
      <c r="AN60" s="35">
        <v>1600000</v>
      </c>
      <c r="AO60" s="18">
        <f t="shared" si="0"/>
        <v>3610095940</v>
      </c>
    </row>
    <row r="61" spans="1:42" ht="16.05" customHeight="1" x14ac:dyDescent="0.15">
      <c r="A61" s="26"/>
      <c r="B61" s="36"/>
      <c r="C61" s="29" t="s">
        <v>77</v>
      </c>
      <c r="D61" s="23"/>
      <c r="E61" s="16" t="s">
        <v>71</v>
      </c>
      <c r="F61" s="17" t="s">
        <v>9</v>
      </c>
      <c r="G61" s="17" t="s">
        <v>9</v>
      </c>
      <c r="H61" s="17" t="s">
        <v>9</v>
      </c>
      <c r="I61" s="17" t="s">
        <v>9</v>
      </c>
      <c r="J61" s="17" t="s">
        <v>9</v>
      </c>
      <c r="K61" s="17" t="s">
        <v>9</v>
      </c>
      <c r="L61" s="17" t="s">
        <v>9</v>
      </c>
      <c r="M61" s="17" t="s">
        <v>9</v>
      </c>
      <c r="N61" s="17" t="s">
        <v>9</v>
      </c>
      <c r="O61" s="17" t="s">
        <v>9</v>
      </c>
      <c r="P61" s="17" t="s">
        <v>9</v>
      </c>
      <c r="Q61" s="17" t="s">
        <v>9</v>
      </c>
      <c r="R61" s="17" t="s">
        <v>9</v>
      </c>
      <c r="S61" s="17" t="s">
        <v>9</v>
      </c>
      <c r="T61" s="17" t="s">
        <v>9</v>
      </c>
      <c r="U61" s="17" t="s">
        <v>70</v>
      </c>
      <c r="V61" s="17">
        <v>237606171</v>
      </c>
      <c r="W61" s="35">
        <v>59621700</v>
      </c>
      <c r="X61" s="17" t="s">
        <v>9</v>
      </c>
      <c r="Y61" s="17" t="s">
        <v>9</v>
      </c>
      <c r="Z61" s="17" t="s">
        <v>9</v>
      </c>
      <c r="AA61" s="17" t="s">
        <v>9</v>
      </c>
      <c r="AB61" s="17" t="s">
        <v>9</v>
      </c>
      <c r="AC61" s="17">
        <v>59621700</v>
      </c>
      <c r="AD61" s="17" t="s">
        <v>9</v>
      </c>
      <c r="AE61" s="17" t="s">
        <v>9</v>
      </c>
      <c r="AF61" s="17" t="s">
        <v>9</v>
      </c>
      <c r="AG61" s="17" t="s">
        <v>9</v>
      </c>
      <c r="AH61" s="17" t="s">
        <v>9</v>
      </c>
      <c r="AI61" s="17">
        <v>22763745</v>
      </c>
      <c r="AJ61" s="17">
        <v>4033960</v>
      </c>
      <c r="AK61" s="17" t="s">
        <v>9</v>
      </c>
      <c r="AL61" s="17" t="s">
        <v>9</v>
      </c>
      <c r="AM61" s="17" t="s">
        <v>9</v>
      </c>
      <c r="AN61" s="35">
        <v>150000</v>
      </c>
      <c r="AO61" s="18">
        <f t="shared" si="0"/>
        <v>324175576</v>
      </c>
    </row>
    <row r="62" spans="1:42" ht="16.05" customHeight="1" x14ac:dyDescent="0.15">
      <c r="A62" s="26"/>
      <c r="B62" s="29"/>
      <c r="C62" s="29" t="s">
        <v>78</v>
      </c>
      <c r="D62" s="23"/>
      <c r="E62" s="16" t="s">
        <v>71</v>
      </c>
      <c r="F62" s="17">
        <v>30885987</v>
      </c>
      <c r="G62" s="17">
        <v>16752641</v>
      </c>
      <c r="H62" s="17">
        <v>4642197</v>
      </c>
      <c r="I62" s="17">
        <v>52280825</v>
      </c>
      <c r="J62" s="17" t="s">
        <v>9</v>
      </c>
      <c r="K62" s="17">
        <v>8277160</v>
      </c>
      <c r="L62" s="17">
        <v>8277160</v>
      </c>
      <c r="M62" s="17">
        <v>43261</v>
      </c>
      <c r="N62" s="17" t="s">
        <v>9</v>
      </c>
      <c r="O62" s="35">
        <v>1107776</v>
      </c>
      <c r="P62" s="35">
        <v>70625562</v>
      </c>
      <c r="Q62" s="17" t="s">
        <v>9</v>
      </c>
      <c r="R62" s="17" t="s">
        <v>9</v>
      </c>
      <c r="S62" s="17" t="s">
        <v>9</v>
      </c>
      <c r="T62" s="17" t="s">
        <v>9</v>
      </c>
      <c r="U62" s="17" t="s">
        <v>70</v>
      </c>
      <c r="V62" s="17">
        <v>248957005</v>
      </c>
      <c r="W62" s="17">
        <v>15990556</v>
      </c>
      <c r="X62" s="35">
        <v>6290326</v>
      </c>
      <c r="Y62" s="17">
        <v>18750000</v>
      </c>
      <c r="Z62" s="17" t="s">
        <v>9</v>
      </c>
      <c r="AA62" s="17" t="s">
        <v>9</v>
      </c>
      <c r="AB62" s="17">
        <v>9254622</v>
      </c>
      <c r="AC62" s="17">
        <v>50285504</v>
      </c>
      <c r="AD62" s="17" t="s">
        <v>9</v>
      </c>
      <c r="AE62" s="35">
        <v>2300</v>
      </c>
      <c r="AF62" s="17" t="s">
        <v>9</v>
      </c>
      <c r="AG62" s="17" t="s">
        <v>9</v>
      </c>
      <c r="AH62" s="17" t="s">
        <v>9</v>
      </c>
      <c r="AI62" s="17">
        <v>109367094</v>
      </c>
      <c r="AJ62" s="17">
        <v>52536</v>
      </c>
      <c r="AK62" s="17">
        <v>1500000</v>
      </c>
      <c r="AL62" s="17" t="s">
        <v>9</v>
      </c>
      <c r="AM62" s="17" t="s">
        <v>9</v>
      </c>
      <c r="AN62" s="35">
        <v>345000</v>
      </c>
      <c r="AO62" s="18">
        <f t="shared" si="0"/>
        <v>542844023</v>
      </c>
    </row>
    <row r="63" spans="1:42" ht="16.05" customHeight="1" x14ac:dyDescent="0.15">
      <c r="A63" s="26"/>
      <c r="B63" s="29"/>
      <c r="C63" s="29" t="s">
        <v>32</v>
      </c>
      <c r="D63" s="23"/>
      <c r="E63" s="16" t="s">
        <v>71</v>
      </c>
      <c r="F63" s="17">
        <v>73343917</v>
      </c>
      <c r="G63" s="17">
        <v>36194779</v>
      </c>
      <c r="H63" s="17">
        <v>10911916</v>
      </c>
      <c r="I63" s="17">
        <v>120450612</v>
      </c>
      <c r="J63" s="17">
        <v>410257</v>
      </c>
      <c r="K63" s="17">
        <v>12303623</v>
      </c>
      <c r="L63" s="17">
        <v>12713880</v>
      </c>
      <c r="M63" s="17">
        <v>194955</v>
      </c>
      <c r="N63" s="17" t="s">
        <v>9</v>
      </c>
      <c r="O63" s="17">
        <v>2406735</v>
      </c>
      <c r="P63" s="17">
        <v>14064249</v>
      </c>
      <c r="Q63" s="17" t="s">
        <v>9</v>
      </c>
      <c r="R63" s="17" t="s">
        <v>9</v>
      </c>
      <c r="S63" s="17" t="s">
        <v>9</v>
      </c>
      <c r="T63" s="17" t="s">
        <v>9</v>
      </c>
      <c r="U63" s="17">
        <v>551647</v>
      </c>
      <c r="V63" s="17">
        <v>16111604</v>
      </c>
      <c r="W63" s="17" t="s">
        <v>70</v>
      </c>
      <c r="X63" s="17">
        <v>6406806</v>
      </c>
      <c r="Y63" s="17" t="s">
        <v>9</v>
      </c>
      <c r="Z63" s="17" t="s">
        <v>9</v>
      </c>
      <c r="AA63" s="17" t="s">
        <v>9</v>
      </c>
      <c r="AB63" s="17">
        <v>23920399</v>
      </c>
      <c r="AC63" s="17">
        <v>30327205</v>
      </c>
      <c r="AD63" s="17" t="s">
        <v>9</v>
      </c>
      <c r="AE63" s="17">
        <v>687792</v>
      </c>
      <c r="AF63" s="17" t="s">
        <v>9</v>
      </c>
      <c r="AG63" s="17">
        <v>4823</v>
      </c>
      <c r="AH63" s="17" t="s">
        <v>9</v>
      </c>
      <c r="AI63" s="17">
        <v>16419614</v>
      </c>
      <c r="AJ63" s="17">
        <v>18713000</v>
      </c>
      <c r="AK63" s="17" t="s">
        <v>9</v>
      </c>
      <c r="AL63" s="17" t="s">
        <v>9</v>
      </c>
      <c r="AM63" s="17" t="s">
        <v>9</v>
      </c>
      <c r="AN63" s="35">
        <v>100000</v>
      </c>
      <c r="AO63" s="18">
        <f t="shared" si="0"/>
        <v>232746116</v>
      </c>
    </row>
    <row r="64" spans="1:42" ht="16.05" customHeight="1" x14ac:dyDescent="0.15">
      <c r="A64" s="26"/>
      <c r="B64" s="192" t="s">
        <v>80</v>
      </c>
      <c r="C64" s="192"/>
      <c r="D64" s="23"/>
      <c r="E64" s="16" t="s">
        <v>71</v>
      </c>
      <c r="F64" s="17">
        <v>7845528</v>
      </c>
      <c r="G64" s="17">
        <v>4007570</v>
      </c>
      <c r="H64" s="17">
        <v>421564</v>
      </c>
      <c r="I64" s="17">
        <v>12274662</v>
      </c>
      <c r="J64" s="17" t="s">
        <v>9</v>
      </c>
      <c r="K64" s="17">
        <v>4336505</v>
      </c>
      <c r="L64" s="17">
        <v>4336505</v>
      </c>
      <c r="M64" s="17">
        <v>44416</v>
      </c>
      <c r="N64" s="17" t="s">
        <v>9</v>
      </c>
      <c r="O64" s="35">
        <v>374543</v>
      </c>
      <c r="P64" s="35">
        <v>14117627</v>
      </c>
      <c r="Q64" s="17" t="s">
        <v>9</v>
      </c>
      <c r="R64" s="17" t="s">
        <v>9</v>
      </c>
      <c r="S64" s="17" t="s">
        <v>9</v>
      </c>
      <c r="T64" s="17" t="s">
        <v>9</v>
      </c>
      <c r="U64" s="17">
        <v>1321197</v>
      </c>
      <c r="V64" s="17">
        <v>1017273</v>
      </c>
      <c r="W64" s="35">
        <v>11403157</v>
      </c>
      <c r="X64" s="35">
        <v>18032461</v>
      </c>
      <c r="Y64" s="17" t="s">
        <v>9</v>
      </c>
      <c r="Z64" s="17" t="s">
        <v>9</v>
      </c>
      <c r="AA64" s="17" t="s">
        <v>9</v>
      </c>
      <c r="AB64" s="17">
        <v>2749723</v>
      </c>
      <c r="AC64" s="17">
        <v>32185341</v>
      </c>
      <c r="AD64" s="17" t="s">
        <v>9</v>
      </c>
      <c r="AE64" s="35">
        <v>7736</v>
      </c>
      <c r="AF64" s="17" t="s">
        <v>9</v>
      </c>
      <c r="AG64" s="17" t="s">
        <v>9</v>
      </c>
      <c r="AH64" s="17">
        <v>14792331</v>
      </c>
      <c r="AI64" s="17">
        <v>1400722</v>
      </c>
      <c r="AJ64" s="17" t="s">
        <v>9</v>
      </c>
      <c r="AK64" s="17" t="s">
        <v>9</v>
      </c>
      <c r="AL64" s="17" t="s">
        <v>9</v>
      </c>
      <c r="AM64" s="17" t="s">
        <v>9</v>
      </c>
      <c r="AN64" s="35">
        <v>900000</v>
      </c>
      <c r="AO64" s="18">
        <f t="shared" si="0"/>
        <v>82772353</v>
      </c>
    </row>
    <row r="65" spans="1:42" ht="16.05" customHeight="1" x14ac:dyDescent="0.15">
      <c r="A65" s="26"/>
      <c r="B65" s="26"/>
      <c r="C65" s="23" t="s">
        <v>64</v>
      </c>
      <c r="D65" s="23"/>
      <c r="E65" s="16" t="s">
        <v>71</v>
      </c>
      <c r="F65" s="17" t="s">
        <v>9</v>
      </c>
      <c r="G65" s="17" t="s">
        <v>9</v>
      </c>
      <c r="H65" s="17" t="s">
        <v>9</v>
      </c>
      <c r="I65" s="17" t="s">
        <v>9</v>
      </c>
      <c r="J65" s="17" t="s">
        <v>9</v>
      </c>
      <c r="K65" s="17" t="s">
        <v>9</v>
      </c>
      <c r="L65" s="17" t="s">
        <v>9</v>
      </c>
      <c r="M65" s="17" t="s">
        <v>9</v>
      </c>
      <c r="N65" s="17" t="s">
        <v>9</v>
      </c>
      <c r="O65" s="17" t="s">
        <v>9</v>
      </c>
      <c r="P65" s="17" t="s">
        <v>9</v>
      </c>
      <c r="Q65" s="17" t="s">
        <v>9</v>
      </c>
      <c r="R65" s="17" t="s">
        <v>9</v>
      </c>
      <c r="S65" s="17" t="s">
        <v>9</v>
      </c>
      <c r="T65" s="17" t="s">
        <v>9</v>
      </c>
      <c r="U65" s="17">
        <v>849815</v>
      </c>
      <c r="V65" s="17" t="s">
        <v>70</v>
      </c>
      <c r="W65" s="17" t="s">
        <v>70</v>
      </c>
      <c r="X65" s="17">
        <v>7500000</v>
      </c>
      <c r="Y65" s="17" t="s">
        <v>9</v>
      </c>
      <c r="Z65" s="17" t="s">
        <v>9</v>
      </c>
      <c r="AA65" s="17" t="s">
        <v>9</v>
      </c>
      <c r="AB65" s="17" t="s">
        <v>9</v>
      </c>
      <c r="AC65" s="17">
        <v>7500000</v>
      </c>
      <c r="AD65" s="17" t="s">
        <v>9</v>
      </c>
      <c r="AE65" s="35">
        <v>2636</v>
      </c>
      <c r="AF65" s="17" t="s">
        <v>9</v>
      </c>
      <c r="AG65" s="17" t="s">
        <v>9</v>
      </c>
      <c r="AH65" s="17">
        <v>14792331</v>
      </c>
      <c r="AI65" s="17">
        <v>977300</v>
      </c>
      <c r="AJ65" s="17" t="s">
        <v>9</v>
      </c>
      <c r="AK65" s="17" t="s">
        <v>9</v>
      </c>
      <c r="AL65" s="17" t="s">
        <v>9</v>
      </c>
      <c r="AM65" s="17" t="s">
        <v>9</v>
      </c>
      <c r="AN65" s="35">
        <v>600000</v>
      </c>
      <c r="AO65" s="18">
        <f t="shared" si="0"/>
        <v>24722082</v>
      </c>
    </row>
    <row r="66" spans="1:42" ht="16.05" customHeight="1" x14ac:dyDescent="0.15">
      <c r="A66" s="26"/>
      <c r="B66" s="26"/>
      <c r="C66" s="23" t="s">
        <v>81</v>
      </c>
      <c r="D66" s="23"/>
      <c r="E66" s="16" t="s">
        <v>71</v>
      </c>
      <c r="F66" s="17">
        <v>7845528</v>
      </c>
      <c r="G66" s="17">
        <v>4007570</v>
      </c>
      <c r="H66" s="17">
        <v>421564</v>
      </c>
      <c r="I66" s="17">
        <v>12274662</v>
      </c>
      <c r="J66" s="17" t="s">
        <v>9</v>
      </c>
      <c r="K66" s="17">
        <v>4336505</v>
      </c>
      <c r="L66" s="17">
        <v>4336505</v>
      </c>
      <c r="M66" s="17">
        <v>44416</v>
      </c>
      <c r="N66" s="17" t="s">
        <v>9</v>
      </c>
      <c r="O66" s="17">
        <v>374543</v>
      </c>
      <c r="P66" s="17">
        <v>14117627</v>
      </c>
      <c r="Q66" s="17" t="s">
        <v>9</v>
      </c>
      <c r="R66" s="17" t="s">
        <v>9</v>
      </c>
      <c r="S66" s="17" t="s">
        <v>9</v>
      </c>
      <c r="T66" s="17" t="s">
        <v>9</v>
      </c>
      <c r="U66" s="17">
        <v>471382</v>
      </c>
      <c r="V66" s="17">
        <v>1017273</v>
      </c>
      <c r="W66" s="35">
        <v>4561502</v>
      </c>
      <c r="X66" s="35">
        <v>2427312</v>
      </c>
      <c r="Y66" s="17" t="s">
        <v>9</v>
      </c>
      <c r="Z66" s="17" t="s">
        <v>9</v>
      </c>
      <c r="AA66" s="17" t="s">
        <v>9</v>
      </c>
      <c r="AB66" s="17">
        <v>2749723</v>
      </c>
      <c r="AC66" s="17">
        <v>9738537</v>
      </c>
      <c r="AD66" s="17" t="s">
        <v>9</v>
      </c>
      <c r="AE66" s="17">
        <v>5100</v>
      </c>
      <c r="AF66" s="17" t="s">
        <v>9</v>
      </c>
      <c r="AG66" s="17" t="s">
        <v>9</v>
      </c>
      <c r="AH66" s="17" t="s">
        <v>9</v>
      </c>
      <c r="AI66" s="17">
        <v>152276</v>
      </c>
      <c r="AJ66" s="17" t="s">
        <v>9</v>
      </c>
      <c r="AK66" s="17" t="s">
        <v>9</v>
      </c>
      <c r="AL66" s="17" t="s">
        <v>9</v>
      </c>
      <c r="AM66" s="17" t="s">
        <v>9</v>
      </c>
      <c r="AN66" s="17">
        <v>300000</v>
      </c>
      <c r="AO66" s="18">
        <f t="shared" si="0"/>
        <v>42832321</v>
      </c>
    </row>
    <row r="67" spans="1:42" ht="16.05" customHeight="1" x14ac:dyDescent="0.15">
      <c r="A67" s="26"/>
      <c r="B67" s="26"/>
      <c r="C67" s="23" t="s">
        <v>151</v>
      </c>
      <c r="D67" s="23"/>
      <c r="E67" s="16" t="s">
        <v>71</v>
      </c>
      <c r="F67" s="17" t="s">
        <v>9</v>
      </c>
      <c r="G67" s="17" t="s">
        <v>9</v>
      </c>
      <c r="H67" s="17" t="s">
        <v>9</v>
      </c>
      <c r="I67" s="17" t="s">
        <v>9</v>
      </c>
      <c r="J67" s="17" t="s">
        <v>9</v>
      </c>
      <c r="K67" s="17" t="s">
        <v>9</v>
      </c>
      <c r="L67" s="17" t="s">
        <v>9</v>
      </c>
      <c r="M67" s="17" t="s">
        <v>9</v>
      </c>
      <c r="N67" s="17" t="s">
        <v>9</v>
      </c>
      <c r="O67" s="17" t="s">
        <v>9</v>
      </c>
      <c r="P67" s="17" t="s">
        <v>9</v>
      </c>
      <c r="Q67" s="17" t="s">
        <v>9</v>
      </c>
      <c r="R67" s="17" t="s">
        <v>9</v>
      </c>
      <c r="S67" s="17" t="s">
        <v>9</v>
      </c>
      <c r="T67" s="17" t="s">
        <v>9</v>
      </c>
      <c r="U67" s="17" t="s">
        <v>70</v>
      </c>
      <c r="V67" s="17" t="s">
        <v>70</v>
      </c>
      <c r="W67" s="17">
        <v>6841655</v>
      </c>
      <c r="X67" s="35">
        <v>8105149</v>
      </c>
      <c r="Y67" s="17" t="s">
        <v>9</v>
      </c>
      <c r="Z67" s="17" t="s">
        <v>9</v>
      </c>
      <c r="AA67" s="17" t="s">
        <v>9</v>
      </c>
      <c r="AB67" s="17" t="s">
        <v>9</v>
      </c>
      <c r="AC67" s="17">
        <v>14946804</v>
      </c>
      <c r="AD67" s="17" t="s">
        <v>9</v>
      </c>
      <c r="AE67" s="17" t="s">
        <v>9</v>
      </c>
      <c r="AF67" s="17" t="s">
        <v>9</v>
      </c>
      <c r="AG67" s="17" t="s">
        <v>9</v>
      </c>
      <c r="AH67" s="17" t="s">
        <v>9</v>
      </c>
      <c r="AI67" s="17">
        <v>271146</v>
      </c>
      <c r="AJ67" s="17" t="s">
        <v>9</v>
      </c>
      <c r="AK67" s="17" t="s">
        <v>9</v>
      </c>
      <c r="AL67" s="17" t="s">
        <v>9</v>
      </c>
      <c r="AM67" s="17" t="s">
        <v>9</v>
      </c>
      <c r="AN67" s="35" t="s">
        <v>70</v>
      </c>
      <c r="AO67" s="18">
        <f t="shared" si="0"/>
        <v>15217950</v>
      </c>
    </row>
    <row r="68" spans="1:42" ht="16.05" customHeight="1" x14ac:dyDescent="0.15">
      <c r="A68" s="33"/>
      <c r="B68" s="193" t="s">
        <v>68</v>
      </c>
      <c r="C68" s="193"/>
      <c r="D68" s="37"/>
      <c r="E68" s="16" t="s">
        <v>3</v>
      </c>
      <c r="F68" s="38">
        <f t="shared" ref="F68:AO68" si="1">SUM(F5,F8:F11,F14:F16,F19:F20,F24:F25,F33,F41,F48:F50,F56:F57,F58,F64,)</f>
        <v>324638151</v>
      </c>
      <c r="G68" s="38">
        <f t="shared" si="1"/>
        <v>162984435</v>
      </c>
      <c r="H68" s="38">
        <f t="shared" si="1"/>
        <v>35541938</v>
      </c>
      <c r="I68" s="38">
        <f>SUM(I5,I8:I11,I14:I16,I19:I20,I24:I25,I33,I41,I48:I50,I56:I57,I58,I64,)</f>
        <v>523164524</v>
      </c>
      <c r="J68" s="38">
        <f>SUM(J5,J8:J11,J14:J16,J19:J20,J24:J25,J33,J41,J48:J50,J56:J57,J58,J64,)</f>
        <v>410257</v>
      </c>
      <c r="K68" s="38">
        <f t="shared" si="1"/>
        <v>96811190</v>
      </c>
      <c r="L68" s="38">
        <f t="shared" si="1"/>
        <v>97221447</v>
      </c>
      <c r="M68" s="38">
        <f t="shared" si="1"/>
        <v>229083707</v>
      </c>
      <c r="N68" s="38">
        <f t="shared" si="1"/>
        <v>3284</v>
      </c>
      <c r="O68" s="38">
        <f t="shared" si="1"/>
        <v>13136709</v>
      </c>
      <c r="P68" s="38">
        <f t="shared" si="1"/>
        <v>1566359748</v>
      </c>
      <c r="Q68" s="38" t="s">
        <v>70</v>
      </c>
      <c r="R68" s="38" t="s">
        <v>70</v>
      </c>
      <c r="S68" s="38" t="s">
        <v>70</v>
      </c>
      <c r="T68" s="38" t="s">
        <v>70</v>
      </c>
      <c r="U68" s="38">
        <f t="shared" si="1"/>
        <v>326882490</v>
      </c>
      <c r="V68" s="38">
        <f t="shared" si="1"/>
        <v>3481099635</v>
      </c>
      <c r="W68" s="38">
        <f t="shared" si="1"/>
        <v>1309794197</v>
      </c>
      <c r="X68" s="38">
        <f t="shared" si="1"/>
        <v>23118580684</v>
      </c>
      <c r="Y68" s="38">
        <f t="shared" si="1"/>
        <v>57663906</v>
      </c>
      <c r="Z68" s="38" t="s">
        <v>70</v>
      </c>
      <c r="AA68" s="38">
        <f t="shared" si="1"/>
        <v>1503687182</v>
      </c>
      <c r="AB68" s="38">
        <f t="shared" si="1"/>
        <v>220449675</v>
      </c>
      <c r="AC68" s="38">
        <f t="shared" si="1"/>
        <v>26210175644</v>
      </c>
      <c r="AD68" s="38">
        <f t="shared" si="1"/>
        <v>720</v>
      </c>
      <c r="AE68" s="38">
        <f t="shared" si="1"/>
        <v>183199662892</v>
      </c>
      <c r="AF68" s="38" t="s">
        <v>70</v>
      </c>
      <c r="AG68" s="38">
        <f t="shared" si="1"/>
        <v>370874</v>
      </c>
      <c r="AH68" s="38">
        <f t="shared" si="1"/>
        <v>45796959687</v>
      </c>
      <c r="AI68" s="38">
        <f t="shared" si="1"/>
        <v>105639393526</v>
      </c>
      <c r="AJ68" s="38">
        <f>SUM(AJ5,AJ8:AJ11,AJ14:AJ16,AJ19:AJ20,AJ24:AJ25,AJ33,AJ41,AJ48:AJ50,AJ56:AJ57,AJ58,AJ64,)</f>
        <v>187371532</v>
      </c>
      <c r="AK68" s="38">
        <f t="shared" si="1"/>
        <v>182541000</v>
      </c>
      <c r="AL68" s="38" t="s">
        <v>70</v>
      </c>
      <c r="AM68" s="38">
        <f t="shared" si="1"/>
        <v>6927656</v>
      </c>
      <c r="AN68" s="38">
        <f t="shared" si="1"/>
        <v>987296500</v>
      </c>
      <c r="AO68" s="38">
        <f t="shared" si="1"/>
        <v>368447651575</v>
      </c>
    </row>
    <row r="69" spans="1:42" s="33" customFormat="1" ht="6" customHeight="1" x14ac:dyDescent="0.15">
      <c r="A69" s="31"/>
      <c r="B69" s="31"/>
      <c r="C69" s="39"/>
      <c r="D69" s="40"/>
      <c r="E69" s="41"/>
      <c r="F69" s="42"/>
      <c r="G69" s="42"/>
      <c r="H69" s="42"/>
      <c r="I69" s="42"/>
      <c r="J69" s="43"/>
      <c r="K69" s="43"/>
      <c r="L69" s="43"/>
      <c r="M69" s="43"/>
      <c r="N69" s="43"/>
      <c r="O69" s="43"/>
      <c r="P69" s="43"/>
      <c r="Q69" s="43"/>
      <c r="R69" s="42"/>
      <c r="S69" s="42"/>
      <c r="T69" s="42"/>
      <c r="U69" s="42"/>
      <c r="V69" s="44"/>
      <c r="W69" s="45"/>
      <c r="X69" s="45"/>
      <c r="Y69" s="45"/>
      <c r="Z69" s="46"/>
      <c r="AA69" s="47"/>
      <c r="AB69" s="47"/>
      <c r="AC69" s="47"/>
      <c r="AD69" s="44"/>
      <c r="AE69" s="45"/>
      <c r="AF69" s="45"/>
      <c r="AG69" s="45"/>
      <c r="AH69" s="46"/>
      <c r="AI69" s="47"/>
      <c r="AJ69" s="47"/>
      <c r="AK69" s="47"/>
      <c r="AL69" s="44"/>
      <c r="AM69" s="45"/>
      <c r="AN69" s="45"/>
      <c r="AO69" s="45"/>
      <c r="AP69" s="32"/>
    </row>
    <row r="70" spans="1:42" ht="12" customHeight="1" x14ac:dyDescent="0.15">
      <c r="A70" s="48"/>
      <c r="B70" s="48"/>
      <c r="C70" s="103" t="s">
        <v>69</v>
      </c>
      <c r="D70" s="49"/>
      <c r="E70" s="50"/>
      <c r="F70" s="50"/>
      <c r="G70" s="50"/>
      <c r="H70" s="50"/>
      <c r="I70" s="50"/>
      <c r="J70" s="48"/>
      <c r="K70" s="48"/>
      <c r="L70" s="48"/>
      <c r="M70" s="48"/>
      <c r="N70" s="48"/>
      <c r="O70" s="48"/>
      <c r="P70" s="48"/>
      <c r="Q70" s="48"/>
      <c r="R70" s="51"/>
      <c r="S70" s="51"/>
      <c r="T70" s="51"/>
      <c r="U70" s="51"/>
      <c r="V70" s="50"/>
      <c r="W70" s="50"/>
      <c r="X70" s="50"/>
      <c r="Y70" s="50"/>
      <c r="AH70" s="52"/>
      <c r="AI70" s="52"/>
      <c r="AJ70" s="52"/>
      <c r="AK70" s="52"/>
      <c r="AL70" s="52"/>
    </row>
    <row r="71" spans="1:42" ht="10.5" customHeight="1" x14ac:dyDescent="0.15">
      <c r="C71" s="52"/>
      <c r="D71" s="52"/>
      <c r="E71" s="52"/>
      <c r="F71" s="52"/>
      <c r="G71" s="52"/>
      <c r="H71" s="52"/>
      <c r="I71" s="52"/>
      <c r="R71" s="25"/>
      <c r="S71" s="25"/>
      <c r="T71" s="25"/>
      <c r="U71" s="25"/>
      <c r="V71" s="53"/>
      <c r="W71" s="53"/>
      <c r="X71" s="53"/>
      <c r="Y71" s="54"/>
    </row>
    <row r="72" spans="1:42" ht="10.5" customHeight="1" x14ac:dyDescent="0.15">
      <c r="C72" s="52"/>
      <c r="D72" s="52"/>
      <c r="E72" s="52"/>
      <c r="F72" s="52"/>
      <c r="G72" s="52"/>
      <c r="H72" s="52"/>
      <c r="I72" s="52"/>
      <c r="V72" s="52"/>
      <c r="W72" s="52"/>
      <c r="X72" s="52"/>
      <c r="Y72" s="52"/>
    </row>
    <row r="73" spans="1:42" ht="10.5" customHeight="1" x14ac:dyDescent="0.15">
      <c r="C73" s="52"/>
      <c r="D73" s="52"/>
      <c r="E73" s="52"/>
      <c r="F73" s="52"/>
      <c r="G73" s="52"/>
      <c r="H73" s="52"/>
      <c r="I73" s="52"/>
      <c r="V73" s="52"/>
      <c r="W73" s="52"/>
      <c r="X73" s="52"/>
      <c r="Y73" s="52"/>
    </row>
    <row r="74" spans="1:42" ht="10.5" customHeight="1" x14ac:dyDescent="0.15">
      <c r="C74" s="52"/>
      <c r="D74" s="52"/>
      <c r="E74" s="52"/>
      <c r="F74" s="52"/>
      <c r="G74" s="52"/>
      <c r="H74" s="52"/>
      <c r="I74" s="52"/>
      <c r="V74" s="52"/>
      <c r="W74" s="52"/>
      <c r="X74" s="52"/>
      <c r="Y74" s="52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42" ht="10.5" customHeight="1" x14ac:dyDescent="0.15">
      <c r="C75" s="52"/>
      <c r="D75" s="52"/>
      <c r="E75" s="52"/>
      <c r="F75" s="52"/>
      <c r="G75" s="52"/>
      <c r="H75" s="52"/>
      <c r="I75" s="52"/>
      <c r="V75" s="52"/>
      <c r="W75" s="52"/>
      <c r="X75" s="52"/>
      <c r="Y75" s="52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</row>
    <row r="76" spans="1:42" ht="10.5" customHeight="1" x14ac:dyDescent="0.15">
      <c r="C76" s="52"/>
      <c r="D76" s="52"/>
      <c r="E76" s="52"/>
      <c r="F76" s="52"/>
      <c r="G76" s="52"/>
      <c r="H76" s="52"/>
      <c r="I76" s="52"/>
      <c r="V76" s="52"/>
      <c r="W76" s="52"/>
      <c r="X76" s="52"/>
      <c r="Y76" s="52"/>
    </row>
    <row r="77" spans="1:42" ht="10.5" customHeight="1" x14ac:dyDescent="0.15">
      <c r="C77" s="55"/>
      <c r="D77" s="55"/>
      <c r="E77" s="55"/>
      <c r="F77" s="55"/>
      <c r="G77" s="55"/>
      <c r="H77" s="55"/>
      <c r="I77" s="55"/>
      <c r="V77" s="52"/>
      <c r="W77" s="52"/>
      <c r="X77" s="52"/>
      <c r="Y77" s="52"/>
    </row>
    <row r="78" spans="1:42" ht="10.5" customHeight="1" x14ac:dyDescent="0.15">
      <c r="C78" s="55"/>
      <c r="D78" s="55"/>
      <c r="E78" s="55"/>
      <c r="F78" s="55"/>
      <c r="G78" s="55"/>
      <c r="H78" s="55"/>
      <c r="I78" s="55"/>
      <c r="V78" s="52"/>
      <c r="W78" s="52"/>
      <c r="X78" s="52"/>
      <c r="Y78" s="52"/>
    </row>
    <row r="79" spans="1:42" ht="10.5" customHeight="1" x14ac:dyDescent="0.15">
      <c r="C79" s="55"/>
      <c r="D79" s="55"/>
      <c r="E79" s="55"/>
      <c r="F79" s="55"/>
      <c r="G79" s="55"/>
      <c r="H79" s="55"/>
      <c r="I79" s="55"/>
      <c r="V79" s="52"/>
      <c r="W79" s="52"/>
      <c r="X79" s="52"/>
      <c r="Y79" s="52"/>
    </row>
    <row r="80" spans="1:42" ht="10.5" customHeight="1" x14ac:dyDescent="0.15">
      <c r="C80" s="55"/>
      <c r="D80" s="55"/>
      <c r="E80" s="55"/>
      <c r="F80" s="55"/>
      <c r="G80" s="55"/>
      <c r="H80" s="55"/>
      <c r="I80" s="55"/>
      <c r="V80" s="52"/>
      <c r="W80" s="52"/>
      <c r="X80" s="52"/>
      <c r="Y80" s="52"/>
    </row>
    <row r="81" spans="3:41" ht="10.5" customHeight="1" x14ac:dyDescent="0.15">
      <c r="C81" s="55"/>
      <c r="D81" s="55"/>
      <c r="E81" s="55"/>
      <c r="F81" s="55"/>
      <c r="G81" s="55"/>
      <c r="H81" s="55"/>
      <c r="I81" s="55"/>
      <c r="V81" s="55"/>
      <c r="W81" s="55"/>
      <c r="X81" s="55"/>
      <c r="Y81" s="55"/>
    </row>
    <row r="82" spans="3:41" ht="10.5" customHeight="1" x14ac:dyDescent="0.15">
      <c r="C82" s="55"/>
      <c r="D82" s="55"/>
      <c r="E82" s="55"/>
      <c r="F82" s="55"/>
      <c r="G82" s="55"/>
      <c r="H82" s="55"/>
      <c r="I82" s="55"/>
      <c r="V82" s="55"/>
      <c r="W82" s="55"/>
      <c r="X82" s="55"/>
      <c r="Y82" s="55"/>
    </row>
    <row r="83" spans="3:41" ht="10.5" customHeight="1" x14ac:dyDescent="0.15">
      <c r="C83" s="55"/>
      <c r="D83" s="55"/>
      <c r="E83" s="55"/>
      <c r="F83" s="55"/>
      <c r="G83" s="55"/>
      <c r="H83" s="55"/>
      <c r="I83" s="55"/>
      <c r="V83" s="55"/>
      <c r="W83" s="55"/>
      <c r="X83" s="55"/>
      <c r="Y83" s="55"/>
    </row>
    <row r="84" spans="3:41" ht="10.5" customHeight="1" x14ac:dyDescent="0.15">
      <c r="C84" s="55"/>
      <c r="D84" s="55"/>
      <c r="E84" s="55"/>
      <c r="F84" s="55"/>
      <c r="G84" s="55"/>
      <c r="H84" s="55"/>
      <c r="I84" s="55"/>
      <c r="V84" s="55"/>
      <c r="W84" s="55"/>
      <c r="X84" s="55"/>
      <c r="Y84" s="55"/>
    </row>
    <row r="85" spans="3:41" ht="10.5" customHeight="1" x14ac:dyDescent="0.15">
      <c r="C85" s="55"/>
      <c r="D85" s="55"/>
      <c r="E85" s="55"/>
      <c r="F85" s="55"/>
      <c r="G85" s="55"/>
      <c r="H85" s="55"/>
      <c r="I85" s="55"/>
      <c r="V85" s="55"/>
      <c r="W85" s="55"/>
      <c r="X85" s="55"/>
      <c r="Y85" s="55"/>
    </row>
    <row r="86" spans="3:41" ht="10.5" customHeight="1" x14ac:dyDescent="0.15">
      <c r="C86" s="55"/>
      <c r="D86" s="55"/>
      <c r="E86" s="55"/>
      <c r="F86" s="55"/>
      <c r="G86" s="55"/>
      <c r="H86" s="55"/>
      <c r="I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55"/>
      <c r="W86" s="55"/>
      <c r="X86" s="55"/>
      <c r="Y86" s="55"/>
    </row>
    <row r="87" spans="3:41" ht="10.5" customHeight="1" x14ac:dyDescent="0.15">
      <c r="C87" s="55"/>
      <c r="D87" s="55"/>
      <c r="E87" s="55"/>
      <c r="F87" s="55"/>
      <c r="G87" s="55"/>
      <c r="H87" s="55"/>
      <c r="I87" s="5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55"/>
      <c r="W87" s="55"/>
      <c r="X87" s="55"/>
      <c r="Y87" s="55"/>
    </row>
    <row r="88" spans="3:41" ht="10.5" customHeight="1" x14ac:dyDescent="0.15">
      <c r="C88" s="55"/>
      <c r="D88" s="55"/>
      <c r="E88" s="55"/>
      <c r="F88" s="55"/>
      <c r="G88" s="55"/>
      <c r="H88" s="55"/>
      <c r="I88" s="5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55"/>
      <c r="W88" s="55"/>
      <c r="X88" s="55"/>
      <c r="Y88" s="55"/>
    </row>
    <row r="89" spans="3:41" ht="10.5" customHeight="1" x14ac:dyDescent="0.15">
      <c r="C89" s="55"/>
      <c r="D89" s="55"/>
      <c r="E89" s="55"/>
      <c r="F89" s="55"/>
      <c r="G89" s="55"/>
      <c r="H89" s="55"/>
      <c r="I89" s="55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55"/>
      <c r="W89" s="55"/>
      <c r="X89" s="55"/>
      <c r="Y89" s="55"/>
    </row>
    <row r="90" spans="3:41" ht="10.5" customHeight="1" x14ac:dyDescent="0.15">
      <c r="C90" s="55"/>
      <c r="D90" s="55"/>
      <c r="E90" s="55"/>
      <c r="F90" s="55"/>
      <c r="G90" s="55"/>
      <c r="H90" s="55"/>
      <c r="I90" s="55"/>
      <c r="V90" s="55"/>
      <c r="W90" s="55"/>
      <c r="X90" s="55"/>
      <c r="Y90" s="5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3:41" ht="10.5" customHeight="1" x14ac:dyDescent="0.15">
      <c r="C91" s="55"/>
      <c r="D91" s="55"/>
      <c r="E91" s="55"/>
      <c r="F91" s="55"/>
      <c r="G91" s="55"/>
      <c r="H91" s="55"/>
      <c r="I91" s="55"/>
      <c r="V91" s="55"/>
      <c r="W91" s="55"/>
      <c r="X91" s="55"/>
      <c r="Y91" s="5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</row>
    <row r="92" spans="3:41" ht="10.5" customHeight="1" x14ac:dyDescent="0.15">
      <c r="C92" s="55"/>
      <c r="D92" s="55"/>
      <c r="E92" s="55"/>
      <c r="F92" s="55"/>
      <c r="G92" s="55"/>
      <c r="H92" s="55"/>
      <c r="I92" s="55"/>
      <c r="V92" s="55"/>
      <c r="W92" s="55"/>
      <c r="X92" s="55"/>
      <c r="Y92" s="5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</row>
    <row r="93" spans="3:41" ht="10.5" customHeight="1" x14ac:dyDescent="0.15">
      <c r="V93" s="55"/>
      <c r="W93" s="55"/>
      <c r="X93" s="55"/>
      <c r="Y93" s="55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</row>
    <row r="94" spans="3:41" ht="10.5" customHeight="1" x14ac:dyDescent="0.15">
      <c r="V94" s="55"/>
      <c r="W94" s="55"/>
      <c r="X94" s="55"/>
      <c r="Y94" s="55"/>
    </row>
    <row r="95" spans="3:41" ht="10.5" customHeight="1" x14ac:dyDescent="0.15">
      <c r="V95" s="55"/>
      <c r="W95" s="55"/>
      <c r="X95" s="55"/>
      <c r="Y95" s="55"/>
    </row>
    <row r="96" spans="3:41" ht="10.5" customHeight="1" x14ac:dyDescent="0.15">
      <c r="V96" s="55"/>
      <c r="W96" s="55"/>
      <c r="X96" s="55"/>
      <c r="Y96" s="55"/>
    </row>
    <row r="103" spans="10:21" ht="10.5" customHeight="1" x14ac:dyDescent="0.15"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</row>
  </sheetData>
  <mergeCells count="24">
    <mergeCell ref="B68:C68"/>
    <mergeCell ref="B58:C58"/>
    <mergeCell ref="B50:C50"/>
    <mergeCell ref="B56:C56"/>
    <mergeCell ref="B57:C57"/>
    <mergeCell ref="B25:C25"/>
    <mergeCell ref="B33:C33"/>
    <mergeCell ref="B64:C64"/>
    <mergeCell ref="B14:C14"/>
    <mergeCell ref="B15:C15"/>
    <mergeCell ref="B16:C16"/>
    <mergeCell ref="B19:C19"/>
    <mergeCell ref="B41:C41"/>
    <mergeCell ref="B48:C48"/>
    <mergeCell ref="B20:C20"/>
    <mergeCell ref="B49:C49"/>
    <mergeCell ref="B24:C24"/>
    <mergeCell ref="B9:C9"/>
    <mergeCell ref="B10:C10"/>
    <mergeCell ref="B11:C11"/>
    <mergeCell ref="A1:V1"/>
    <mergeCell ref="A3:D3"/>
    <mergeCell ref="B5:C5"/>
    <mergeCell ref="B8:C8"/>
  </mergeCells>
  <phoneticPr fontId="9"/>
  <pageMargins left="0.78740157480314965" right="0.2" top="0.2" bottom="0.2" header="0.2" footer="0.21"/>
  <pageSetup paperSize="8" scale="78" firstPageNumber="338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02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3" style="28" customWidth="1"/>
    <col min="4" max="4" width="1" style="28" customWidth="1"/>
    <col min="5" max="5" width="12" style="57" bestFit="1" customWidth="1"/>
    <col min="6" max="7" width="13.85546875" style="57" bestFit="1" customWidth="1"/>
    <col min="8" max="8" width="15.85546875" style="57" customWidth="1"/>
    <col min="9" max="9" width="10.42578125" style="57" bestFit="1" customWidth="1"/>
    <col min="10" max="10" width="14.140625" style="57" customWidth="1"/>
    <col min="11" max="11" width="13.85546875" style="57" bestFit="1" customWidth="1"/>
    <col min="12" max="12" width="10.42578125" style="57" bestFit="1" customWidth="1"/>
    <col min="13" max="14" width="13.85546875" style="57" bestFit="1" customWidth="1"/>
    <col min="15" max="17" width="12" style="57" bestFit="1" customWidth="1"/>
    <col min="18" max="18" width="13.85546875" style="57" bestFit="1" customWidth="1"/>
    <col min="19" max="19" width="14.140625" style="57" customWidth="1"/>
    <col min="20" max="25" width="13.85546875" style="57" bestFit="1" customWidth="1"/>
    <col min="26" max="26" width="14.140625" style="57" customWidth="1"/>
    <col min="27" max="28" width="13.85546875" style="57" bestFit="1" customWidth="1"/>
    <col min="29" max="29" width="12.85546875" style="57" bestFit="1" customWidth="1"/>
    <col min="30" max="32" width="13.85546875" style="57" bestFit="1" customWidth="1"/>
    <col min="33" max="33" width="14.140625" style="57" customWidth="1"/>
    <col min="34" max="34" width="13.85546875" style="57" bestFit="1" customWidth="1"/>
    <col min="35" max="35" width="14.140625" style="57" customWidth="1"/>
    <col min="36" max="38" width="13.85546875" style="57" bestFit="1" customWidth="1"/>
    <col min="39" max="39" width="10.42578125" style="57" bestFit="1" customWidth="1"/>
    <col min="40" max="40" width="11.42578125" style="57" bestFit="1" customWidth="1"/>
    <col min="41" max="41" width="13.85546875" style="57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155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4.85" customHeight="1" x14ac:dyDescent="0.15">
      <c r="A5" s="3"/>
      <c r="B5" s="196" t="s">
        <v>2</v>
      </c>
      <c r="C5" s="196"/>
      <c r="D5" s="15"/>
      <c r="E5" s="16" t="s">
        <v>94</v>
      </c>
      <c r="F5" s="17" t="s">
        <v>9</v>
      </c>
      <c r="G5" s="17" t="s">
        <v>9</v>
      </c>
      <c r="H5" s="17" t="s">
        <v>9</v>
      </c>
      <c r="I5" s="17" t="s">
        <v>9</v>
      </c>
      <c r="J5" s="17" t="s">
        <v>9</v>
      </c>
      <c r="K5" s="17" t="s">
        <v>9</v>
      </c>
      <c r="L5" s="17" t="s">
        <v>9</v>
      </c>
      <c r="M5" s="17" t="s">
        <v>9</v>
      </c>
      <c r="N5" s="17" t="s">
        <v>9</v>
      </c>
      <c r="O5" s="17">
        <v>4936</v>
      </c>
      <c r="P5" s="17">
        <v>54138</v>
      </c>
      <c r="Q5" s="17" t="s">
        <v>9</v>
      </c>
      <c r="R5" s="17" t="s">
        <v>9</v>
      </c>
      <c r="S5" s="17" t="s">
        <v>9</v>
      </c>
      <c r="T5" s="17" t="s">
        <v>9</v>
      </c>
      <c r="U5" s="17">
        <v>200631</v>
      </c>
      <c r="V5" s="17" t="s">
        <v>9</v>
      </c>
      <c r="W5" s="17" t="s">
        <v>9</v>
      </c>
      <c r="X5" s="17">
        <v>17822429928</v>
      </c>
      <c r="Y5" s="17" t="s">
        <v>9</v>
      </c>
      <c r="Z5" s="17" t="s">
        <v>9</v>
      </c>
      <c r="AA5" s="17">
        <v>568945</v>
      </c>
      <c r="AB5" s="17" t="s">
        <v>9</v>
      </c>
      <c r="AC5" s="17">
        <v>17822998873</v>
      </c>
      <c r="AD5" s="17" t="s">
        <v>9</v>
      </c>
      <c r="AE5" s="17">
        <v>35500</v>
      </c>
      <c r="AF5" s="17" t="s">
        <v>9</v>
      </c>
      <c r="AG5" s="17" t="s">
        <v>9</v>
      </c>
      <c r="AH5" s="17" t="s">
        <v>9</v>
      </c>
      <c r="AI5" s="17">
        <v>34188395408</v>
      </c>
      <c r="AJ5" s="17" t="s">
        <v>9</v>
      </c>
      <c r="AK5" s="17" t="s">
        <v>9</v>
      </c>
      <c r="AL5" s="17" t="s">
        <v>9</v>
      </c>
      <c r="AM5" s="17" t="s">
        <v>9</v>
      </c>
      <c r="AN5" s="17">
        <v>2700000</v>
      </c>
      <c r="AO5" s="18">
        <f t="shared" ref="AO5:AO36" si="0">SUM(I5,L5:V5,AC5:AN5,)</f>
        <v>52014389486</v>
      </c>
      <c r="AP5" s="19"/>
    </row>
    <row r="6" spans="1:42" s="25" customFormat="1" ht="14.25" customHeight="1" x14ac:dyDescent="0.15">
      <c r="A6" s="21"/>
      <c r="B6" s="21"/>
      <c r="C6" s="95" t="s">
        <v>4</v>
      </c>
      <c r="D6" s="23"/>
      <c r="E6" s="16" t="s">
        <v>94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7" t="s">
        <v>9</v>
      </c>
      <c r="L6" s="17" t="s">
        <v>9</v>
      </c>
      <c r="M6" s="17" t="s">
        <v>9</v>
      </c>
      <c r="N6" s="17" t="s">
        <v>9</v>
      </c>
      <c r="O6" s="17">
        <v>4936</v>
      </c>
      <c r="P6" s="17">
        <v>54138</v>
      </c>
      <c r="Q6" s="17" t="s">
        <v>9</v>
      </c>
      <c r="R6" s="17" t="s">
        <v>9</v>
      </c>
      <c r="S6" s="17" t="s">
        <v>9</v>
      </c>
      <c r="T6" s="17" t="s">
        <v>9</v>
      </c>
      <c r="U6" s="17">
        <v>200631</v>
      </c>
      <c r="V6" s="17" t="s">
        <v>9</v>
      </c>
      <c r="W6" s="17" t="s">
        <v>9</v>
      </c>
      <c r="X6" s="17">
        <v>17744048049</v>
      </c>
      <c r="Y6" s="17" t="s">
        <v>9</v>
      </c>
      <c r="Z6" s="17" t="s">
        <v>9</v>
      </c>
      <c r="AA6" s="17" t="s">
        <v>9</v>
      </c>
      <c r="AB6" s="17" t="s">
        <v>9</v>
      </c>
      <c r="AC6" s="17">
        <v>17744048049</v>
      </c>
      <c r="AD6" s="17" t="s">
        <v>9</v>
      </c>
      <c r="AE6" s="17">
        <v>500</v>
      </c>
      <c r="AF6" s="17" t="s">
        <v>9</v>
      </c>
      <c r="AG6" s="17" t="s">
        <v>9</v>
      </c>
      <c r="AH6" s="17" t="s">
        <v>9</v>
      </c>
      <c r="AI6" s="17">
        <v>34188395408</v>
      </c>
      <c r="AJ6" s="17" t="s">
        <v>9</v>
      </c>
      <c r="AK6" s="17" t="s">
        <v>9</v>
      </c>
      <c r="AL6" s="17" t="s">
        <v>9</v>
      </c>
      <c r="AM6" s="17" t="s">
        <v>9</v>
      </c>
      <c r="AN6" s="17">
        <v>2600000</v>
      </c>
      <c r="AO6" s="18">
        <f t="shared" si="0"/>
        <v>51935303662</v>
      </c>
      <c r="AP6" s="24"/>
    </row>
    <row r="7" spans="1:42" ht="14.25" customHeight="1" x14ac:dyDescent="0.15">
      <c r="A7" s="26"/>
      <c r="B7" s="26"/>
      <c r="C7" s="95" t="s">
        <v>5</v>
      </c>
      <c r="D7" s="23"/>
      <c r="E7" s="16" t="s">
        <v>94</v>
      </c>
      <c r="F7" s="17" t="s">
        <v>9</v>
      </c>
      <c r="G7" s="17" t="s">
        <v>9</v>
      </c>
      <c r="H7" s="17" t="s">
        <v>9</v>
      </c>
      <c r="I7" s="17" t="s">
        <v>9</v>
      </c>
      <c r="J7" s="17" t="s">
        <v>9</v>
      </c>
      <c r="K7" s="17" t="s">
        <v>9</v>
      </c>
      <c r="L7" s="17" t="s">
        <v>9</v>
      </c>
      <c r="M7" s="17" t="s">
        <v>9</v>
      </c>
      <c r="N7" s="17" t="s">
        <v>9</v>
      </c>
      <c r="O7" s="17" t="s">
        <v>9</v>
      </c>
      <c r="P7" s="17" t="s">
        <v>95</v>
      </c>
      <c r="Q7" s="17" t="s">
        <v>9</v>
      </c>
      <c r="R7" s="17" t="s">
        <v>9</v>
      </c>
      <c r="S7" s="17" t="s">
        <v>9</v>
      </c>
      <c r="T7" s="17" t="s">
        <v>9</v>
      </c>
      <c r="U7" s="17" t="s">
        <v>89</v>
      </c>
      <c r="V7" s="17" t="s">
        <v>9</v>
      </c>
      <c r="W7" s="17" t="s">
        <v>9</v>
      </c>
      <c r="X7" s="17">
        <v>78381879</v>
      </c>
      <c r="Y7" s="17" t="s">
        <v>9</v>
      </c>
      <c r="Z7" s="17" t="s">
        <v>9</v>
      </c>
      <c r="AA7" s="17">
        <v>568945</v>
      </c>
      <c r="AB7" s="17" t="s">
        <v>9</v>
      </c>
      <c r="AC7" s="17">
        <v>78950824</v>
      </c>
      <c r="AD7" s="17" t="s">
        <v>9</v>
      </c>
      <c r="AE7" s="17">
        <v>35000</v>
      </c>
      <c r="AF7" s="17" t="s">
        <v>9</v>
      </c>
      <c r="AG7" s="17" t="s">
        <v>9</v>
      </c>
      <c r="AH7" s="17" t="s">
        <v>9</v>
      </c>
      <c r="AI7" s="17" t="s">
        <v>99</v>
      </c>
      <c r="AJ7" s="17" t="s">
        <v>9</v>
      </c>
      <c r="AK7" s="17" t="s">
        <v>9</v>
      </c>
      <c r="AL7" s="17" t="s">
        <v>9</v>
      </c>
      <c r="AM7" s="17" t="s">
        <v>9</v>
      </c>
      <c r="AN7" s="17">
        <v>100000</v>
      </c>
      <c r="AO7" s="18">
        <f t="shared" si="0"/>
        <v>79085824</v>
      </c>
    </row>
    <row r="8" spans="1:42" ht="14.85" customHeight="1" x14ac:dyDescent="0.15">
      <c r="A8" s="26"/>
      <c r="B8" s="192" t="s">
        <v>6</v>
      </c>
      <c r="C8" s="192"/>
      <c r="D8" s="23"/>
      <c r="E8" s="16" t="s">
        <v>94</v>
      </c>
      <c r="F8" s="17">
        <v>37615914</v>
      </c>
      <c r="G8" s="17">
        <v>18640700</v>
      </c>
      <c r="H8" s="17">
        <v>3882627</v>
      </c>
      <c r="I8" s="17">
        <v>60139241</v>
      </c>
      <c r="J8" s="17" t="s">
        <v>9</v>
      </c>
      <c r="K8" s="17">
        <v>13273197</v>
      </c>
      <c r="L8" s="17">
        <v>13273197</v>
      </c>
      <c r="M8" s="17">
        <v>109396</v>
      </c>
      <c r="N8" s="17" t="s">
        <v>9</v>
      </c>
      <c r="O8" s="17">
        <v>925076</v>
      </c>
      <c r="P8" s="17">
        <v>68202060</v>
      </c>
      <c r="Q8" s="17" t="s">
        <v>9</v>
      </c>
      <c r="R8" s="17" t="s">
        <v>9</v>
      </c>
      <c r="S8" s="17" t="s">
        <v>9</v>
      </c>
      <c r="T8" s="17" t="s">
        <v>9</v>
      </c>
      <c r="U8" s="17">
        <v>7192070</v>
      </c>
      <c r="V8" s="17">
        <v>11000552</v>
      </c>
      <c r="W8" s="17" t="s">
        <v>9</v>
      </c>
      <c r="X8" s="17">
        <v>448</v>
      </c>
      <c r="Y8" s="17" t="s">
        <v>9</v>
      </c>
      <c r="Z8" s="17" t="s">
        <v>9</v>
      </c>
      <c r="AA8" s="17" t="s">
        <v>9</v>
      </c>
      <c r="AB8" s="17">
        <v>12287697</v>
      </c>
      <c r="AC8" s="17">
        <v>12288145</v>
      </c>
      <c r="AD8" s="17" t="s">
        <v>9</v>
      </c>
      <c r="AE8" s="17">
        <v>54000</v>
      </c>
      <c r="AF8" s="17" t="s">
        <v>9</v>
      </c>
      <c r="AG8" s="17" t="s">
        <v>9</v>
      </c>
      <c r="AH8" s="17" t="s">
        <v>9</v>
      </c>
      <c r="AI8" s="17">
        <v>14979</v>
      </c>
      <c r="AJ8" s="17" t="s">
        <v>9</v>
      </c>
      <c r="AK8" s="17" t="s">
        <v>9</v>
      </c>
      <c r="AL8" s="17" t="s">
        <v>9</v>
      </c>
      <c r="AM8" s="17" t="s">
        <v>9</v>
      </c>
      <c r="AN8" s="17">
        <v>100000</v>
      </c>
      <c r="AO8" s="18">
        <f t="shared" si="0"/>
        <v>173298716</v>
      </c>
    </row>
    <row r="9" spans="1:42" ht="14.85" customHeight="1" x14ac:dyDescent="0.15">
      <c r="A9" s="26"/>
      <c r="B9" s="192" t="s">
        <v>7</v>
      </c>
      <c r="C9" s="192"/>
      <c r="D9" s="23"/>
      <c r="E9" s="16" t="s">
        <v>94</v>
      </c>
      <c r="F9" s="17">
        <v>26737</v>
      </c>
      <c r="G9" s="17">
        <v>13178</v>
      </c>
      <c r="H9" s="17">
        <v>6855</v>
      </c>
      <c r="I9" s="17">
        <v>46770</v>
      </c>
      <c r="J9" s="17" t="s">
        <v>9</v>
      </c>
      <c r="K9" s="17">
        <v>1268</v>
      </c>
      <c r="L9" s="17">
        <v>1268</v>
      </c>
      <c r="M9" s="17">
        <v>460</v>
      </c>
      <c r="N9" s="17" t="s">
        <v>9</v>
      </c>
      <c r="O9" s="17">
        <v>2636</v>
      </c>
      <c r="P9" s="17">
        <v>25718</v>
      </c>
      <c r="Q9" s="17" t="s">
        <v>9</v>
      </c>
      <c r="R9" s="17" t="s">
        <v>9</v>
      </c>
      <c r="S9" s="17" t="s">
        <v>9</v>
      </c>
      <c r="T9" s="17" t="s">
        <v>9</v>
      </c>
      <c r="U9" s="17" t="s">
        <v>9</v>
      </c>
      <c r="V9" s="17" t="s">
        <v>9</v>
      </c>
      <c r="W9" s="17" t="s">
        <v>9</v>
      </c>
      <c r="X9" s="17" t="s">
        <v>9</v>
      </c>
      <c r="Y9" s="17" t="s">
        <v>9</v>
      </c>
      <c r="Z9" s="17" t="s">
        <v>9</v>
      </c>
      <c r="AA9" s="17" t="s">
        <v>9</v>
      </c>
      <c r="AB9" s="17">
        <v>8985</v>
      </c>
      <c r="AC9" s="17">
        <v>8985</v>
      </c>
      <c r="AD9" s="17" t="s">
        <v>9</v>
      </c>
      <c r="AE9" s="17" t="s">
        <v>103</v>
      </c>
      <c r="AF9" s="17" t="s">
        <v>9</v>
      </c>
      <c r="AG9" s="17" t="s">
        <v>9</v>
      </c>
      <c r="AH9" s="17">
        <v>67924443</v>
      </c>
      <c r="AI9" s="17" t="s">
        <v>99</v>
      </c>
      <c r="AJ9" s="17" t="s">
        <v>9</v>
      </c>
      <c r="AK9" s="17" t="s">
        <v>9</v>
      </c>
      <c r="AL9" s="17" t="s">
        <v>9</v>
      </c>
      <c r="AM9" s="17" t="s">
        <v>9</v>
      </c>
      <c r="AN9" s="17">
        <v>500</v>
      </c>
      <c r="AO9" s="18">
        <f t="shared" si="0"/>
        <v>68010780</v>
      </c>
    </row>
    <row r="10" spans="1:42" ht="14.85" customHeight="1" x14ac:dyDescent="0.15">
      <c r="A10" s="26"/>
      <c r="B10" s="192" t="s">
        <v>8</v>
      </c>
      <c r="C10" s="192"/>
      <c r="D10" s="23"/>
      <c r="E10" s="16" t="s">
        <v>94</v>
      </c>
      <c r="F10" s="17" t="s">
        <v>86</v>
      </c>
      <c r="G10" s="17" t="s">
        <v>86</v>
      </c>
      <c r="H10" s="17" t="s">
        <v>95</v>
      </c>
      <c r="I10" s="17" t="s">
        <v>85</v>
      </c>
      <c r="J10" s="17" t="s">
        <v>9</v>
      </c>
      <c r="K10" s="17" t="s">
        <v>93</v>
      </c>
      <c r="L10" s="17" t="s">
        <v>85</v>
      </c>
      <c r="M10" s="17">
        <v>9279</v>
      </c>
      <c r="N10" s="17" t="s">
        <v>9</v>
      </c>
      <c r="O10" s="17">
        <v>28494</v>
      </c>
      <c r="P10" s="17">
        <v>72294401</v>
      </c>
      <c r="Q10" s="17" t="s">
        <v>9</v>
      </c>
      <c r="R10" s="17" t="s">
        <v>9</v>
      </c>
      <c r="S10" s="17" t="s">
        <v>9</v>
      </c>
      <c r="T10" s="17" t="s">
        <v>9</v>
      </c>
      <c r="U10" s="17" t="s">
        <v>9</v>
      </c>
      <c r="V10" s="17" t="s">
        <v>9</v>
      </c>
      <c r="W10" s="17" t="s">
        <v>9</v>
      </c>
      <c r="X10" s="17" t="s">
        <v>9</v>
      </c>
      <c r="Y10" s="17" t="s">
        <v>9</v>
      </c>
      <c r="Z10" s="17" t="s">
        <v>9</v>
      </c>
      <c r="AA10" s="17" t="s">
        <v>9</v>
      </c>
      <c r="AB10" s="17" t="s">
        <v>102</v>
      </c>
      <c r="AC10" s="17" t="s">
        <v>85</v>
      </c>
      <c r="AD10" s="17" t="s">
        <v>9</v>
      </c>
      <c r="AE10" s="17">
        <v>171221180882</v>
      </c>
      <c r="AF10" s="17" t="s">
        <v>9</v>
      </c>
      <c r="AG10" s="17" t="s">
        <v>9</v>
      </c>
      <c r="AH10" s="17" t="s">
        <v>9</v>
      </c>
      <c r="AI10" s="17">
        <v>100000000</v>
      </c>
      <c r="AJ10" s="17" t="s">
        <v>9</v>
      </c>
      <c r="AK10" s="17" t="s">
        <v>9</v>
      </c>
      <c r="AL10" s="17" t="s">
        <v>9</v>
      </c>
      <c r="AM10" s="17" t="s">
        <v>9</v>
      </c>
      <c r="AN10" s="17" t="s">
        <v>84</v>
      </c>
      <c r="AO10" s="18">
        <f t="shared" si="0"/>
        <v>171393513056</v>
      </c>
    </row>
    <row r="11" spans="1:42" ht="14.85" customHeight="1" x14ac:dyDescent="0.15">
      <c r="A11" s="26"/>
      <c r="B11" s="192" t="s">
        <v>92</v>
      </c>
      <c r="C11" s="192"/>
      <c r="D11" s="23"/>
      <c r="E11" s="16" t="s">
        <v>94</v>
      </c>
      <c r="F11" s="17">
        <v>1633351</v>
      </c>
      <c r="G11" s="17">
        <v>827447</v>
      </c>
      <c r="H11" s="17">
        <v>191774</v>
      </c>
      <c r="I11" s="17">
        <v>2652572</v>
      </c>
      <c r="J11" s="17" t="s">
        <v>9</v>
      </c>
      <c r="K11" s="17">
        <v>400696</v>
      </c>
      <c r="L11" s="17">
        <v>400696</v>
      </c>
      <c r="M11" s="17">
        <v>4434</v>
      </c>
      <c r="N11" s="17" t="s">
        <v>9</v>
      </c>
      <c r="O11" s="17">
        <v>81150</v>
      </c>
      <c r="P11" s="17">
        <v>2793813</v>
      </c>
      <c r="Q11" s="17" t="s">
        <v>9</v>
      </c>
      <c r="R11" s="17" t="s">
        <v>9</v>
      </c>
      <c r="S11" s="17" t="s">
        <v>9</v>
      </c>
      <c r="T11" s="17" t="s">
        <v>9</v>
      </c>
      <c r="U11" s="17" t="s">
        <v>9</v>
      </c>
      <c r="V11" s="17" t="s">
        <v>9</v>
      </c>
      <c r="W11" s="17" t="s">
        <v>9</v>
      </c>
      <c r="X11" s="17" t="s">
        <v>9</v>
      </c>
      <c r="Y11" s="17" t="s">
        <v>9</v>
      </c>
      <c r="Z11" s="17" t="s">
        <v>9</v>
      </c>
      <c r="AA11" s="17" t="s">
        <v>9</v>
      </c>
      <c r="AB11" s="17">
        <v>508269</v>
      </c>
      <c r="AC11" s="17">
        <v>508269</v>
      </c>
      <c r="AD11" s="17" t="s">
        <v>9</v>
      </c>
      <c r="AE11" s="17">
        <v>1076729613</v>
      </c>
      <c r="AF11" s="17" t="s">
        <v>9</v>
      </c>
      <c r="AG11" s="17" t="s">
        <v>9</v>
      </c>
      <c r="AH11" s="17" t="s">
        <v>9</v>
      </c>
      <c r="AI11" s="17">
        <v>33807057026</v>
      </c>
      <c r="AJ11" s="17">
        <v>2200000</v>
      </c>
      <c r="AK11" s="17">
        <v>111600000</v>
      </c>
      <c r="AL11" s="17" t="s">
        <v>9</v>
      </c>
      <c r="AM11" s="17" t="s">
        <v>9</v>
      </c>
      <c r="AN11" s="17">
        <v>260000</v>
      </c>
      <c r="AO11" s="18">
        <f t="shared" si="0"/>
        <v>35004287573</v>
      </c>
    </row>
    <row r="12" spans="1:42" ht="14.85" customHeight="1" x14ac:dyDescent="0.15">
      <c r="A12" s="26"/>
      <c r="B12" s="26"/>
      <c r="C12" s="23" t="s">
        <v>87</v>
      </c>
      <c r="D12" s="23"/>
      <c r="E12" s="16" t="s">
        <v>94</v>
      </c>
      <c r="F12" s="17">
        <v>1598270</v>
      </c>
      <c r="G12" s="17">
        <v>809878</v>
      </c>
      <c r="H12" s="17">
        <v>180914</v>
      </c>
      <c r="I12" s="17">
        <v>2589062</v>
      </c>
      <c r="J12" s="17" t="s">
        <v>9</v>
      </c>
      <c r="K12" s="17">
        <v>400206</v>
      </c>
      <c r="L12" s="17">
        <v>400206</v>
      </c>
      <c r="M12" s="17">
        <v>3885</v>
      </c>
      <c r="N12" s="17" t="s">
        <v>9</v>
      </c>
      <c r="O12" s="17">
        <v>78761</v>
      </c>
      <c r="P12" s="17">
        <v>2731472</v>
      </c>
      <c r="Q12" s="17" t="s">
        <v>9</v>
      </c>
      <c r="R12" s="17" t="s">
        <v>9</v>
      </c>
      <c r="S12" s="17" t="s">
        <v>9</v>
      </c>
      <c r="T12" s="17" t="s">
        <v>9</v>
      </c>
      <c r="U12" s="17" t="s">
        <v>9</v>
      </c>
      <c r="V12" s="17" t="s">
        <v>9</v>
      </c>
      <c r="W12" s="17" t="s">
        <v>9</v>
      </c>
      <c r="X12" s="17" t="s">
        <v>9</v>
      </c>
      <c r="Y12" s="17" t="s">
        <v>9</v>
      </c>
      <c r="Z12" s="17" t="s">
        <v>9</v>
      </c>
      <c r="AA12" s="17" t="s">
        <v>9</v>
      </c>
      <c r="AB12" s="17">
        <v>497294</v>
      </c>
      <c r="AC12" s="17">
        <v>497294</v>
      </c>
      <c r="AD12" s="17" t="s">
        <v>9</v>
      </c>
      <c r="AE12" s="17">
        <v>1076729437</v>
      </c>
      <c r="AF12" s="17" t="s">
        <v>9</v>
      </c>
      <c r="AG12" s="17" t="s">
        <v>9</v>
      </c>
      <c r="AH12" s="17" t="s">
        <v>9</v>
      </c>
      <c r="AI12" s="17">
        <v>33804382058</v>
      </c>
      <c r="AJ12" s="17" t="s">
        <v>88</v>
      </c>
      <c r="AK12" s="17" t="s">
        <v>105</v>
      </c>
      <c r="AL12" s="17" t="s">
        <v>9</v>
      </c>
      <c r="AM12" s="17" t="s">
        <v>9</v>
      </c>
      <c r="AN12" s="17">
        <v>60000</v>
      </c>
      <c r="AO12" s="18">
        <f t="shared" si="0"/>
        <v>34887472175</v>
      </c>
    </row>
    <row r="13" spans="1:42" ht="14.85" customHeight="1" x14ac:dyDescent="0.15">
      <c r="A13" s="26"/>
      <c r="B13" s="26"/>
      <c r="C13" s="23" t="s">
        <v>72</v>
      </c>
      <c r="D13" s="23"/>
      <c r="E13" s="16" t="s">
        <v>94</v>
      </c>
      <c r="F13" s="17">
        <v>35081</v>
      </c>
      <c r="G13" s="17">
        <v>17569</v>
      </c>
      <c r="H13" s="17">
        <v>10860</v>
      </c>
      <c r="I13" s="17">
        <v>63510</v>
      </c>
      <c r="J13" s="17" t="s">
        <v>9</v>
      </c>
      <c r="K13" s="17">
        <v>490</v>
      </c>
      <c r="L13" s="17">
        <v>490</v>
      </c>
      <c r="M13" s="17">
        <v>549</v>
      </c>
      <c r="N13" s="17" t="s">
        <v>9</v>
      </c>
      <c r="O13" s="17">
        <v>2389</v>
      </c>
      <c r="P13" s="17">
        <v>62341</v>
      </c>
      <c r="Q13" s="17" t="s">
        <v>9</v>
      </c>
      <c r="R13" s="17" t="s">
        <v>9</v>
      </c>
      <c r="S13" s="17" t="s">
        <v>9</v>
      </c>
      <c r="T13" s="17" t="s">
        <v>9</v>
      </c>
      <c r="U13" s="17" t="s">
        <v>9</v>
      </c>
      <c r="V13" s="17" t="s">
        <v>9</v>
      </c>
      <c r="W13" s="17" t="s">
        <v>9</v>
      </c>
      <c r="X13" s="17" t="s">
        <v>9</v>
      </c>
      <c r="Y13" s="17" t="s">
        <v>9</v>
      </c>
      <c r="Z13" s="17" t="s">
        <v>9</v>
      </c>
      <c r="AA13" s="17" t="s">
        <v>9</v>
      </c>
      <c r="AB13" s="17">
        <v>10975</v>
      </c>
      <c r="AC13" s="17">
        <v>10975</v>
      </c>
      <c r="AD13" s="17" t="s">
        <v>9</v>
      </c>
      <c r="AE13" s="17">
        <v>176</v>
      </c>
      <c r="AF13" s="17" t="s">
        <v>9</v>
      </c>
      <c r="AG13" s="17" t="s">
        <v>9</v>
      </c>
      <c r="AH13" s="17" t="s">
        <v>9</v>
      </c>
      <c r="AI13" s="17">
        <v>2674968</v>
      </c>
      <c r="AJ13" s="17">
        <v>2200000</v>
      </c>
      <c r="AK13" s="17">
        <v>111600000</v>
      </c>
      <c r="AL13" s="17" t="s">
        <v>9</v>
      </c>
      <c r="AM13" s="17" t="s">
        <v>9</v>
      </c>
      <c r="AN13" s="17">
        <v>200000</v>
      </c>
      <c r="AO13" s="18">
        <f t="shared" si="0"/>
        <v>116815398</v>
      </c>
    </row>
    <row r="14" spans="1:42" ht="14.85" customHeight="1" x14ac:dyDescent="0.15">
      <c r="A14" s="26"/>
      <c r="B14" s="197" t="s">
        <v>14</v>
      </c>
      <c r="C14" s="197"/>
      <c r="D14" s="23"/>
      <c r="E14" s="16" t="s">
        <v>94</v>
      </c>
      <c r="F14" s="17">
        <v>166046</v>
      </c>
      <c r="G14" s="17">
        <v>82488</v>
      </c>
      <c r="H14" s="17">
        <v>43536</v>
      </c>
      <c r="I14" s="17">
        <v>292070</v>
      </c>
      <c r="J14" s="17" t="s">
        <v>9</v>
      </c>
      <c r="K14" s="17">
        <v>1609</v>
      </c>
      <c r="L14" s="17">
        <v>1609</v>
      </c>
      <c r="M14" s="17">
        <v>16587</v>
      </c>
      <c r="N14" s="17" t="s">
        <v>9</v>
      </c>
      <c r="O14" s="17">
        <v>131426</v>
      </c>
      <c r="P14" s="17">
        <v>4063983</v>
      </c>
      <c r="Q14" s="17" t="s">
        <v>9</v>
      </c>
      <c r="R14" s="17" t="s">
        <v>9</v>
      </c>
      <c r="S14" s="17" t="s">
        <v>9</v>
      </c>
      <c r="T14" s="17" t="s">
        <v>9</v>
      </c>
      <c r="U14" s="17" t="s">
        <v>9</v>
      </c>
      <c r="V14" s="17" t="s">
        <v>9</v>
      </c>
      <c r="W14" s="17" t="s">
        <v>9</v>
      </c>
      <c r="X14" s="17" t="s">
        <v>9</v>
      </c>
      <c r="Y14" s="17" t="s">
        <v>9</v>
      </c>
      <c r="Z14" s="17" t="s">
        <v>9</v>
      </c>
      <c r="AA14" s="17" t="s">
        <v>9</v>
      </c>
      <c r="AB14" s="17">
        <v>49790</v>
      </c>
      <c r="AC14" s="17">
        <v>49790</v>
      </c>
      <c r="AD14" s="17" t="s">
        <v>9</v>
      </c>
      <c r="AE14" s="17">
        <v>27635512</v>
      </c>
      <c r="AF14" s="17" t="s">
        <v>9</v>
      </c>
      <c r="AG14" s="17" t="s">
        <v>9</v>
      </c>
      <c r="AH14" s="17" t="s">
        <v>9</v>
      </c>
      <c r="AI14" s="17">
        <v>1310972169</v>
      </c>
      <c r="AJ14" s="17" t="s">
        <v>9</v>
      </c>
      <c r="AK14" s="17" t="s">
        <v>9</v>
      </c>
      <c r="AL14" s="17" t="s">
        <v>9</v>
      </c>
      <c r="AM14" s="17" t="s">
        <v>9</v>
      </c>
      <c r="AN14" s="17">
        <v>300000000</v>
      </c>
      <c r="AO14" s="18">
        <f t="shared" si="0"/>
        <v>1643163146</v>
      </c>
    </row>
    <row r="15" spans="1:42" s="25" customFormat="1" ht="14.85" customHeight="1" x14ac:dyDescent="0.15">
      <c r="A15" s="21"/>
      <c r="B15" s="194" t="s">
        <v>15</v>
      </c>
      <c r="C15" s="194"/>
      <c r="D15" s="23"/>
      <c r="E15" s="16" t="s">
        <v>94</v>
      </c>
      <c r="F15" s="17" t="s">
        <v>86</v>
      </c>
      <c r="G15" s="17" t="s">
        <v>86</v>
      </c>
      <c r="H15" s="17" t="s">
        <v>95</v>
      </c>
      <c r="I15" s="17" t="s">
        <v>85</v>
      </c>
      <c r="J15" s="17" t="s">
        <v>9</v>
      </c>
      <c r="K15" s="17" t="s">
        <v>96</v>
      </c>
      <c r="L15" s="17" t="s">
        <v>85</v>
      </c>
      <c r="M15" s="17">
        <v>12111</v>
      </c>
      <c r="N15" s="17" t="s">
        <v>9</v>
      </c>
      <c r="O15" s="17">
        <v>71911</v>
      </c>
      <c r="P15" s="17">
        <v>4668267</v>
      </c>
      <c r="Q15" s="17" t="s">
        <v>9</v>
      </c>
      <c r="R15" s="17" t="s">
        <v>9</v>
      </c>
      <c r="S15" s="17" t="s">
        <v>9</v>
      </c>
      <c r="T15" s="17" t="s">
        <v>9</v>
      </c>
      <c r="U15" s="17" t="s">
        <v>9</v>
      </c>
      <c r="V15" s="17">
        <v>58797977</v>
      </c>
      <c r="W15" s="17" t="s">
        <v>9</v>
      </c>
      <c r="X15" s="17" t="s">
        <v>9</v>
      </c>
      <c r="Y15" s="17" t="s">
        <v>9</v>
      </c>
      <c r="Z15" s="17" t="s">
        <v>9</v>
      </c>
      <c r="AA15" s="17" t="s">
        <v>9</v>
      </c>
      <c r="AB15" s="17" t="s">
        <v>102</v>
      </c>
      <c r="AC15" s="17" t="s">
        <v>85</v>
      </c>
      <c r="AD15" s="17" t="s">
        <v>9</v>
      </c>
      <c r="AE15" s="17">
        <v>91699</v>
      </c>
      <c r="AF15" s="17" t="s">
        <v>9</v>
      </c>
      <c r="AG15" s="17" t="s">
        <v>9</v>
      </c>
      <c r="AH15" s="17" t="s">
        <v>9</v>
      </c>
      <c r="AI15" s="17">
        <v>926132</v>
      </c>
      <c r="AJ15" s="17" t="s">
        <v>9</v>
      </c>
      <c r="AK15" s="17" t="s">
        <v>9</v>
      </c>
      <c r="AL15" s="17" t="s">
        <v>9</v>
      </c>
      <c r="AM15" s="17" t="s">
        <v>9</v>
      </c>
      <c r="AN15" s="17">
        <v>10000</v>
      </c>
      <c r="AO15" s="18">
        <f t="shared" si="0"/>
        <v>64578097</v>
      </c>
      <c r="AP15" s="24"/>
    </row>
    <row r="16" spans="1:42" s="25" customFormat="1" ht="14.85" customHeight="1" x14ac:dyDescent="0.15">
      <c r="A16" s="21"/>
      <c r="B16" s="194" t="s">
        <v>16</v>
      </c>
      <c r="C16" s="194"/>
      <c r="D16" s="23"/>
      <c r="E16" s="16" t="s">
        <v>94</v>
      </c>
      <c r="F16" s="17">
        <v>1868502</v>
      </c>
      <c r="G16" s="17">
        <v>1000983</v>
      </c>
      <c r="H16" s="17">
        <v>330662</v>
      </c>
      <c r="I16" s="17">
        <v>3200147</v>
      </c>
      <c r="J16" s="17" t="s">
        <v>9</v>
      </c>
      <c r="K16" s="17">
        <v>198168</v>
      </c>
      <c r="L16" s="17">
        <v>198168</v>
      </c>
      <c r="M16" s="17">
        <v>79361</v>
      </c>
      <c r="N16" s="17" t="s">
        <v>9</v>
      </c>
      <c r="O16" s="17">
        <v>564737</v>
      </c>
      <c r="P16" s="17">
        <v>65181004</v>
      </c>
      <c r="Q16" s="17" t="s">
        <v>9</v>
      </c>
      <c r="R16" s="17" t="s">
        <v>9</v>
      </c>
      <c r="S16" s="17" t="s">
        <v>9</v>
      </c>
      <c r="T16" s="17" t="s">
        <v>9</v>
      </c>
      <c r="U16" s="17">
        <v>207813519</v>
      </c>
      <c r="V16" s="17" t="s">
        <v>86</v>
      </c>
      <c r="W16" s="17">
        <v>216628074</v>
      </c>
      <c r="X16" s="17">
        <v>406449877</v>
      </c>
      <c r="Y16" s="17">
        <v>37060085</v>
      </c>
      <c r="Z16" s="17" t="s">
        <v>9</v>
      </c>
      <c r="AA16" s="17">
        <v>1514313</v>
      </c>
      <c r="AB16" s="17">
        <v>504429</v>
      </c>
      <c r="AC16" s="17">
        <v>662156778</v>
      </c>
      <c r="AD16" s="17" t="s">
        <v>9</v>
      </c>
      <c r="AE16" s="17">
        <v>49099</v>
      </c>
      <c r="AF16" s="17" t="s">
        <v>9</v>
      </c>
      <c r="AG16" s="17" t="s">
        <v>9</v>
      </c>
      <c r="AH16" s="17" t="s">
        <v>9</v>
      </c>
      <c r="AI16" s="17">
        <v>1421568663</v>
      </c>
      <c r="AJ16" s="17" t="s">
        <v>9</v>
      </c>
      <c r="AK16" s="17">
        <v>6571000</v>
      </c>
      <c r="AL16" s="17" t="s">
        <v>9</v>
      </c>
      <c r="AM16" s="17" t="s">
        <v>9</v>
      </c>
      <c r="AN16" s="17">
        <v>2500000</v>
      </c>
      <c r="AO16" s="18">
        <f t="shared" si="0"/>
        <v>2369882476</v>
      </c>
      <c r="AP16" s="24"/>
    </row>
    <row r="17" spans="1:42" s="25" customFormat="1" ht="14.85" customHeight="1" x14ac:dyDescent="0.15">
      <c r="A17" s="21"/>
      <c r="B17" s="21"/>
      <c r="C17" s="23" t="s">
        <v>17</v>
      </c>
      <c r="D17" s="23"/>
      <c r="E17" s="16" t="s">
        <v>94</v>
      </c>
      <c r="F17" s="17">
        <v>230152</v>
      </c>
      <c r="G17" s="17">
        <v>117642</v>
      </c>
      <c r="H17" s="17">
        <v>45039</v>
      </c>
      <c r="I17" s="17">
        <v>392833</v>
      </c>
      <c r="J17" s="17" t="s">
        <v>9</v>
      </c>
      <c r="K17" s="17">
        <v>38196</v>
      </c>
      <c r="L17" s="17">
        <v>38196</v>
      </c>
      <c r="M17" s="17">
        <v>46625</v>
      </c>
      <c r="N17" s="17" t="s">
        <v>9</v>
      </c>
      <c r="O17" s="17">
        <v>208414</v>
      </c>
      <c r="P17" s="17">
        <v>63976182</v>
      </c>
      <c r="Q17" s="17" t="s">
        <v>9</v>
      </c>
      <c r="R17" s="17" t="s">
        <v>9</v>
      </c>
      <c r="S17" s="17" t="s">
        <v>9</v>
      </c>
      <c r="T17" s="17" t="s">
        <v>9</v>
      </c>
      <c r="U17" s="17">
        <v>175480699</v>
      </c>
      <c r="V17" s="17" t="s">
        <v>86</v>
      </c>
      <c r="W17" s="17">
        <v>179443841</v>
      </c>
      <c r="X17" s="17">
        <v>122680396</v>
      </c>
      <c r="Y17" s="17">
        <v>37053103</v>
      </c>
      <c r="Z17" s="17" t="s">
        <v>9</v>
      </c>
      <c r="AA17" s="17">
        <v>568233</v>
      </c>
      <c r="AB17" s="17">
        <v>61936</v>
      </c>
      <c r="AC17" s="17">
        <v>339807509</v>
      </c>
      <c r="AD17" s="17" t="s">
        <v>9</v>
      </c>
      <c r="AE17" s="17">
        <v>12909</v>
      </c>
      <c r="AF17" s="17" t="s">
        <v>9</v>
      </c>
      <c r="AG17" s="17" t="s">
        <v>9</v>
      </c>
      <c r="AH17" s="17" t="s">
        <v>9</v>
      </c>
      <c r="AI17" s="17">
        <v>1413868367</v>
      </c>
      <c r="AJ17" s="17" t="s">
        <v>9</v>
      </c>
      <c r="AK17" s="17">
        <v>6571000</v>
      </c>
      <c r="AL17" s="17" t="s">
        <v>9</v>
      </c>
      <c r="AM17" s="17" t="s">
        <v>9</v>
      </c>
      <c r="AN17" s="17">
        <v>1600000</v>
      </c>
      <c r="AO17" s="18">
        <f t="shared" si="0"/>
        <v>2002002734</v>
      </c>
      <c r="AP17" s="24"/>
    </row>
    <row r="18" spans="1:42" s="33" customFormat="1" ht="14.85" customHeight="1" x14ac:dyDescent="0.15">
      <c r="A18" s="31"/>
      <c r="B18" s="21"/>
      <c r="C18" s="23" t="s">
        <v>18</v>
      </c>
      <c r="D18" s="23"/>
      <c r="E18" s="16" t="s">
        <v>94</v>
      </c>
      <c r="F18" s="17">
        <v>1638350</v>
      </c>
      <c r="G18" s="17">
        <v>883341</v>
      </c>
      <c r="H18" s="17">
        <v>285623</v>
      </c>
      <c r="I18" s="17">
        <v>2807314</v>
      </c>
      <c r="J18" s="17" t="s">
        <v>9</v>
      </c>
      <c r="K18" s="17">
        <v>159972</v>
      </c>
      <c r="L18" s="17">
        <v>159972</v>
      </c>
      <c r="M18" s="17">
        <v>32736</v>
      </c>
      <c r="N18" s="17" t="s">
        <v>9</v>
      </c>
      <c r="O18" s="17">
        <v>356323</v>
      </c>
      <c r="P18" s="17">
        <v>1204822</v>
      </c>
      <c r="Q18" s="17" t="s">
        <v>9</v>
      </c>
      <c r="R18" s="17" t="s">
        <v>9</v>
      </c>
      <c r="S18" s="17" t="s">
        <v>9</v>
      </c>
      <c r="T18" s="17" t="s">
        <v>9</v>
      </c>
      <c r="U18" s="17">
        <v>32332820</v>
      </c>
      <c r="V18" s="17" t="s">
        <v>86</v>
      </c>
      <c r="W18" s="17">
        <v>37184233</v>
      </c>
      <c r="X18" s="17">
        <v>283769481</v>
      </c>
      <c r="Y18" s="17">
        <v>6982</v>
      </c>
      <c r="Z18" s="17" t="s">
        <v>9</v>
      </c>
      <c r="AA18" s="17">
        <v>946080</v>
      </c>
      <c r="AB18" s="17">
        <v>442493</v>
      </c>
      <c r="AC18" s="17">
        <v>322349269</v>
      </c>
      <c r="AD18" s="17" t="s">
        <v>9</v>
      </c>
      <c r="AE18" s="17">
        <v>36190</v>
      </c>
      <c r="AF18" s="17" t="s">
        <v>9</v>
      </c>
      <c r="AG18" s="17" t="s">
        <v>9</v>
      </c>
      <c r="AH18" s="17" t="s">
        <v>9</v>
      </c>
      <c r="AI18" s="17">
        <v>7700296</v>
      </c>
      <c r="AJ18" s="17" t="s">
        <v>9</v>
      </c>
      <c r="AK18" s="17" t="s">
        <v>9</v>
      </c>
      <c r="AL18" s="17" t="s">
        <v>9</v>
      </c>
      <c r="AM18" s="17" t="s">
        <v>9</v>
      </c>
      <c r="AN18" s="17">
        <v>900000</v>
      </c>
      <c r="AO18" s="18">
        <f t="shared" si="0"/>
        <v>367879742</v>
      </c>
      <c r="AP18" s="32"/>
    </row>
    <row r="19" spans="1:42" ht="14.85" customHeight="1" x14ac:dyDescent="0.15">
      <c r="A19" s="26"/>
      <c r="B19" s="192" t="s">
        <v>19</v>
      </c>
      <c r="C19" s="192"/>
      <c r="D19" s="23"/>
      <c r="E19" s="16" t="s">
        <v>94</v>
      </c>
      <c r="F19" s="17">
        <v>23644273</v>
      </c>
      <c r="G19" s="17">
        <v>14275231</v>
      </c>
      <c r="H19" s="17">
        <v>2701611</v>
      </c>
      <c r="I19" s="17">
        <v>40621115</v>
      </c>
      <c r="J19" s="17" t="s">
        <v>9</v>
      </c>
      <c r="K19" s="17">
        <v>7387187</v>
      </c>
      <c r="L19" s="17">
        <v>7387187</v>
      </c>
      <c r="M19" s="17">
        <v>132694</v>
      </c>
      <c r="N19" s="17" t="s">
        <v>9</v>
      </c>
      <c r="O19" s="17">
        <v>128066</v>
      </c>
      <c r="P19" s="17">
        <v>54666094</v>
      </c>
      <c r="Q19" s="17" t="s">
        <v>9</v>
      </c>
      <c r="R19" s="17" t="s">
        <v>9</v>
      </c>
      <c r="S19" s="17" t="s">
        <v>9</v>
      </c>
      <c r="T19" s="17" t="s">
        <v>9</v>
      </c>
      <c r="U19" s="17">
        <v>4220000</v>
      </c>
      <c r="V19" s="17">
        <v>13269948</v>
      </c>
      <c r="W19" s="17">
        <v>1903750</v>
      </c>
      <c r="X19" s="17">
        <v>31189</v>
      </c>
      <c r="Y19" s="17" t="s">
        <v>9</v>
      </c>
      <c r="Z19" s="17" t="s">
        <v>9</v>
      </c>
      <c r="AA19" s="17" t="s">
        <v>9</v>
      </c>
      <c r="AB19" s="17">
        <v>7019948</v>
      </c>
      <c r="AC19" s="17">
        <v>8954887</v>
      </c>
      <c r="AD19" s="17" t="s">
        <v>9</v>
      </c>
      <c r="AE19" s="17">
        <v>160000</v>
      </c>
      <c r="AF19" s="17" t="s">
        <v>9</v>
      </c>
      <c r="AG19" s="17">
        <v>202733</v>
      </c>
      <c r="AH19" s="17" t="s">
        <v>9</v>
      </c>
      <c r="AI19" s="17">
        <v>17579282</v>
      </c>
      <c r="AJ19" s="17" t="s">
        <v>9</v>
      </c>
      <c r="AK19" s="17" t="s">
        <v>9</v>
      </c>
      <c r="AL19" s="17" t="s">
        <v>9</v>
      </c>
      <c r="AM19" s="17">
        <v>7415538</v>
      </c>
      <c r="AN19" s="17" t="s">
        <v>84</v>
      </c>
      <c r="AO19" s="18">
        <f t="shared" si="0"/>
        <v>154737544</v>
      </c>
    </row>
    <row r="20" spans="1:42" ht="14.85" customHeight="1" x14ac:dyDescent="0.15">
      <c r="A20" s="26"/>
      <c r="B20" s="192" t="s">
        <v>20</v>
      </c>
      <c r="C20" s="192"/>
      <c r="D20" s="23"/>
      <c r="E20" s="16" t="s">
        <v>94</v>
      </c>
      <c r="F20" s="17">
        <v>40345667</v>
      </c>
      <c r="G20" s="17">
        <v>19120771</v>
      </c>
      <c r="H20" s="17">
        <v>2827900</v>
      </c>
      <c r="I20" s="17">
        <v>62294338</v>
      </c>
      <c r="J20" s="17" t="s">
        <v>9</v>
      </c>
      <c r="K20" s="17">
        <v>5961049</v>
      </c>
      <c r="L20" s="17">
        <v>5961049</v>
      </c>
      <c r="M20" s="17">
        <v>375389062</v>
      </c>
      <c r="N20" s="17">
        <v>2479</v>
      </c>
      <c r="O20" s="17">
        <v>2673293</v>
      </c>
      <c r="P20" s="17">
        <v>126140908</v>
      </c>
      <c r="Q20" s="17" t="s">
        <v>9</v>
      </c>
      <c r="R20" s="17" t="s">
        <v>9</v>
      </c>
      <c r="S20" s="17" t="s">
        <v>9</v>
      </c>
      <c r="T20" s="17" t="s">
        <v>9</v>
      </c>
      <c r="U20" s="17">
        <v>80900117</v>
      </c>
      <c r="V20" s="17">
        <v>7599027</v>
      </c>
      <c r="W20" s="17">
        <v>134716395</v>
      </c>
      <c r="X20" s="17">
        <v>132782087</v>
      </c>
      <c r="Y20" s="17" t="s">
        <v>9</v>
      </c>
      <c r="Z20" s="17" t="s">
        <v>9</v>
      </c>
      <c r="AA20" s="17">
        <v>19950</v>
      </c>
      <c r="AB20" s="17">
        <v>12804361</v>
      </c>
      <c r="AC20" s="17">
        <v>280322793</v>
      </c>
      <c r="AD20" s="17" t="s">
        <v>9</v>
      </c>
      <c r="AE20" s="17">
        <v>52894154</v>
      </c>
      <c r="AF20" s="17" t="s">
        <v>9</v>
      </c>
      <c r="AG20" s="17" t="s">
        <v>9</v>
      </c>
      <c r="AH20" s="17">
        <v>2378480325</v>
      </c>
      <c r="AI20" s="17">
        <v>2847936054</v>
      </c>
      <c r="AJ20" s="17" t="s">
        <v>9</v>
      </c>
      <c r="AK20" s="17" t="s">
        <v>9</v>
      </c>
      <c r="AL20" s="17" t="s">
        <v>9</v>
      </c>
      <c r="AM20" s="17" t="s">
        <v>9</v>
      </c>
      <c r="AN20" s="17">
        <v>96900000</v>
      </c>
      <c r="AO20" s="18">
        <f t="shared" si="0"/>
        <v>6317493599</v>
      </c>
    </row>
    <row r="21" spans="1:42" ht="14.85" customHeight="1" x14ac:dyDescent="0.15">
      <c r="A21" s="26"/>
      <c r="B21" s="26"/>
      <c r="C21" s="23" t="s">
        <v>21</v>
      </c>
      <c r="D21" s="23"/>
      <c r="E21" s="16" t="s">
        <v>94</v>
      </c>
      <c r="F21" s="17">
        <v>13978489</v>
      </c>
      <c r="G21" s="17">
        <v>6713177</v>
      </c>
      <c r="H21" s="17">
        <v>1030732</v>
      </c>
      <c r="I21" s="17">
        <v>21722398</v>
      </c>
      <c r="J21" s="17" t="s">
        <v>9</v>
      </c>
      <c r="K21" s="17">
        <v>2283418</v>
      </c>
      <c r="L21" s="17">
        <v>2283418</v>
      </c>
      <c r="M21" s="17">
        <v>131191906</v>
      </c>
      <c r="N21" s="17">
        <v>1801</v>
      </c>
      <c r="O21" s="17">
        <v>879894</v>
      </c>
      <c r="P21" s="17">
        <v>22503830</v>
      </c>
      <c r="Q21" s="17" t="s">
        <v>9</v>
      </c>
      <c r="R21" s="17" t="s">
        <v>9</v>
      </c>
      <c r="S21" s="17" t="s">
        <v>9</v>
      </c>
      <c r="T21" s="17" t="s">
        <v>9</v>
      </c>
      <c r="U21" s="17">
        <v>21982593</v>
      </c>
      <c r="V21" s="17">
        <v>3181459</v>
      </c>
      <c r="W21" s="17">
        <v>39785232</v>
      </c>
      <c r="X21" s="17">
        <v>14294010</v>
      </c>
      <c r="Y21" s="17" t="s">
        <v>9</v>
      </c>
      <c r="Z21" s="17" t="s">
        <v>9</v>
      </c>
      <c r="AA21" s="17">
        <v>11464</v>
      </c>
      <c r="AB21" s="17">
        <v>4422751</v>
      </c>
      <c r="AC21" s="17">
        <v>58513457</v>
      </c>
      <c r="AD21" s="17" t="s">
        <v>9</v>
      </c>
      <c r="AE21" s="17">
        <v>21668</v>
      </c>
      <c r="AF21" s="17" t="s">
        <v>9</v>
      </c>
      <c r="AG21" s="17" t="s">
        <v>9</v>
      </c>
      <c r="AH21" s="17">
        <v>798703386</v>
      </c>
      <c r="AI21" s="17">
        <v>47202400</v>
      </c>
      <c r="AJ21" s="17" t="s">
        <v>9</v>
      </c>
      <c r="AK21" s="17" t="s">
        <v>9</v>
      </c>
      <c r="AL21" s="17" t="s">
        <v>9</v>
      </c>
      <c r="AM21" s="17" t="s">
        <v>9</v>
      </c>
      <c r="AN21" s="17">
        <v>7800000</v>
      </c>
      <c r="AO21" s="18">
        <f t="shared" si="0"/>
        <v>1115988210</v>
      </c>
    </row>
    <row r="22" spans="1:42" ht="14.85" customHeight="1" x14ac:dyDescent="0.15">
      <c r="A22" s="26"/>
      <c r="B22" s="26"/>
      <c r="C22" s="23" t="s">
        <v>22</v>
      </c>
      <c r="D22" s="23"/>
      <c r="E22" s="16" t="s">
        <v>94</v>
      </c>
      <c r="F22" s="17">
        <v>22218593</v>
      </c>
      <c r="G22" s="17">
        <v>10510502</v>
      </c>
      <c r="H22" s="17">
        <v>1541982</v>
      </c>
      <c r="I22" s="17">
        <v>34271077</v>
      </c>
      <c r="J22" s="17" t="s">
        <v>9</v>
      </c>
      <c r="K22" s="17">
        <v>2881307</v>
      </c>
      <c r="L22" s="17">
        <v>2881307</v>
      </c>
      <c r="M22" s="17">
        <v>231390625</v>
      </c>
      <c r="N22" s="17">
        <v>678</v>
      </c>
      <c r="O22" s="17">
        <v>1489145</v>
      </c>
      <c r="P22" s="17">
        <v>88142875</v>
      </c>
      <c r="Q22" s="17" t="s">
        <v>9</v>
      </c>
      <c r="R22" s="17" t="s">
        <v>9</v>
      </c>
      <c r="S22" s="17" t="s">
        <v>9</v>
      </c>
      <c r="T22" s="17" t="s">
        <v>9</v>
      </c>
      <c r="U22" s="17">
        <v>58022906</v>
      </c>
      <c r="V22" s="17">
        <v>4417568</v>
      </c>
      <c r="W22" s="17">
        <v>94931163</v>
      </c>
      <c r="X22" s="17">
        <v>109013217</v>
      </c>
      <c r="Y22" s="17" t="s">
        <v>9</v>
      </c>
      <c r="Z22" s="17" t="s">
        <v>9</v>
      </c>
      <c r="AA22" s="17">
        <v>8486</v>
      </c>
      <c r="AB22" s="17">
        <v>6885122</v>
      </c>
      <c r="AC22" s="17">
        <v>210837988</v>
      </c>
      <c r="AD22" s="17" t="s">
        <v>9</v>
      </c>
      <c r="AE22" s="17">
        <v>6839</v>
      </c>
      <c r="AF22" s="17" t="s">
        <v>9</v>
      </c>
      <c r="AG22" s="17" t="s">
        <v>9</v>
      </c>
      <c r="AH22" s="17">
        <v>1579776939</v>
      </c>
      <c r="AI22" s="17">
        <v>27598057</v>
      </c>
      <c r="AJ22" s="17" t="s">
        <v>9</v>
      </c>
      <c r="AK22" s="17" t="s">
        <v>9</v>
      </c>
      <c r="AL22" s="17" t="s">
        <v>9</v>
      </c>
      <c r="AM22" s="17" t="s">
        <v>9</v>
      </c>
      <c r="AN22" s="17">
        <v>89000000</v>
      </c>
      <c r="AO22" s="18">
        <f t="shared" si="0"/>
        <v>2327836004</v>
      </c>
    </row>
    <row r="23" spans="1:42" ht="14.85" customHeight="1" x14ac:dyDescent="0.15">
      <c r="A23" s="26"/>
      <c r="B23" s="26"/>
      <c r="C23" s="23" t="s">
        <v>23</v>
      </c>
      <c r="D23" s="23"/>
      <c r="E23" s="16" t="s">
        <v>94</v>
      </c>
      <c r="F23" s="17">
        <v>4148585</v>
      </c>
      <c r="G23" s="17">
        <v>1897092</v>
      </c>
      <c r="H23" s="17">
        <v>255186</v>
      </c>
      <c r="I23" s="17">
        <v>6300863</v>
      </c>
      <c r="J23" s="17" t="s">
        <v>9</v>
      </c>
      <c r="K23" s="17">
        <v>796324</v>
      </c>
      <c r="L23" s="17">
        <v>796324</v>
      </c>
      <c r="M23" s="17">
        <v>12806531</v>
      </c>
      <c r="N23" s="17" t="s">
        <v>9</v>
      </c>
      <c r="O23" s="17">
        <v>304254</v>
      </c>
      <c r="P23" s="17">
        <v>15494203</v>
      </c>
      <c r="Q23" s="17" t="s">
        <v>9</v>
      </c>
      <c r="R23" s="17" t="s">
        <v>9</v>
      </c>
      <c r="S23" s="17" t="s">
        <v>9</v>
      </c>
      <c r="T23" s="17" t="s">
        <v>9</v>
      </c>
      <c r="U23" s="17">
        <v>894618</v>
      </c>
      <c r="V23" s="17" t="s">
        <v>70</v>
      </c>
      <c r="W23" s="17" t="s">
        <v>99</v>
      </c>
      <c r="X23" s="17">
        <v>9474860</v>
      </c>
      <c r="Y23" s="17" t="s">
        <v>9</v>
      </c>
      <c r="Z23" s="17" t="s">
        <v>9</v>
      </c>
      <c r="AA23" s="17" t="s">
        <v>9</v>
      </c>
      <c r="AB23" s="17">
        <v>1496488</v>
      </c>
      <c r="AC23" s="17">
        <v>10971348</v>
      </c>
      <c r="AD23" s="17" t="s">
        <v>9</v>
      </c>
      <c r="AE23" s="17">
        <v>52865647</v>
      </c>
      <c r="AF23" s="17" t="s">
        <v>9</v>
      </c>
      <c r="AG23" s="17" t="s">
        <v>9</v>
      </c>
      <c r="AH23" s="17" t="s">
        <v>104</v>
      </c>
      <c r="AI23" s="17">
        <v>2773135597</v>
      </c>
      <c r="AJ23" s="17" t="s">
        <v>9</v>
      </c>
      <c r="AK23" s="17" t="s">
        <v>9</v>
      </c>
      <c r="AL23" s="17" t="s">
        <v>9</v>
      </c>
      <c r="AM23" s="17" t="s">
        <v>9</v>
      </c>
      <c r="AN23" s="17">
        <v>100000</v>
      </c>
      <c r="AO23" s="18">
        <f t="shared" si="0"/>
        <v>2873669385</v>
      </c>
    </row>
    <row r="24" spans="1:42" ht="14.85" customHeight="1" x14ac:dyDescent="0.15">
      <c r="A24" s="26"/>
      <c r="B24" s="192" t="s">
        <v>24</v>
      </c>
      <c r="C24" s="192"/>
      <c r="D24" s="23"/>
      <c r="E24" s="16" t="s">
        <v>94</v>
      </c>
      <c r="F24" s="17">
        <v>404383</v>
      </c>
      <c r="G24" s="17">
        <v>253749</v>
      </c>
      <c r="H24" s="17">
        <v>47561</v>
      </c>
      <c r="I24" s="17">
        <v>705693</v>
      </c>
      <c r="J24" s="17" t="s">
        <v>9</v>
      </c>
      <c r="K24" s="17">
        <v>4865</v>
      </c>
      <c r="L24" s="17">
        <v>4865</v>
      </c>
      <c r="M24" s="17">
        <v>1731080</v>
      </c>
      <c r="N24" s="17" t="s">
        <v>9</v>
      </c>
      <c r="O24" s="17">
        <v>18337</v>
      </c>
      <c r="P24" s="17">
        <v>1609473</v>
      </c>
      <c r="Q24" s="17" t="s">
        <v>9</v>
      </c>
      <c r="R24" s="17" t="s">
        <v>9</v>
      </c>
      <c r="S24" s="17" t="s">
        <v>9</v>
      </c>
      <c r="T24" s="17" t="s">
        <v>9</v>
      </c>
      <c r="U24" s="17">
        <v>509693</v>
      </c>
      <c r="V24" s="17">
        <v>264454</v>
      </c>
      <c r="W24" s="17">
        <v>194348</v>
      </c>
      <c r="X24" s="17">
        <v>20592</v>
      </c>
      <c r="Y24" s="17" t="s">
        <v>9</v>
      </c>
      <c r="Z24" s="17" t="s">
        <v>9</v>
      </c>
      <c r="AA24" s="17">
        <v>10506221</v>
      </c>
      <c r="AB24" s="17">
        <v>157172</v>
      </c>
      <c r="AC24" s="17">
        <v>10878333</v>
      </c>
      <c r="AD24" s="17" t="s">
        <v>9</v>
      </c>
      <c r="AE24" s="17">
        <v>87158</v>
      </c>
      <c r="AF24" s="17" t="s">
        <v>9</v>
      </c>
      <c r="AG24" s="17" t="s">
        <v>9</v>
      </c>
      <c r="AH24" s="17">
        <v>24491666</v>
      </c>
      <c r="AI24" s="17">
        <v>9722953</v>
      </c>
      <c r="AJ24" s="17" t="s">
        <v>9</v>
      </c>
      <c r="AK24" s="17" t="s">
        <v>9</v>
      </c>
      <c r="AL24" s="17" t="s">
        <v>9</v>
      </c>
      <c r="AM24" s="17" t="s">
        <v>9</v>
      </c>
      <c r="AN24" s="17">
        <v>260000</v>
      </c>
      <c r="AO24" s="18">
        <f t="shared" si="0"/>
        <v>50283705</v>
      </c>
    </row>
    <row r="25" spans="1:42" ht="14.85" customHeight="1" x14ac:dyDescent="0.15">
      <c r="A25" s="26"/>
      <c r="B25" s="192" t="s">
        <v>25</v>
      </c>
      <c r="C25" s="192"/>
      <c r="D25" s="23"/>
      <c r="E25" s="16" t="s">
        <v>94</v>
      </c>
      <c r="F25" s="17">
        <v>39130510</v>
      </c>
      <c r="G25" s="17">
        <v>26033760</v>
      </c>
      <c r="H25" s="17">
        <v>2924275</v>
      </c>
      <c r="I25" s="17">
        <v>68088545</v>
      </c>
      <c r="J25" s="17" t="s">
        <v>9</v>
      </c>
      <c r="K25" s="17">
        <v>24170295</v>
      </c>
      <c r="L25" s="17">
        <v>24170295</v>
      </c>
      <c r="M25" s="17">
        <v>6553895</v>
      </c>
      <c r="N25" s="17" t="s">
        <v>9</v>
      </c>
      <c r="O25" s="17">
        <v>1732825</v>
      </c>
      <c r="P25" s="17">
        <v>209505567</v>
      </c>
      <c r="Q25" s="17" t="s">
        <v>9</v>
      </c>
      <c r="R25" s="17" t="s">
        <v>9</v>
      </c>
      <c r="S25" s="17" t="s">
        <v>9</v>
      </c>
      <c r="T25" s="17" t="s">
        <v>9</v>
      </c>
      <c r="U25" s="17">
        <v>12488144</v>
      </c>
      <c r="V25" s="17">
        <v>4412710</v>
      </c>
      <c r="W25" s="17">
        <v>55067800</v>
      </c>
      <c r="X25" s="17">
        <v>7705345559</v>
      </c>
      <c r="Y25" s="17" t="s">
        <v>9</v>
      </c>
      <c r="Z25" s="17" t="s">
        <v>9</v>
      </c>
      <c r="AA25" s="17">
        <v>18371</v>
      </c>
      <c r="AB25" s="17">
        <v>115370421</v>
      </c>
      <c r="AC25" s="17">
        <v>7875802151</v>
      </c>
      <c r="AD25" s="17">
        <v>330</v>
      </c>
      <c r="AE25" s="17">
        <v>52584519</v>
      </c>
      <c r="AF25" s="17" t="s">
        <v>9</v>
      </c>
      <c r="AG25" s="17" t="s">
        <v>9</v>
      </c>
      <c r="AH25" s="17">
        <v>42516579040</v>
      </c>
      <c r="AI25" s="17">
        <v>25157787944</v>
      </c>
      <c r="AJ25" s="17" t="s">
        <v>9</v>
      </c>
      <c r="AK25" s="17" t="s">
        <v>9</v>
      </c>
      <c r="AL25" s="17" t="s">
        <v>9</v>
      </c>
      <c r="AM25" s="17" t="s">
        <v>9</v>
      </c>
      <c r="AN25" s="17">
        <v>429422000</v>
      </c>
      <c r="AO25" s="18">
        <f t="shared" si="0"/>
        <v>76359127965</v>
      </c>
    </row>
    <row r="26" spans="1:42" ht="14.85" customHeight="1" x14ac:dyDescent="0.15">
      <c r="A26" s="26"/>
      <c r="B26" s="26"/>
      <c r="C26" s="23" t="s">
        <v>26</v>
      </c>
      <c r="D26" s="17"/>
      <c r="E26" s="16" t="s">
        <v>9</v>
      </c>
      <c r="F26" s="17" t="s">
        <v>86</v>
      </c>
      <c r="G26" s="17" t="s">
        <v>86</v>
      </c>
      <c r="H26" s="17" t="s">
        <v>95</v>
      </c>
      <c r="I26" s="17" t="s">
        <v>85</v>
      </c>
      <c r="J26" s="17" t="s">
        <v>9</v>
      </c>
      <c r="K26" s="17" t="s">
        <v>96</v>
      </c>
      <c r="L26" s="17" t="s">
        <v>85</v>
      </c>
      <c r="M26" s="17" t="s">
        <v>97</v>
      </c>
      <c r="N26" s="17" t="s">
        <v>9</v>
      </c>
      <c r="O26" s="17" t="s">
        <v>9</v>
      </c>
      <c r="P26" s="17" t="s">
        <v>9</v>
      </c>
      <c r="Q26" s="17" t="s">
        <v>9</v>
      </c>
      <c r="R26" s="17" t="s">
        <v>9</v>
      </c>
      <c r="S26" s="17" t="s">
        <v>9</v>
      </c>
      <c r="T26" s="17" t="s">
        <v>9</v>
      </c>
      <c r="U26" s="17" t="s">
        <v>9</v>
      </c>
      <c r="V26" s="17" t="s">
        <v>9</v>
      </c>
      <c r="W26" s="17" t="s">
        <v>9</v>
      </c>
      <c r="X26" s="17">
        <v>415658998</v>
      </c>
      <c r="Y26" s="17" t="s">
        <v>9</v>
      </c>
      <c r="Z26" s="17" t="s">
        <v>9</v>
      </c>
      <c r="AA26" s="17" t="s">
        <v>9</v>
      </c>
      <c r="AB26" s="17" t="s">
        <v>102</v>
      </c>
      <c r="AC26" s="17">
        <v>415658998</v>
      </c>
      <c r="AD26" s="17" t="s">
        <v>9</v>
      </c>
      <c r="AE26" s="17">
        <v>22293</v>
      </c>
      <c r="AF26" s="17" t="s">
        <v>9</v>
      </c>
      <c r="AG26" s="17" t="s">
        <v>9</v>
      </c>
      <c r="AH26" s="17">
        <v>16982403015</v>
      </c>
      <c r="AI26" s="17">
        <v>3347005996</v>
      </c>
      <c r="AJ26" s="17" t="s">
        <v>9</v>
      </c>
      <c r="AK26" s="17" t="s">
        <v>9</v>
      </c>
      <c r="AL26" s="17" t="s">
        <v>9</v>
      </c>
      <c r="AM26" s="17" t="s">
        <v>9</v>
      </c>
      <c r="AN26" s="17">
        <v>170000000</v>
      </c>
      <c r="AO26" s="18">
        <f t="shared" si="0"/>
        <v>20915090302</v>
      </c>
    </row>
    <row r="27" spans="1:42" ht="14.85" customHeight="1" x14ac:dyDescent="0.15">
      <c r="A27" s="26"/>
      <c r="B27" s="26"/>
      <c r="C27" s="23" t="s">
        <v>27</v>
      </c>
      <c r="D27" s="17"/>
      <c r="E27" s="16" t="s">
        <v>9</v>
      </c>
      <c r="F27" s="17" t="s">
        <v>86</v>
      </c>
      <c r="G27" s="17" t="s">
        <v>86</v>
      </c>
      <c r="H27" s="17" t="s">
        <v>95</v>
      </c>
      <c r="I27" s="17" t="s">
        <v>85</v>
      </c>
      <c r="J27" s="17" t="s">
        <v>9</v>
      </c>
      <c r="K27" s="17" t="s">
        <v>96</v>
      </c>
      <c r="L27" s="17" t="s">
        <v>85</v>
      </c>
      <c r="M27" s="17" t="s">
        <v>97</v>
      </c>
      <c r="N27" s="17" t="s">
        <v>9</v>
      </c>
      <c r="O27" s="17" t="s">
        <v>9</v>
      </c>
      <c r="P27" s="17" t="s">
        <v>9</v>
      </c>
      <c r="Q27" s="17" t="s">
        <v>9</v>
      </c>
      <c r="R27" s="17" t="s">
        <v>9</v>
      </c>
      <c r="S27" s="17" t="s">
        <v>9</v>
      </c>
      <c r="T27" s="17" t="s">
        <v>9</v>
      </c>
      <c r="U27" s="17" t="s">
        <v>9</v>
      </c>
      <c r="V27" s="17" t="s">
        <v>9</v>
      </c>
      <c r="W27" s="17" t="s">
        <v>9</v>
      </c>
      <c r="X27" s="17" t="s">
        <v>9</v>
      </c>
      <c r="Y27" s="17" t="s">
        <v>9</v>
      </c>
      <c r="Z27" s="17" t="s">
        <v>9</v>
      </c>
      <c r="AA27" s="17" t="s">
        <v>9</v>
      </c>
      <c r="AB27" s="17" t="s">
        <v>102</v>
      </c>
      <c r="AC27" s="17" t="s">
        <v>85</v>
      </c>
      <c r="AD27" s="17" t="s">
        <v>9</v>
      </c>
      <c r="AE27" s="17">
        <v>43549046</v>
      </c>
      <c r="AF27" s="17" t="s">
        <v>9</v>
      </c>
      <c r="AG27" s="17" t="s">
        <v>9</v>
      </c>
      <c r="AH27" s="17">
        <v>1527509643</v>
      </c>
      <c r="AI27" s="17">
        <v>3846938294</v>
      </c>
      <c r="AJ27" s="17" t="s">
        <v>9</v>
      </c>
      <c r="AK27" s="17" t="s">
        <v>9</v>
      </c>
      <c r="AL27" s="17" t="s">
        <v>9</v>
      </c>
      <c r="AM27" s="17" t="s">
        <v>9</v>
      </c>
      <c r="AN27" s="17">
        <v>15000000</v>
      </c>
      <c r="AO27" s="18">
        <f t="shared" si="0"/>
        <v>5432996983</v>
      </c>
    </row>
    <row r="28" spans="1:42" ht="14.85" customHeight="1" x14ac:dyDescent="0.15">
      <c r="A28" s="26"/>
      <c r="B28" s="26"/>
      <c r="C28" s="23" t="s">
        <v>28</v>
      </c>
      <c r="D28" s="17"/>
      <c r="E28" s="16" t="s">
        <v>9</v>
      </c>
      <c r="F28" s="17" t="s">
        <v>86</v>
      </c>
      <c r="G28" s="17" t="s">
        <v>86</v>
      </c>
      <c r="H28" s="17" t="s">
        <v>95</v>
      </c>
      <c r="I28" s="17" t="s">
        <v>85</v>
      </c>
      <c r="J28" s="17" t="s">
        <v>9</v>
      </c>
      <c r="K28" s="17" t="s">
        <v>96</v>
      </c>
      <c r="L28" s="17" t="s">
        <v>85</v>
      </c>
      <c r="M28" s="17" t="s">
        <v>97</v>
      </c>
      <c r="N28" s="17" t="s">
        <v>9</v>
      </c>
      <c r="O28" s="17" t="s">
        <v>9</v>
      </c>
      <c r="P28" s="17" t="s">
        <v>9</v>
      </c>
      <c r="Q28" s="17" t="s">
        <v>9</v>
      </c>
      <c r="R28" s="17" t="s">
        <v>9</v>
      </c>
      <c r="S28" s="17" t="s">
        <v>9</v>
      </c>
      <c r="T28" s="17" t="s">
        <v>9</v>
      </c>
      <c r="U28" s="17" t="s">
        <v>9</v>
      </c>
      <c r="V28" s="17" t="s">
        <v>9</v>
      </c>
      <c r="W28" s="17" t="s">
        <v>9</v>
      </c>
      <c r="X28" s="17" t="s">
        <v>9</v>
      </c>
      <c r="Y28" s="17" t="s">
        <v>9</v>
      </c>
      <c r="Z28" s="17" t="s">
        <v>9</v>
      </c>
      <c r="AA28" s="17" t="s">
        <v>9</v>
      </c>
      <c r="AB28" s="17">
        <v>101874656</v>
      </c>
      <c r="AC28" s="17">
        <v>101874656</v>
      </c>
      <c r="AD28" s="17" t="s">
        <v>9</v>
      </c>
      <c r="AE28" s="17">
        <v>6288268</v>
      </c>
      <c r="AF28" s="17" t="s">
        <v>9</v>
      </c>
      <c r="AG28" s="17" t="s">
        <v>9</v>
      </c>
      <c r="AH28" s="17">
        <v>23992109135</v>
      </c>
      <c r="AI28" s="17">
        <v>14932803518</v>
      </c>
      <c r="AJ28" s="17" t="s">
        <v>9</v>
      </c>
      <c r="AK28" s="17" t="s">
        <v>9</v>
      </c>
      <c r="AL28" s="17" t="s">
        <v>9</v>
      </c>
      <c r="AM28" s="17" t="s">
        <v>9</v>
      </c>
      <c r="AN28" s="17">
        <v>240000000</v>
      </c>
      <c r="AO28" s="18">
        <f t="shared" si="0"/>
        <v>39273075577</v>
      </c>
    </row>
    <row r="29" spans="1:42" ht="14.85" customHeight="1" x14ac:dyDescent="0.15">
      <c r="A29" s="26"/>
      <c r="B29" s="26"/>
      <c r="C29" s="23" t="s">
        <v>29</v>
      </c>
      <c r="D29" s="17"/>
      <c r="E29" s="16" t="s">
        <v>9</v>
      </c>
      <c r="F29" s="17" t="s">
        <v>86</v>
      </c>
      <c r="G29" s="17" t="s">
        <v>86</v>
      </c>
      <c r="H29" s="17" t="s">
        <v>95</v>
      </c>
      <c r="I29" s="17" t="s">
        <v>85</v>
      </c>
      <c r="J29" s="17" t="s">
        <v>9</v>
      </c>
      <c r="K29" s="17" t="s">
        <v>96</v>
      </c>
      <c r="L29" s="17" t="s">
        <v>85</v>
      </c>
      <c r="M29" s="17" t="s">
        <v>97</v>
      </c>
      <c r="N29" s="17" t="s">
        <v>9</v>
      </c>
      <c r="O29" s="17" t="s">
        <v>9</v>
      </c>
      <c r="P29" s="17" t="s">
        <v>9</v>
      </c>
      <c r="Q29" s="17" t="s">
        <v>9</v>
      </c>
      <c r="R29" s="17" t="s">
        <v>9</v>
      </c>
      <c r="S29" s="17" t="s">
        <v>9</v>
      </c>
      <c r="T29" s="17" t="s">
        <v>9</v>
      </c>
      <c r="U29" s="17" t="s">
        <v>9</v>
      </c>
      <c r="V29" s="17" t="s">
        <v>9</v>
      </c>
      <c r="W29" s="17" t="s">
        <v>9</v>
      </c>
      <c r="X29" s="17" t="s">
        <v>9</v>
      </c>
      <c r="Y29" s="17" t="s">
        <v>9</v>
      </c>
      <c r="Z29" s="17" t="s">
        <v>9</v>
      </c>
      <c r="AA29" s="17" t="s">
        <v>9</v>
      </c>
      <c r="AB29" s="17" t="s">
        <v>102</v>
      </c>
      <c r="AC29" s="17" t="s">
        <v>85</v>
      </c>
      <c r="AD29" s="17" t="s">
        <v>9</v>
      </c>
      <c r="AE29" s="17">
        <v>1000</v>
      </c>
      <c r="AF29" s="17" t="s">
        <v>9</v>
      </c>
      <c r="AG29" s="17" t="s">
        <v>9</v>
      </c>
      <c r="AH29" s="17">
        <v>14557247</v>
      </c>
      <c r="AI29" s="17">
        <v>4500</v>
      </c>
      <c r="AJ29" s="17" t="s">
        <v>9</v>
      </c>
      <c r="AK29" s="17" t="s">
        <v>9</v>
      </c>
      <c r="AL29" s="17" t="s">
        <v>9</v>
      </c>
      <c r="AM29" s="17" t="s">
        <v>9</v>
      </c>
      <c r="AN29" s="17">
        <v>122000</v>
      </c>
      <c r="AO29" s="18">
        <f t="shared" si="0"/>
        <v>14684747</v>
      </c>
    </row>
    <row r="30" spans="1:42" ht="14.85" customHeight="1" x14ac:dyDescent="0.15">
      <c r="A30" s="26"/>
      <c r="B30" s="26"/>
      <c r="C30" s="23" t="s">
        <v>30</v>
      </c>
      <c r="D30" s="17"/>
      <c r="E30" s="16" t="s">
        <v>9</v>
      </c>
      <c r="F30" s="17" t="s">
        <v>86</v>
      </c>
      <c r="G30" s="17" t="s">
        <v>86</v>
      </c>
      <c r="H30" s="17" t="s">
        <v>95</v>
      </c>
      <c r="I30" s="17" t="s">
        <v>85</v>
      </c>
      <c r="J30" s="17" t="s">
        <v>9</v>
      </c>
      <c r="K30" s="17" t="s">
        <v>96</v>
      </c>
      <c r="L30" s="17" t="s">
        <v>85</v>
      </c>
      <c r="M30" s="17" t="s">
        <v>97</v>
      </c>
      <c r="N30" s="17" t="s">
        <v>9</v>
      </c>
      <c r="O30" s="17" t="s">
        <v>9</v>
      </c>
      <c r="P30" s="17" t="s">
        <v>9</v>
      </c>
      <c r="Q30" s="17" t="s">
        <v>9</v>
      </c>
      <c r="R30" s="17" t="s">
        <v>9</v>
      </c>
      <c r="S30" s="17" t="s">
        <v>9</v>
      </c>
      <c r="T30" s="17" t="s">
        <v>9</v>
      </c>
      <c r="U30" s="17" t="s">
        <v>9</v>
      </c>
      <c r="V30" s="17" t="s">
        <v>9</v>
      </c>
      <c r="W30" s="17" t="s">
        <v>9</v>
      </c>
      <c r="X30" s="17">
        <v>6766323089</v>
      </c>
      <c r="Y30" s="17" t="s">
        <v>9</v>
      </c>
      <c r="Z30" s="17" t="s">
        <v>9</v>
      </c>
      <c r="AA30" s="17" t="s">
        <v>101</v>
      </c>
      <c r="AB30" s="17" t="s">
        <v>102</v>
      </c>
      <c r="AC30" s="17">
        <v>6766323089</v>
      </c>
      <c r="AD30" s="17" t="s">
        <v>9</v>
      </c>
      <c r="AE30" s="17">
        <v>2689799</v>
      </c>
      <c r="AF30" s="17" t="s">
        <v>9</v>
      </c>
      <c r="AG30" s="17" t="s">
        <v>9</v>
      </c>
      <c r="AH30" s="17" t="s">
        <v>104</v>
      </c>
      <c r="AI30" s="17">
        <v>1524305257</v>
      </c>
      <c r="AJ30" s="17" t="s">
        <v>9</v>
      </c>
      <c r="AK30" s="17" t="s">
        <v>9</v>
      </c>
      <c r="AL30" s="17" t="s">
        <v>9</v>
      </c>
      <c r="AM30" s="17" t="s">
        <v>9</v>
      </c>
      <c r="AN30" s="17" t="s">
        <v>84</v>
      </c>
      <c r="AO30" s="18">
        <f t="shared" si="0"/>
        <v>8293318145</v>
      </c>
    </row>
    <row r="31" spans="1:42" ht="14.85" customHeight="1" x14ac:dyDescent="0.15">
      <c r="A31" s="26"/>
      <c r="B31" s="26"/>
      <c r="C31" s="23" t="s">
        <v>31</v>
      </c>
      <c r="D31" s="15"/>
      <c r="E31" s="16" t="s">
        <v>94</v>
      </c>
      <c r="F31" s="17">
        <v>93572</v>
      </c>
      <c r="G31" s="17">
        <v>48316</v>
      </c>
      <c r="H31" s="17">
        <v>17588</v>
      </c>
      <c r="I31" s="17">
        <v>159476</v>
      </c>
      <c r="J31" s="17" t="s">
        <v>9</v>
      </c>
      <c r="K31" s="17">
        <v>1136</v>
      </c>
      <c r="L31" s="17">
        <v>1136</v>
      </c>
      <c r="M31" s="17">
        <v>951</v>
      </c>
      <c r="N31" s="17" t="s">
        <v>9</v>
      </c>
      <c r="O31" s="17">
        <v>5281</v>
      </c>
      <c r="P31" s="17">
        <v>221302</v>
      </c>
      <c r="Q31" s="17" t="s">
        <v>9</v>
      </c>
      <c r="R31" s="17" t="s">
        <v>9</v>
      </c>
      <c r="S31" s="17" t="s">
        <v>9</v>
      </c>
      <c r="T31" s="17" t="s">
        <v>9</v>
      </c>
      <c r="U31" s="17" t="s">
        <v>9</v>
      </c>
      <c r="V31" s="17">
        <v>847313</v>
      </c>
      <c r="W31" s="17">
        <v>55067800</v>
      </c>
      <c r="X31" s="17">
        <v>429604164</v>
      </c>
      <c r="Y31" s="17" t="s">
        <v>9</v>
      </c>
      <c r="Z31" s="17" t="s">
        <v>9</v>
      </c>
      <c r="AA31" s="17" t="s">
        <v>9</v>
      </c>
      <c r="AB31" s="17">
        <v>30740</v>
      </c>
      <c r="AC31" s="17">
        <v>484702704</v>
      </c>
      <c r="AD31" s="17" t="s">
        <v>9</v>
      </c>
      <c r="AE31" s="17">
        <v>18365</v>
      </c>
      <c r="AF31" s="17" t="s">
        <v>9</v>
      </c>
      <c r="AG31" s="17" t="s">
        <v>9</v>
      </c>
      <c r="AH31" s="17" t="s">
        <v>9</v>
      </c>
      <c r="AI31" s="17">
        <v>1611286</v>
      </c>
      <c r="AJ31" s="17" t="s">
        <v>9</v>
      </c>
      <c r="AK31" s="17" t="s">
        <v>9</v>
      </c>
      <c r="AL31" s="17" t="s">
        <v>9</v>
      </c>
      <c r="AM31" s="17" t="s">
        <v>9</v>
      </c>
      <c r="AN31" s="17">
        <v>4000000</v>
      </c>
      <c r="AO31" s="18">
        <f t="shared" si="0"/>
        <v>491567814</v>
      </c>
    </row>
    <row r="32" spans="1:42" ht="14.85" customHeight="1" x14ac:dyDescent="0.15">
      <c r="A32" s="26"/>
      <c r="B32" s="26"/>
      <c r="C32" s="23" t="s">
        <v>32</v>
      </c>
      <c r="D32" s="15"/>
      <c r="E32" s="16" t="s">
        <v>94</v>
      </c>
      <c r="F32" s="17">
        <v>39036938</v>
      </c>
      <c r="G32" s="17">
        <v>25985444</v>
      </c>
      <c r="H32" s="17">
        <v>2906687</v>
      </c>
      <c r="I32" s="17">
        <v>67929069</v>
      </c>
      <c r="J32" s="17" t="s">
        <v>9</v>
      </c>
      <c r="K32" s="17">
        <v>24169159</v>
      </c>
      <c r="L32" s="17">
        <v>24169159</v>
      </c>
      <c r="M32" s="17">
        <v>6552944</v>
      </c>
      <c r="N32" s="17" t="s">
        <v>9</v>
      </c>
      <c r="O32" s="17">
        <v>1727544</v>
      </c>
      <c r="P32" s="17">
        <v>209284265</v>
      </c>
      <c r="Q32" s="17" t="s">
        <v>9</v>
      </c>
      <c r="R32" s="17" t="s">
        <v>9</v>
      </c>
      <c r="S32" s="17" t="s">
        <v>9</v>
      </c>
      <c r="T32" s="17" t="s">
        <v>9</v>
      </c>
      <c r="U32" s="17">
        <v>12488144</v>
      </c>
      <c r="V32" s="17">
        <v>3565397</v>
      </c>
      <c r="W32" s="17" t="s">
        <v>99</v>
      </c>
      <c r="X32" s="17">
        <v>93759308</v>
      </c>
      <c r="Y32" s="17" t="s">
        <v>9</v>
      </c>
      <c r="Z32" s="17" t="s">
        <v>9</v>
      </c>
      <c r="AA32" s="17">
        <v>18371</v>
      </c>
      <c r="AB32" s="17">
        <v>13465025</v>
      </c>
      <c r="AC32" s="17">
        <v>107242704</v>
      </c>
      <c r="AD32" s="17">
        <v>330</v>
      </c>
      <c r="AE32" s="17">
        <v>15748</v>
      </c>
      <c r="AF32" s="17" t="s">
        <v>9</v>
      </c>
      <c r="AG32" s="17" t="s">
        <v>9</v>
      </c>
      <c r="AH32" s="17" t="s">
        <v>9</v>
      </c>
      <c r="AI32" s="17">
        <v>1505119093</v>
      </c>
      <c r="AJ32" s="17" t="s">
        <v>9</v>
      </c>
      <c r="AK32" s="17" t="s">
        <v>9</v>
      </c>
      <c r="AL32" s="17" t="s">
        <v>9</v>
      </c>
      <c r="AM32" s="17" t="s">
        <v>9</v>
      </c>
      <c r="AN32" s="17">
        <v>300000</v>
      </c>
      <c r="AO32" s="18">
        <f t="shared" si="0"/>
        <v>1938394397</v>
      </c>
    </row>
    <row r="33" spans="1:42" ht="14.85" customHeight="1" x14ac:dyDescent="0.15">
      <c r="A33" s="26"/>
      <c r="B33" s="192" t="s">
        <v>33</v>
      </c>
      <c r="C33" s="192"/>
      <c r="D33" s="15"/>
      <c r="E33" s="16" t="s">
        <v>94</v>
      </c>
      <c r="F33" s="17">
        <v>5859004</v>
      </c>
      <c r="G33" s="17">
        <v>3024639</v>
      </c>
      <c r="H33" s="17">
        <v>478698</v>
      </c>
      <c r="I33" s="17">
        <v>9362341</v>
      </c>
      <c r="J33" s="17" t="s">
        <v>9</v>
      </c>
      <c r="K33" s="17">
        <v>620403</v>
      </c>
      <c r="L33" s="17">
        <v>620403</v>
      </c>
      <c r="M33" s="17">
        <v>6254</v>
      </c>
      <c r="N33" s="17" t="s">
        <v>9</v>
      </c>
      <c r="O33" s="17">
        <v>437128</v>
      </c>
      <c r="P33" s="17">
        <v>698798533</v>
      </c>
      <c r="Q33" s="17" t="s">
        <v>9</v>
      </c>
      <c r="R33" s="17" t="s">
        <v>9</v>
      </c>
      <c r="S33" s="17" t="s">
        <v>9</v>
      </c>
      <c r="T33" s="17" t="s">
        <v>9</v>
      </c>
      <c r="U33" s="17">
        <v>67164</v>
      </c>
      <c r="V33" s="17">
        <v>76859333</v>
      </c>
      <c r="W33" s="17">
        <v>9847201</v>
      </c>
      <c r="X33" s="17">
        <v>254024718</v>
      </c>
      <c r="Y33" s="17" t="s">
        <v>9</v>
      </c>
      <c r="Z33" s="17" t="s">
        <v>9</v>
      </c>
      <c r="AA33" s="17" t="s">
        <v>9</v>
      </c>
      <c r="AB33" s="17">
        <v>5764856</v>
      </c>
      <c r="AC33" s="17">
        <v>269636775</v>
      </c>
      <c r="AD33" s="17" t="s">
        <v>9</v>
      </c>
      <c r="AE33" s="17">
        <v>91710</v>
      </c>
      <c r="AF33" s="17" t="s">
        <v>9</v>
      </c>
      <c r="AG33" s="17">
        <v>39600</v>
      </c>
      <c r="AH33" s="17" t="s">
        <v>9</v>
      </c>
      <c r="AI33" s="17">
        <v>2448514187</v>
      </c>
      <c r="AJ33" s="17">
        <v>10693717</v>
      </c>
      <c r="AK33" s="17" t="s">
        <v>9</v>
      </c>
      <c r="AL33" s="17" t="s">
        <v>9</v>
      </c>
      <c r="AM33" s="17" t="s">
        <v>9</v>
      </c>
      <c r="AN33" s="17">
        <v>117080000</v>
      </c>
      <c r="AO33" s="18">
        <f t="shared" si="0"/>
        <v>3632207145</v>
      </c>
    </row>
    <row r="34" spans="1:42" ht="14.85" customHeight="1" x14ac:dyDescent="0.15">
      <c r="A34" s="26"/>
      <c r="B34" s="26"/>
      <c r="C34" s="23" t="s">
        <v>34</v>
      </c>
      <c r="D34" s="15"/>
      <c r="E34" s="16" t="s">
        <v>94</v>
      </c>
      <c r="F34" s="17" t="s">
        <v>86</v>
      </c>
      <c r="G34" s="17" t="s">
        <v>86</v>
      </c>
      <c r="H34" s="17" t="s">
        <v>95</v>
      </c>
      <c r="I34" s="17" t="s">
        <v>85</v>
      </c>
      <c r="J34" s="17" t="s">
        <v>9</v>
      </c>
      <c r="K34" s="17" t="s">
        <v>96</v>
      </c>
      <c r="L34" s="17" t="s">
        <v>85</v>
      </c>
      <c r="M34" s="17" t="s">
        <v>97</v>
      </c>
      <c r="N34" s="17" t="s">
        <v>9</v>
      </c>
      <c r="O34" s="17" t="s">
        <v>9</v>
      </c>
      <c r="P34" s="17">
        <v>70367</v>
      </c>
      <c r="Q34" s="17" t="s">
        <v>9</v>
      </c>
      <c r="R34" s="17" t="s">
        <v>9</v>
      </c>
      <c r="S34" s="17" t="s">
        <v>9</v>
      </c>
      <c r="T34" s="17" t="s">
        <v>9</v>
      </c>
      <c r="U34" s="17">
        <v>33512</v>
      </c>
      <c r="V34" s="17">
        <v>100492</v>
      </c>
      <c r="W34" s="17">
        <v>9108505</v>
      </c>
      <c r="X34" s="17">
        <v>1599845</v>
      </c>
      <c r="Y34" s="17" t="s">
        <v>9</v>
      </c>
      <c r="Z34" s="17" t="s">
        <v>9</v>
      </c>
      <c r="AA34" s="17" t="s">
        <v>9</v>
      </c>
      <c r="AB34" s="17" t="s">
        <v>102</v>
      </c>
      <c r="AC34" s="17">
        <v>10708350</v>
      </c>
      <c r="AD34" s="17" t="s">
        <v>9</v>
      </c>
      <c r="AE34" s="17">
        <v>70010</v>
      </c>
      <c r="AF34" s="17" t="s">
        <v>9</v>
      </c>
      <c r="AG34" s="17">
        <v>39600</v>
      </c>
      <c r="AH34" s="17" t="s">
        <v>9</v>
      </c>
      <c r="AI34" s="17">
        <v>145419</v>
      </c>
      <c r="AJ34" s="17">
        <v>10693717</v>
      </c>
      <c r="AK34" s="17" t="s">
        <v>9</v>
      </c>
      <c r="AL34" s="17" t="s">
        <v>9</v>
      </c>
      <c r="AM34" s="17" t="s">
        <v>9</v>
      </c>
      <c r="AN34" s="17">
        <v>80000</v>
      </c>
      <c r="AO34" s="18">
        <f t="shared" si="0"/>
        <v>21941467</v>
      </c>
    </row>
    <row r="35" spans="1:42" ht="14.85" customHeight="1" x14ac:dyDescent="0.15">
      <c r="A35" s="26"/>
      <c r="B35" s="26"/>
      <c r="C35" s="23" t="s">
        <v>35</v>
      </c>
      <c r="D35" s="15"/>
      <c r="E35" s="16" t="s">
        <v>94</v>
      </c>
      <c r="F35" s="17" t="s">
        <v>86</v>
      </c>
      <c r="G35" s="17" t="s">
        <v>86</v>
      </c>
      <c r="H35" s="17" t="s">
        <v>95</v>
      </c>
      <c r="I35" s="17" t="s">
        <v>85</v>
      </c>
      <c r="J35" s="17" t="s">
        <v>9</v>
      </c>
      <c r="K35" s="17" t="s">
        <v>96</v>
      </c>
      <c r="L35" s="17" t="s">
        <v>85</v>
      </c>
      <c r="M35" s="17" t="s">
        <v>97</v>
      </c>
      <c r="N35" s="17" t="s">
        <v>9</v>
      </c>
      <c r="O35" s="17" t="s">
        <v>9</v>
      </c>
      <c r="P35" s="17" t="s">
        <v>95</v>
      </c>
      <c r="Q35" s="17" t="s">
        <v>9</v>
      </c>
      <c r="R35" s="17" t="s">
        <v>9</v>
      </c>
      <c r="S35" s="17" t="s">
        <v>9</v>
      </c>
      <c r="T35" s="17" t="s">
        <v>9</v>
      </c>
      <c r="U35" s="17">
        <v>33652</v>
      </c>
      <c r="V35" s="17" t="s">
        <v>86</v>
      </c>
      <c r="W35" s="17">
        <v>299473</v>
      </c>
      <c r="X35" s="17">
        <v>230662099</v>
      </c>
      <c r="Y35" s="17" t="s">
        <v>9</v>
      </c>
      <c r="Z35" s="17" t="s">
        <v>9</v>
      </c>
      <c r="AA35" s="17" t="s">
        <v>9</v>
      </c>
      <c r="AB35" s="17" t="s">
        <v>102</v>
      </c>
      <c r="AC35" s="17">
        <v>230961572</v>
      </c>
      <c r="AD35" s="17" t="s">
        <v>9</v>
      </c>
      <c r="AE35" s="17" t="s">
        <v>103</v>
      </c>
      <c r="AF35" s="17" t="s">
        <v>9</v>
      </c>
      <c r="AG35" s="17" t="s">
        <v>9</v>
      </c>
      <c r="AH35" s="17" t="s">
        <v>9</v>
      </c>
      <c r="AI35" s="17">
        <v>430666</v>
      </c>
      <c r="AJ35" s="17" t="s">
        <v>9</v>
      </c>
      <c r="AK35" s="17" t="s">
        <v>9</v>
      </c>
      <c r="AL35" s="17" t="s">
        <v>9</v>
      </c>
      <c r="AM35" s="17" t="s">
        <v>9</v>
      </c>
      <c r="AN35" s="17">
        <v>1000000</v>
      </c>
      <c r="AO35" s="18">
        <f t="shared" si="0"/>
        <v>232425890</v>
      </c>
    </row>
    <row r="36" spans="1:42" ht="14.85" customHeight="1" x14ac:dyDescent="0.15">
      <c r="A36" s="26"/>
      <c r="B36" s="26"/>
      <c r="C36" s="23" t="s">
        <v>36</v>
      </c>
      <c r="D36" s="15"/>
      <c r="E36" s="16" t="s">
        <v>94</v>
      </c>
      <c r="F36" s="17" t="s">
        <v>86</v>
      </c>
      <c r="G36" s="17" t="s">
        <v>86</v>
      </c>
      <c r="H36" s="17" t="s">
        <v>95</v>
      </c>
      <c r="I36" s="17" t="s">
        <v>85</v>
      </c>
      <c r="J36" s="17" t="s">
        <v>9</v>
      </c>
      <c r="K36" s="17" t="s">
        <v>96</v>
      </c>
      <c r="L36" s="17" t="s">
        <v>85</v>
      </c>
      <c r="M36" s="17" t="s">
        <v>97</v>
      </c>
      <c r="N36" s="17" t="s">
        <v>9</v>
      </c>
      <c r="O36" s="17" t="s">
        <v>9</v>
      </c>
      <c r="P36" s="17">
        <v>269011293</v>
      </c>
      <c r="Q36" s="17" t="s">
        <v>9</v>
      </c>
      <c r="R36" s="17" t="s">
        <v>9</v>
      </c>
      <c r="S36" s="17" t="s">
        <v>9</v>
      </c>
      <c r="T36" s="17" t="s">
        <v>9</v>
      </c>
      <c r="U36" s="17" t="s">
        <v>9</v>
      </c>
      <c r="V36" s="17" t="s">
        <v>9</v>
      </c>
      <c r="W36" s="17">
        <v>439223</v>
      </c>
      <c r="X36" s="17">
        <v>21760000</v>
      </c>
      <c r="Y36" s="17" t="s">
        <v>9</v>
      </c>
      <c r="Z36" s="17" t="s">
        <v>9</v>
      </c>
      <c r="AA36" s="17" t="s">
        <v>9</v>
      </c>
      <c r="AB36" s="17" t="s">
        <v>102</v>
      </c>
      <c r="AC36" s="17">
        <v>22199223</v>
      </c>
      <c r="AD36" s="17" t="s">
        <v>9</v>
      </c>
      <c r="AE36" s="17" t="s">
        <v>103</v>
      </c>
      <c r="AF36" s="17" t="s">
        <v>9</v>
      </c>
      <c r="AG36" s="17" t="s">
        <v>9</v>
      </c>
      <c r="AH36" s="17" t="s">
        <v>9</v>
      </c>
      <c r="AI36" s="17">
        <v>525929325</v>
      </c>
      <c r="AJ36" s="17" t="s">
        <v>9</v>
      </c>
      <c r="AK36" s="17" t="s">
        <v>9</v>
      </c>
      <c r="AL36" s="17" t="s">
        <v>9</v>
      </c>
      <c r="AM36" s="17" t="s">
        <v>9</v>
      </c>
      <c r="AN36" s="17">
        <v>40000000</v>
      </c>
      <c r="AO36" s="18">
        <f t="shared" si="0"/>
        <v>857139841</v>
      </c>
    </row>
    <row r="37" spans="1:42" ht="14.85" customHeight="1" x14ac:dyDescent="0.15">
      <c r="A37" s="26"/>
      <c r="B37" s="26"/>
      <c r="C37" s="23" t="s">
        <v>37</v>
      </c>
      <c r="D37" s="15"/>
      <c r="E37" s="16" t="s">
        <v>94</v>
      </c>
      <c r="F37" s="17" t="s">
        <v>86</v>
      </c>
      <c r="G37" s="17" t="s">
        <v>86</v>
      </c>
      <c r="H37" s="17" t="s">
        <v>95</v>
      </c>
      <c r="I37" s="17" t="s">
        <v>85</v>
      </c>
      <c r="J37" s="17" t="s">
        <v>9</v>
      </c>
      <c r="K37" s="17" t="s">
        <v>96</v>
      </c>
      <c r="L37" s="17" t="s">
        <v>85</v>
      </c>
      <c r="M37" s="17" t="s">
        <v>97</v>
      </c>
      <c r="N37" s="17" t="s">
        <v>9</v>
      </c>
      <c r="O37" s="17" t="s">
        <v>9</v>
      </c>
      <c r="P37" s="17">
        <v>420270580</v>
      </c>
      <c r="Q37" s="17" t="s">
        <v>9</v>
      </c>
      <c r="R37" s="17" t="s">
        <v>9</v>
      </c>
      <c r="S37" s="17" t="s">
        <v>9</v>
      </c>
      <c r="T37" s="17" t="s">
        <v>9</v>
      </c>
      <c r="U37" s="17" t="s">
        <v>9</v>
      </c>
      <c r="V37" s="17" t="s">
        <v>9</v>
      </c>
      <c r="W37" s="17" t="s">
        <v>99</v>
      </c>
      <c r="X37" s="17" t="s">
        <v>91</v>
      </c>
      <c r="Y37" s="17" t="s">
        <v>9</v>
      </c>
      <c r="Z37" s="17" t="s">
        <v>9</v>
      </c>
      <c r="AA37" s="17" t="s">
        <v>9</v>
      </c>
      <c r="AB37" s="17" t="s">
        <v>102</v>
      </c>
      <c r="AC37" s="17" t="s">
        <v>85</v>
      </c>
      <c r="AD37" s="17" t="s">
        <v>9</v>
      </c>
      <c r="AE37" s="17" t="s">
        <v>103</v>
      </c>
      <c r="AF37" s="17" t="s">
        <v>9</v>
      </c>
      <c r="AG37" s="17" t="s">
        <v>9</v>
      </c>
      <c r="AH37" s="17" t="s">
        <v>9</v>
      </c>
      <c r="AI37" s="17">
        <v>193148382</v>
      </c>
      <c r="AJ37" s="17" t="s">
        <v>9</v>
      </c>
      <c r="AK37" s="17" t="s">
        <v>9</v>
      </c>
      <c r="AL37" s="17" t="s">
        <v>9</v>
      </c>
      <c r="AM37" s="17" t="s">
        <v>9</v>
      </c>
      <c r="AN37" s="17">
        <v>75000000</v>
      </c>
      <c r="AO37" s="18">
        <f t="shared" ref="AO37:AO67" si="1">SUM(I37,L37:V37,AC37:AN37,)</f>
        <v>688418962</v>
      </c>
    </row>
    <row r="38" spans="1:42" ht="14.85" customHeight="1" x14ac:dyDescent="0.15">
      <c r="A38" s="26"/>
      <c r="B38" s="26"/>
      <c r="C38" s="23" t="s">
        <v>32</v>
      </c>
      <c r="D38" s="15"/>
      <c r="E38" s="16" t="s">
        <v>94</v>
      </c>
      <c r="F38" s="17">
        <v>2694579</v>
      </c>
      <c r="G38" s="17">
        <v>1263942</v>
      </c>
      <c r="H38" s="17">
        <v>187355</v>
      </c>
      <c r="I38" s="17">
        <v>4145876</v>
      </c>
      <c r="J38" s="17" t="s">
        <v>9</v>
      </c>
      <c r="K38" s="17">
        <v>561212</v>
      </c>
      <c r="L38" s="17">
        <v>561212</v>
      </c>
      <c r="M38" s="17">
        <v>2203</v>
      </c>
      <c r="N38" s="17" t="s">
        <v>9</v>
      </c>
      <c r="O38" s="17">
        <v>271022</v>
      </c>
      <c r="P38" s="17">
        <v>8040267</v>
      </c>
      <c r="Q38" s="17" t="s">
        <v>9</v>
      </c>
      <c r="R38" s="17" t="s">
        <v>9</v>
      </c>
      <c r="S38" s="17" t="s">
        <v>9</v>
      </c>
      <c r="T38" s="17" t="s">
        <v>9</v>
      </c>
      <c r="U38" s="17" t="s">
        <v>9</v>
      </c>
      <c r="V38" s="17" t="s">
        <v>9</v>
      </c>
      <c r="W38" s="17" t="s">
        <v>9</v>
      </c>
      <c r="X38" s="17">
        <v>1531</v>
      </c>
      <c r="Y38" s="17" t="s">
        <v>9</v>
      </c>
      <c r="Z38" s="17" t="s">
        <v>9</v>
      </c>
      <c r="AA38" s="17" t="s">
        <v>9</v>
      </c>
      <c r="AB38" s="17">
        <v>4517014</v>
      </c>
      <c r="AC38" s="17">
        <v>4518545</v>
      </c>
      <c r="AD38" s="17" t="s">
        <v>9</v>
      </c>
      <c r="AE38" s="17">
        <v>15000</v>
      </c>
      <c r="AF38" s="17" t="s">
        <v>9</v>
      </c>
      <c r="AG38" s="17" t="s">
        <v>9</v>
      </c>
      <c r="AH38" s="17" t="s">
        <v>9</v>
      </c>
      <c r="AI38" s="17">
        <v>121890</v>
      </c>
      <c r="AJ38" s="17" t="s">
        <v>9</v>
      </c>
      <c r="AK38" s="17" t="s">
        <v>9</v>
      </c>
      <c r="AL38" s="17" t="s">
        <v>9</v>
      </c>
      <c r="AM38" s="17" t="s">
        <v>9</v>
      </c>
      <c r="AN38" s="17">
        <v>300000</v>
      </c>
      <c r="AO38" s="18">
        <f t="shared" si="1"/>
        <v>17976015</v>
      </c>
    </row>
    <row r="39" spans="1:42" ht="14.85" customHeight="1" x14ac:dyDescent="0.15">
      <c r="A39" s="26"/>
      <c r="B39" s="26"/>
      <c r="C39" s="23" t="s">
        <v>38</v>
      </c>
      <c r="D39" s="15"/>
      <c r="E39" s="16" t="s">
        <v>94</v>
      </c>
      <c r="F39" s="17" t="s">
        <v>86</v>
      </c>
      <c r="G39" s="17" t="s">
        <v>86</v>
      </c>
      <c r="H39" s="17" t="s">
        <v>95</v>
      </c>
      <c r="I39" s="17" t="s">
        <v>85</v>
      </c>
      <c r="J39" s="17" t="s">
        <v>9</v>
      </c>
      <c r="K39" s="17" t="s">
        <v>96</v>
      </c>
      <c r="L39" s="17" t="s">
        <v>85</v>
      </c>
      <c r="M39" s="17" t="s">
        <v>97</v>
      </c>
      <c r="N39" s="17" t="s">
        <v>9</v>
      </c>
      <c r="O39" s="17" t="s">
        <v>9</v>
      </c>
      <c r="P39" s="17" t="s">
        <v>95</v>
      </c>
      <c r="Q39" s="17" t="s">
        <v>9</v>
      </c>
      <c r="R39" s="17" t="s">
        <v>9</v>
      </c>
      <c r="S39" s="17" t="s">
        <v>9</v>
      </c>
      <c r="T39" s="17" t="s">
        <v>9</v>
      </c>
      <c r="U39" s="17" t="s">
        <v>9</v>
      </c>
      <c r="V39" s="17" t="s">
        <v>9</v>
      </c>
      <c r="W39" s="17" t="s">
        <v>9</v>
      </c>
      <c r="X39" s="17" t="s">
        <v>9</v>
      </c>
      <c r="Y39" s="17" t="s">
        <v>9</v>
      </c>
      <c r="Z39" s="17" t="s">
        <v>9</v>
      </c>
      <c r="AA39" s="17" t="s">
        <v>9</v>
      </c>
      <c r="AB39" s="17" t="s">
        <v>102</v>
      </c>
      <c r="AC39" s="17" t="s">
        <v>85</v>
      </c>
      <c r="AD39" s="17" t="s">
        <v>9</v>
      </c>
      <c r="AE39" s="17" t="s">
        <v>103</v>
      </c>
      <c r="AF39" s="17" t="s">
        <v>9</v>
      </c>
      <c r="AG39" s="17" t="s">
        <v>9</v>
      </c>
      <c r="AH39" s="17" t="s">
        <v>9</v>
      </c>
      <c r="AI39" s="17">
        <v>1701816313</v>
      </c>
      <c r="AJ39" s="17" t="s">
        <v>9</v>
      </c>
      <c r="AK39" s="17" t="s">
        <v>9</v>
      </c>
      <c r="AL39" s="17" t="s">
        <v>9</v>
      </c>
      <c r="AM39" s="17" t="s">
        <v>9</v>
      </c>
      <c r="AN39" s="17" t="s">
        <v>84</v>
      </c>
      <c r="AO39" s="18">
        <f t="shared" si="1"/>
        <v>1701816313</v>
      </c>
    </row>
    <row r="40" spans="1:42" ht="14.85" customHeight="1" x14ac:dyDescent="0.15">
      <c r="A40" s="26"/>
      <c r="B40" s="26"/>
      <c r="C40" s="23" t="s">
        <v>74</v>
      </c>
      <c r="D40" s="15"/>
      <c r="E40" s="16" t="s">
        <v>94</v>
      </c>
      <c r="F40" s="17">
        <v>3164425</v>
      </c>
      <c r="G40" s="17">
        <v>1760697</v>
      </c>
      <c r="H40" s="17">
        <v>291343</v>
      </c>
      <c r="I40" s="17">
        <v>5216465</v>
      </c>
      <c r="J40" s="17" t="s">
        <v>9</v>
      </c>
      <c r="K40" s="17">
        <v>59191</v>
      </c>
      <c r="L40" s="17">
        <v>59191</v>
      </c>
      <c r="M40" s="17">
        <v>4051</v>
      </c>
      <c r="N40" s="17" t="s">
        <v>9</v>
      </c>
      <c r="O40" s="17">
        <v>166106</v>
      </c>
      <c r="P40" s="17">
        <v>1406026</v>
      </c>
      <c r="Q40" s="17" t="s">
        <v>9</v>
      </c>
      <c r="R40" s="17" t="s">
        <v>9</v>
      </c>
      <c r="S40" s="17" t="s">
        <v>9</v>
      </c>
      <c r="T40" s="17" t="s">
        <v>9</v>
      </c>
      <c r="U40" s="17" t="s">
        <v>9</v>
      </c>
      <c r="V40" s="17">
        <v>76758841</v>
      </c>
      <c r="W40" s="17" t="s">
        <v>99</v>
      </c>
      <c r="X40" s="17">
        <v>1243</v>
      </c>
      <c r="Y40" s="17" t="s">
        <v>9</v>
      </c>
      <c r="Z40" s="17" t="s">
        <v>9</v>
      </c>
      <c r="AA40" s="17" t="s">
        <v>9</v>
      </c>
      <c r="AB40" s="17">
        <v>1247842</v>
      </c>
      <c r="AC40" s="17">
        <v>1249085</v>
      </c>
      <c r="AD40" s="17" t="s">
        <v>9</v>
      </c>
      <c r="AE40" s="17">
        <v>6700</v>
      </c>
      <c r="AF40" s="17" t="s">
        <v>9</v>
      </c>
      <c r="AG40" s="17" t="s">
        <v>9</v>
      </c>
      <c r="AH40" s="17" t="s">
        <v>9</v>
      </c>
      <c r="AI40" s="17">
        <v>26922192</v>
      </c>
      <c r="AJ40" s="17" t="s">
        <v>9</v>
      </c>
      <c r="AK40" s="17" t="s">
        <v>9</v>
      </c>
      <c r="AL40" s="17" t="s">
        <v>9</v>
      </c>
      <c r="AM40" s="17" t="s">
        <v>9</v>
      </c>
      <c r="AN40" s="17">
        <v>700000</v>
      </c>
      <c r="AO40" s="18">
        <f t="shared" si="1"/>
        <v>112488657</v>
      </c>
    </row>
    <row r="41" spans="1:42" s="20" customFormat="1" ht="16.05" customHeight="1" x14ac:dyDescent="0.15">
      <c r="A41" s="3"/>
      <c r="B41" s="196" t="s">
        <v>39</v>
      </c>
      <c r="C41" s="196"/>
      <c r="D41" s="15"/>
      <c r="E41" s="16" t="s">
        <v>94</v>
      </c>
      <c r="F41" s="17">
        <v>443431</v>
      </c>
      <c r="G41" s="17">
        <v>226920</v>
      </c>
      <c r="H41" s="17">
        <v>88679</v>
      </c>
      <c r="I41" s="17">
        <v>759030</v>
      </c>
      <c r="J41" s="17" t="s">
        <v>9</v>
      </c>
      <c r="K41" s="17">
        <v>94634</v>
      </c>
      <c r="L41" s="17">
        <v>94634</v>
      </c>
      <c r="M41" s="17">
        <v>2605</v>
      </c>
      <c r="N41" s="17" t="s">
        <v>9</v>
      </c>
      <c r="O41" s="17">
        <v>12470</v>
      </c>
      <c r="P41" s="17">
        <v>89199</v>
      </c>
      <c r="Q41" s="17" t="s">
        <v>9</v>
      </c>
      <c r="R41" s="17" t="s">
        <v>9</v>
      </c>
      <c r="S41" s="17" t="s">
        <v>9</v>
      </c>
      <c r="T41" s="17" t="s">
        <v>9</v>
      </c>
      <c r="U41" s="17">
        <v>17798</v>
      </c>
      <c r="V41" s="17" t="s">
        <v>86</v>
      </c>
      <c r="W41" s="17" t="s">
        <v>99</v>
      </c>
      <c r="X41" s="17">
        <v>19923188</v>
      </c>
      <c r="Y41" s="17" t="s">
        <v>9</v>
      </c>
      <c r="Z41" s="17" t="s">
        <v>9</v>
      </c>
      <c r="AA41" s="17" t="s">
        <v>9</v>
      </c>
      <c r="AB41" s="17">
        <v>145860</v>
      </c>
      <c r="AC41" s="17">
        <v>20069048</v>
      </c>
      <c r="AD41" s="17" t="s">
        <v>9</v>
      </c>
      <c r="AE41" s="17">
        <v>7369</v>
      </c>
      <c r="AF41" s="17" t="s">
        <v>9</v>
      </c>
      <c r="AG41" s="17" t="s">
        <v>9</v>
      </c>
      <c r="AH41" s="17">
        <v>38315275</v>
      </c>
      <c r="AI41" s="17">
        <v>21822569</v>
      </c>
      <c r="AJ41" s="17" t="s">
        <v>9</v>
      </c>
      <c r="AK41" s="17" t="s">
        <v>9</v>
      </c>
      <c r="AL41" s="17" t="s">
        <v>9</v>
      </c>
      <c r="AM41" s="17" t="s">
        <v>9</v>
      </c>
      <c r="AN41" s="17">
        <v>27601000</v>
      </c>
      <c r="AO41" s="18">
        <f t="shared" si="1"/>
        <v>108790997</v>
      </c>
      <c r="AP41" s="19"/>
    </row>
    <row r="42" spans="1:42" s="25" customFormat="1" ht="16.05" customHeight="1" x14ac:dyDescent="0.15">
      <c r="A42" s="21"/>
      <c r="B42" s="29"/>
      <c r="C42" s="29" t="s">
        <v>40</v>
      </c>
      <c r="D42" s="23"/>
      <c r="E42" s="16" t="s">
        <v>94</v>
      </c>
      <c r="F42" s="17" t="s">
        <v>86</v>
      </c>
      <c r="G42" s="17" t="s">
        <v>86</v>
      </c>
      <c r="H42" s="17" t="s">
        <v>95</v>
      </c>
      <c r="I42" s="17" t="s">
        <v>85</v>
      </c>
      <c r="J42" s="17" t="s">
        <v>9</v>
      </c>
      <c r="K42" s="17" t="s">
        <v>96</v>
      </c>
      <c r="L42" s="17" t="s">
        <v>85</v>
      </c>
      <c r="M42" s="17" t="s">
        <v>97</v>
      </c>
      <c r="N42" s="17" t="s">
        <v>9</v>
      </c>
      <c r="O42" s="17" t="s">
        <v>9</v>
      </c>
      <c r="P42" s="17" t="s">
        <v>9</v>
      </c>
      <c r="Q42" s="17" t="s">
        <v>9</v>
      </c>
      <c r="R42" s="17" t="s">
        <v>9</v>
      </c>
      <c r="S42" s="17" t="s">
        <v>9</v>
      </c>
      <c r="T42" s="17" t="s">
        <v>9</v>
      </c>
      <c r="U42" s="17" t="s">
        <v>9</v>
      </c>
      <c r="V42" s="17" t="s">
        <v>9</v>
      </c>
      <c r="W42" s="17" t="s">
        <v>9</v>
      </c>
      <c r="X42" s="17" t="s">
        <v>9</v>
      </c>
      <c r="Y42" s="17" t="s">
        <v>9</v>
      </c>
      <c r="Z42" s="17" t="s">
        <v>9</v>
      </c>
      <c r="AA42" s="17" t="s">
        <v>9</v>
      </c>
      <c r="AB42" s="17" t="s">
        <v>102</v>
      </c>
      <c r="AC42" s="17" t="s">
        <v>85</v>
      </c>
      <c r="AD42" s="17" t="s">
        <v>9</v>
      </c>
      <c r="AE42" s="17" t="s">
        <v>103</v>
      </c>
      <c r="AF42" s="17" t="s">
        <v>9</v>
      </c>
      <c r="AG42" s="17" t="s">
        <v>9</v>
      </c>
      <c r="AH42" s="17" t="s">
        <v>104</v>
      </c>
      <c r="AI42" s="17">
        <v>21818108</v>
      </c>
      <c r="AJ42" s="17" t="s">
        <v>9</v>
      </c>
      <c r="AK42" s="17" t="s">
        <v>9</v>
      </c>
      <c r="AL42" s="17" t="s">
        <v>9</v>
      </c>
      <c r="AM42" s="17" t="s">
        <v>9</v>
      </c>
      <c r="AN42" s="17" t="s">
        <v>84</v>
      </c>
      <c r="AO42" s="18">
        <f t="shared" si="1"/>
        <v>21818108</v>
      </c>
      <c r="AP42" s="24"/>
    </row>
    <row r="43" spans="1:42" ht="16.05" customHeight="1" x14ac:dyDescent="0.15">
      <c r="A43" s="26"/>
      <c r="B43" s="29"/>
      <c r="C43" s="29" t="s">
        <v>41</v>
      </c>
      <c r="D43" s="23"/>
      <c r="E43" s="16" t="s">
        <v>94</v>
      </c>
      <c r="F43" s="17" t="s">
        <v>86</v>
      </c>
      <c r="G43" s="17" t="s">
        <v>86</v>
      </c>
      <c r="H43" s="17" t="s">
        <v>95</v>
      </c>
      <c r="I43" s="17" t="s">
        <v>85</v>
      </c>
      <c r="J43" s="17" t="s">
        <v>9</v>
      </c>
      <c r="K43" s="17" t="s">
        <v>96</v>
      </c>
      <c r="L43" s="17" t="s">
        <v>85</v>
      </c>
      <c r="M43" s="17" t="s">
        <v>97</v>
      </c>
      <c r="N43" s="17" t="s">
        <v>9</v>
      </c>
      <c r="O43" s="17" t="s">
        <v>9</v>
      </c>
      <c r="P43" s="17" t="s">
        <v>9</v>
      </c>
      <c r="Q43" s="17" t="s">
        <v>9</v>
      </c>
      <c r="R43" s="17" t="s">
        <v>9</v>
      </c>
      <c r="S43" s="17" t="s">
        <v>9</v>
      </c>
      <c r="T43" s="17" t="s">
        <v>9</v>
      </c>
      <c r="U43" s="17" t="s">
        <v>9</v>
      </c>
      <c r="V43" s="17" t="s">
        <v>9</v>
      </c>
      <c r="W43" s="17" t="s">
        <v>9</v>
      </c>
      <c r="X43" s="17">
        <v>7208069</v>
      </c>
      <c r="Y43" s="17" t="s">
        <v>9</v>
      </c>
      <c r="Z43" s="17" t="s">
        <v>9</v>
      </c>
      <c r="AA43" s="17" t="s">
        <v>9</v>
      </c>
      <c r="AB43" s="17" t="s">
        <v>102</v>
      </c>
      <c r="AC43" s="17">
        <v>7208069</v>
      </c>
      <c r="AD43" s="17" t="s">
        <v>9</v>
      </c>
      <c r="AE43" s="17">
        <v>4921</v>
      </c>
      <c r="AF43" s="17" t="s">
        <v>9</v>
      </c>
      <c r="AG43" s="17" t="s">
        <v>9</v>
      </c>
      <c r="AH43" s="17">
        <v>11534212</v>
      </c>
      <c r="AI43" s="17" t="s">
        <v>99</v>
      </c>
      <c r="AJ43" s="17" t="s">
        <v>9</v>
      </c>
      <c r="AK43" s="17" t="s">
        <v>9</v>
      </c>
      <c r="AL43" s="17" t="s">
        <v>9</v>
      </c>
      <c r="AM43" s="17" t="s">
        <v>9</v>
      </c>
      <c r="AN43" s="17">
        <v>14300000</v>
      </c>
      <c r="AO43" s="18">
        <f t="shared" si="1"/>
        <v>33047202</v>
      </c>
    </row>
    <row r="44" spans="1:42" ht="16.05" customHeight="1" x14ac:dyDescent="0.15">
      <c r="A44" s="26"/>
      <c r="B44" s="29"/>
      <c r="C44" s="29" t="s">
        <v>42</v>
      </c>
      <c r="D44" s="23"/>
      <c r="E44" s="16" t="s">
        <v>94</v>
      </c>
      <c r="F44" s="17" t="s">
        <v>86</v>
      </c>
      <c r="G44" s="17" t="s">
        <v>86</v>
      </c>
      <c r="H44" s="17" t="s">
        <v>95</v>
      </c>
      <c r="I44" s="17" t="s">
        <v>85</v>
      </c>
      <c r="J44" s="17" t="s">
        <v>9</v>
      </c>
      <c r="K44" s="17" t="s">
        <v>96</v>
      </c>
      <c r="L44" s="17" t="s">
        <v>85</v>
      </c>
      <c r="M44" s="17" t="s">
        <v>97</v>
      </c>
      <c r="N44" s="17" t="s">
        <v>9</v>
      </c>
      <c r="O44" s="17" t="s">
        <v>9</v>
      </c>
      <c r="P44" s="17" t="s">
        <v>9</v>
      </c>
      <c r="Q44" s="17" t="s">
        <v>9</v>
      </c>
      <c r="R44" s="17" t="s">
        <v>9</v>
      </c>
      <c r="S44" s="17" t="s">
        <v>9</v>
      </c>
      <c r="T44" s="17" t="s">
        <v>9</v>
      </c>
      <c r="U44" s="17" t="s">
        <v>9</v>
      </c>
      <c r="V44" s="17" t="s">
        <v>9</v>
      </c>
      <c r="W44" s="17" t="s">
        <v>9</v>
      </c>
      <c r="X44" s="17">
        <v>9982535</v>
      </c>
      <c r="Y44" s="17" t="s">
        <v>9</v>
      </c>
      <c r="Z44" s="17" t="s">
        <v>9</v>
      </c>
      <c r="AA44" s="17" t="s">
        <v>9</v>
      </c>
      <c r="AB44" s="17" t="s">
        <v>102</v>
      </c>
      <c r="AC44" s="17">
        <v>9982535</v>
      </c>
      <c r="AD44" s="17" t="s">
        <v>9</v>
      </c>
      <c r="AE44" s="17">
        <v>61</v>
      </c>
      <c r="AF44" s="17" t="s">
        <v>9</v>
      </c>
      <c r="AG44" s="17" t="s">
        <v>9</v>
      </c>
      <c r="AH44" s="17">
        <v>23201417</v>
      </c>
      <c r="AI44" s="17" t="s">
        <v>99</v>
      </c>
      <c r="AJ44" s="17" t="s">
        <v>9</v>
      </c>
      <c r="AK44" s="17" t="s">
        <v>9</v>
      </c>
      <c r="AL44" s="17" t="s">
        <v>9</v>
      </c>
      <c r="AM44" s="17" t="s">
        <v>9</v>
      </c>
      <c r="AN44" s="17">
        <v>4600000</v>
      </c>
      <c r="AO44" s="18">
        <f t="shared" si="1"/>
        <v>37784013</v>
      </c>
    </row>
    <row r="45" spans="1:42" ht="16.05" customHeight="1" x14ac:dyDescent="0.15">
      <c r="A45" s="26"/>
      <c r="B45" s="29"/>
      <c r="C45" s="29" t="s">
        <v>43</v>
      </c>
      <c r="D45" s="23"/>
      <c r="E45" s="16" t="s">
        <v>94</v>
      </c>
      <c r="F45" s="17" t="s">
        <v>86</v>
      </c>
      <c r="G45" s="17" t="s">
        <v>86</v>
      </c>
      <c r="H45" s="17" t="s">
        <v>95</v>
      </c>
      <c r="I45" s="17" t="s">
        <v>85</v>
      </c>
      <c r="J45" s="17" t="s">
        <v>9</v>
      </c>
      <c r="K45" s="17" t="s">
        <v>96</v>
      </c>
      <c r="L45" s="17" t="s">
        <v>85</v>
      </c>
      <c r="M45" s="17" t="s">
        <v>97</v>
      </c>
      <c r="N45" s="17" t="s">
        <v>9</v>
      </c>
      <c r="O45" s="17" t="s">
        <v>9</v>
      </c>
      <c r="P45" s="17" t="s">
        <v>9</v>
      </c>
      <c r="Q45" s="17" t="s">
        <v>9</v>
      </c>
      <c r="R45" s="17" t="s">
        <v>9</v>
      </c>
      <c r="S45" s="17" t="s">
        <v>9</v>
      </c>
      <c r="T45" s="17" t="s">
        <v>9</v>
      </c>
      <c r="U45" s="17" t="s">
        <v>9</v>
      </c>
      <c r="V45" s="17" t="s">
        <v>9</v>
      </c>
      <c r="W45" s="17" t="s">
        <v>9</v>
      </c>
      <c r="X45" s="17">
        <v>625949</v>
      </c>
      <c r="Y45" s="17" t="s">
        <v>9</v>
      </c>
      <c r="Z45" s="17" t="s">
        <v>9</v>
      </c>
      <c r="AA45" s="17" t="s">
        <v>9</v>
      </c>
      <c r="AB45" s="17" t="s">
        <v>102</v>
      </c>
      <c r="AC45" s="17">
        <v>625949</v>
      </c>
      <c r="AD45" s="17" t="s">
        <v>9</v>
      </c>
      <c r="AE45" s="17">
        <v>2377</v>
      </c>
      <c r="AF45" s="17" t="s">
        <v>9</v>
      </c>
      <c r="AG45" s="17" t="s">
        <v>9</v>
      </c>
      <c r="AH45" s="17">
        <v>2675413</v>
      </c>
      <c r="AI45" s="17" t="s">
        <v>99</v>
      </c>
      <c r="AJ45" s="17" t="s">
        <v>9</v>
      </c>
      <c r="AK45" s="17" t="s">
        <v>9</v>
      </c>
      <c r="AL45" s="17" t="s">
        <v>9</v>
      </c>
      <c r="AM45" s="17" t="s">
        <v>9</v>
      </c>
      <c r="AN45" s="17">
        <v>6600000</v>
      </c>
      <c r="AO45" s="18">
        <f t="shared" si="1"/>
        <v>9903739</v>
      </c>
    </row>
    <row r="46" spans="1:42" ht="16.05" customHeight="1" x14ac:dyDescent="0.15">
      <c r="A46" s="26"/>
      <c r="B46" s="29"/>
      <c r="C46" s="29" t="s">
        <v>44</v>
      </c>
      <c r="D46" s="23"/>
      <c r="E46" s="16" t="s">
        <v>94</v>
      </c>
      <c r="F46" s="17" t="s">
        <v>86</v>
      </c>
      <c r="G46" s="17" t="s">
        <v>86</v>
      </c>
      <c r="H46" s="17" t="s">
        <v>95</v>
      </c>
      <c r="I46" s="17" t="s">
        <v>85</v>
      </c>
      <c r="J46" s="17" t="s">
        <v>9</v>
      </c>
      <c r="K46" s="17" t="s">
        <v>96</v>
      </c>
      <c r="L46" s="17" t="s">
        <v>85</v>
      </c>
      <c r="M46" s="17" t="s">
        <v>97</v>
      </c>
      <c r="N46" s="17" t="s">
        <v>9</v>
      </c>
      <c r="O46" s="17" t="s">
        <v>9</v>
      </c>
      <c r="P46" s="17" t="s">
        <v>9</v>
      </c>
      <c r="Q46" s="17" t="s">
        <v>9</v>
      </c>
      <c r="R46" s="17" t="s">
        <v>9</v>
      </c>
      <c r="S46" s="17" t="s">
        <v>9</v>
      </c>
      <c r="T46" s="17" t="s">
        <v>9</v>
      </c>
      <c r="U46" s="17" t="s">
        <v>9</v>
      </c>
      <c r="V46" s="17" t="s">
        <v>9</v>
      </c>
      <c r="W46" s="17" t="s">
        <v>9</v>
      </c>
      <c r="X46" s="17">
        <v>2106635</v>
      </c>
      <c r="Y46" s="17" t="s">
        <v>9</v>
      </c>
      <c r="Z46" s="17" t="s">
        <v>9</v>
      </c>
      <c r="AA46" s="17" t="s">
        <v>9</v>
      </c>
      <c r="AB46" s="17" t="s">
        <v>102</v>
      </c>
      <c r="AC46" s="17">
        <v>2106635</v>
      </c>
      <c r="AD46" s="17" t="s">
        <v>9</v>
      </c>
      <c r="AE46" s="17"/>
      <c r="AF46" s="17" t="s">
        <v>9</v>
      </c>
      <c r="AG46" s="17" t="s">
        <v>9</v>
      </c>
      <c r="AH46" s="17">
        <v>904233</v>
      </c>
      <c r="AI46" s="17" t="s">
        <v>99</v>
      </c>
      <c r="AJ46" s="17" t="s">
        <v>9</v>
      </c>
      <c r="AK46" s="17" t="s">
        <v>9</v>
      </c>
      <c r="AL46" s="17" t="s">
        <v>9</v>
      </c>
      <c r="AM46" s="17" t="s">
        <v>9</v>
      </c>
      <c r="AN46" s="17">
        <v>2100000</v>
      </c>
      <c r="AO46" s="18">
        <f t="shared" si="1"/>
        <v>5110868</v>
      </c>
    </row>
    <row r="47" spans="1:42" ht="16.05" customHeight="1" x14ac:dyDescent="0.15">
      <c r="A47" s="26"/>
      <c r="B47" s="29"/>
      <c r="C47" s="29" t="s">
        <v>32</v>
      </c>
      <c r="D47" s="23"/>
      <c r="E47" s="16" t="s">
        <v>94</v>
      </c>
      <c r="F47" s="17">
        <v>443431</v>
      </c>
      <c r="G47" s="17">
        <v>226920</v>
      </c>
      <c r="H47" s="17">
        <v>88679</v>
      </c>
      <c r="I47" s="17">
        <v>759030</v>
      </c>
      <c r="J47" s="17" t="s">
        <v>9</v>
      </c>
      <c r="K47" s="17">
        <v>94634</v>
      </c>
      <c r="L47" s="17">
        <v>94634</v>
      </c>
      <c r="M47" s="17">
        <v>2605</v>
      </c>
      <c r="N47" s="17" t="s">
        <v>9</v>
      </c>
      <c r="O47" s="17">
        <v>12470</v>
      </c>
      <c r="P47" s="17">
        <v>89199</v>
      </c>
      <c r="Q47" s="17" t="s">
        <v>9</v>
      </c>
      <c r="R47" s="17" t="s">
        <v>9</v>
      </c>
      <c r="S47" s="17" t="s">
        <v>9</v>
      </c>
      <c r="T47" s="17" t="s">
        <v>9</v>
      </c>
      <c r="U47" s="17">
        <v>17798</v>
      </c>
      <c r="V47" s="17" t="s">
        <v>9</v>
      </c>
      <c r="W47" s="17" t="s">
        <v>9</v>
      </c>
      <c r="X47" s="17" t="s">
        <v>9</v>
      </c>
      <c r="Y47" s="17" t="s">
        <v>9</v>
      </c>
      <c r="Z47" s="17" t="s">
        <v>9</v>
      </c>
      <c r="AA47" s="17" t="s">
        <v>9</v>
      </c>
      <c r="AB47" s="17">
        <v>145860</v>
      </c>
      <c r="AC47" s="17">
        <v>145860</v>
      </c>
      <c r="AD47" s="17" t="s">
        <v>9</v>
      </c>
      <c r="AE47" s="17">
        <v>10</v>
      </c>
      <c r="AF47" s="17" t="s">
        <v>9</v>
      </c>
      <c r="AG47" s="17" t="s">
        <v>9</v>
      </c>
      <c r="AH47" s="17" t="s">
        <v>104</v>
      </c>
      <c r="AI47" s="17">
        <v>4461</v>
      </c>
      <c r="AJ47" s="17" t="s">
        <v>9</v>
      </c>
      <c r="AK47" s="17" t="s">
        <v>9</v>
      </c>
      <c r="AL47" s="17" t="s">
        <v>9</v>
      </c>
      <c r="AM47" s="17" t="s">
        <v>9</v>
      </c>
      <c r="AN47" s="17">
        <v>1000</v>
      </c>
      <c r="AO47" s="18">
        <f t="shared" si="1"/>
        <v>1127067</v>
      </c>
    </row>
    <row r="48" spans="1:42" ht="16.05" customHeight="1" x14ac:dyDescent="0.15">
      <c r="A48" s="26"/>
      <c r="B48" s="192" t="s">
        <v>46</v>
      </c>
      <c r="C48" s="192"/>
      <c r="D48" s="23"/>
      <c r="E48" s="16" t="s">
        <v>94</v>
      </c>
      <c r="F48" s="17">
        <v>30831</v>
      </c>
      <c r="G48" s="17">
        <v>15798</v>
      </c>
      <c r="H48" s="17">
        <v>6991</v>
      </c>
      <c r="I48" s="17">
        <v>53620</v>
      </c>
      <c r="J48" s="17" t="s">
        <v>9</v>
      </c>
      <c r="K48" s="17">
        <v>416</v>
      </c>
      <c r="L48" s="17">
        <v>416</v>
      </c>
      <c r="M48" s="17">
        <v>12</v>
      </c>
      <c r="N48" s="17">
        <v>442</v>
      </c>
      <c r="O48" s="17">
        <v>3502</v>
      </c>
      <c r="P48" s="17">
        <v>522945</v>
      </c>
      <c r="Q48" s="17" t="s">
        <v>9</v>
      </c>
      <c r="R48" s="17" t="s">
        <v>9</v>
      </c>
      <c r="S48" s="17" t="s">
        <v>9</v>
      </c>
      <c r="T48" s="17" t="s">
        <v>9</v>
      </c>
      <c r="U48" s="17">
        <v>35867</v>
      </c>
      <c r="V48" s="17" t="s">
        <v>9</v>
      </c>
      <c r="W48" s="17" t="s">
        <v>9</v>
      </c>
      <c r="X48" s="17">
        <v>843323</v>
      </c>
      <c r="Y48" s="17" t="s">
        <v>9</v>
      </c>
      <c r="Z48" s="17" t="s">
        <v>9</v>
      </c>
      <c r="AA48" s="17" t="s">
        <v>9</v>
      </c>
      <c r="AB48" s="17">
        <v>10101</v>
      </c>
      <c r="AC48" s="17">
        <v>853424</v>
      </c>
      <c r="AD48" s="17" t="s">
        <v>9</v>
      </c>
      <c r="AE48" s="17">
        <v>31529</v>
      </c>
      <c r="AF48" s="17" t="s">
        <v>9</v>
      </c>
      <c r="AG48" s="17" t="s">
        <v>9</v>
      </c>
      <c r="AH48" s="17">
        <v>2011899</v>
      </c>
      <c r="AI48" s="17" t="s">
        <v>99</v>
      </c>
      <c r="AJ48" s="17" t="s">
        <v>9</v>
      </c>
      <c r="AK48" s="17" t="s">
        <v>9</v>
      </c>
      <c r="AL48" s="17" t="s">
        <v>9</v>
      </c>
      <c r="AM48" s="17" t="s">
        <v>9</v>
      </c>
      <c r="AN48" s="17">
        <v>1500000</v>
      </c>
      <c r="AO48" s="18">
        <f t="shared" si="1"/>
        <v>5013656</v>
      </c>
    </row>
    <row r="49" spans="1:42" ht="16.05" customHeight="1" x14ac:dyDescent="0.15">
      <c r="A49" s="26"/>
      <c r="B49" s="192" t="s">
        <v>47</v>
      </c>
      <c r="C49" s="192"/>
      <c r="D49" s="23"/>
      <c r="E49" s="16" t="s">
        <v>94</v>
      </c>
      <c r="F49" s="17">
        <v>20672063</v>
      </c>
      <c r="G49" s="17">
        <v>9968235</v>
      </c>
      <c r="H49" s="17">
        <v>1190605</v>
      </c>
      <c r="I49" s="17">
        <v>31830903</v>
      </c>
      <c r="J49" s="17" t="s">
        <v>9</v>
      </c>
      <c r="K49" s="17">
        <v>17556362</v>
      </c>
      <c r="L49" s="17">
        <v>17556362</v>
      </c>
      <c r="M49" s="17">
        <v>16207</v>
      </c>
      <c r="N49" s="17" t="s">
        <v>90</v>
      </c>
      <c r="O49" s="17">
        <v>1042243</v>
      </c>
      <c r="P49" s="17">
        <v>20718309</v>
      </c>
      <c r="Q49" s="17" t="s">
        <v>9</v>
      </c>
      <c r="R49" s="17" t="s">
        <v>9</v>
      </c>
      <c r="S49" s="17" t="s">
        <v>9</v>
      </c>
      <c r="T49" s="17" t="s">
        <v>9</v>
      </c>
      <c r="U49" s="17" t="s">
        <v>89</v>
      </c>
      <c r="V49" s="17">
        <v>101500199</v>
      </c>
      <c r="W49" s="17" t="s">
        <v>99</v>
      </c>
      <c r="X49" s="17">
        <v>4699300</v>
      </c>
      <c r="Y49" s="17" t="s">
        <v>9</v>
      </c>
      <c r="Z49" s="17" t="s">
        <v>9</v>
      </c>
      <c r="AA49" s="17" t="s">
        <v>9</v>
      </c>
      <c r="AB49" s="17">
        <v>13810380</v>
      </c>
      <c r="AC49" s="17">
        <v>18509680</v>
      </c>
      <c r="AD49" s="17" t="s">
        <v>9</v>
      </c>
      <c r="AE49" s="17">
        <v>57533</v>
      </c>
      <c r="AF49" s="17" t="s">
        <v>9</v>
      </c>
      <c r="AG49" s="17" t="s">
        <v>9</v>
      </c>
      <c r="AH49" s="17" t="s">
        <v>104</v>
      </c>
      <c r="AI49" s="17">
        <v>269835631</v>
      </c>
      <c r="AJ49" s="17" t="s">
        <v>9</v>
      </c>
      <c r="AK49" s="17" t="s">
        <v>9</v>
      </c>
      <c r="AL49" s="17" t="s">
        <v>9</v>
      </c>
      <c r="AM49" s="17" t="s">
        <v>9</v>
      </c>
      <c r="AN49" s="17">
        <v>1010000</v>
      </c>
      <c r="AO49" s="18">
        <f t="shared" si="1"/>
        <v>462077067</v>
      </c>
    </row>
    <row r="50" spans="1:42" ht="26.1" customHeight="1" x14ac:dyDescent="0.15">
      <c r="A50" s="26"/>
      <c r="B50" s="195" t="s">
        <v>48</v>
      </c>
      <c r="C50" s="195"/>
      <c r="D50" s="23"/>
      <c r="E50" s="16" t="s">
        <v>94</v>
      </c>
      <c r="F50" s="17">
        <v>164972</v>
      </c>
      <c r="G50" s="17">
        <v>86168</v>
      </c>
      <c r="H50" s="17">
        <v>30298</v>
      </c>
      <c r="I50" s="17">
        <v>281438</v>
      </c>
      <c r="J50" s="17" t="s">
        <v>9</v>
      </c>
      <c r="K50" s="17">
        <v>804</v>
      </c>
      <c r="L50" s="17">
        <v>804</v>
      </c>
      <c r="M50" s="17">
        <v>499</v>
      </c>
      <c r="N50" s="17">
        <v>118</v>
      </c>
      <c r="O50" s="17">
        <v>13038</v>
      </c>
      <c r="P50" s="17">
        <v>34763</v>
      </c>
      <c r="Q50" s="17" t="s">
        <v>9</v>
      </c>
      <c r="R50" s="17" t="s">
        <v>9</v>
      </c>
      <c r="S50" s="17" t="s">
        <v>9</v>
      </c>
      <c r="T50" s="17" t="s">
        <v>9</v>
      </c>
      <c r="U50" s="17">
        <v>21411</v>
      </c>
      <c r="V50" s="17" t="s">
        <v>9</v>
      </c>
      <c r="W50" s="17" t="s">
        <v>9</v>
      </c>
      <c r="X50" s="17">
        <v>12251408</v>
      </c>
      <c r="Y50" s="17" t="s">
        <v>9</v>
      </c>
      <c r="Z50" s="17" t="s">
        <v>9</v>
      </c>
      <c r="AA50" s="17" t="s">
        <v>9</v>
      </c>
      <c r="AB50" s="17">
        <v>56736</v>
      </c>
      <c r="AC50" s="17">
        <v>12308144</v>
      </c>
      <c r="AD50" s="17" t="s">
        <v>9</v>
      </c>
      <c r="AE50" s="17">
        <v>21525</v>
      </c>
      <c r="AF50" s="17" t="s">
        <v>9</v>
      </c>
      <c r="AG50" s="17" t="s">
        <v>9</v>
      </c>
      <c r="AH50" s="17">
        <v>3141091</v>
      </c>
      <c r="AI50" s="17" t="s">
        <v>99</v>
      </c>
      <c r="AJ50" s="17" t="s">
        <v>9</v>
      </c>
      <c r="AK50" s="17" t="s">
        <v>9</v>
      </c>
      <c r="AL50" s="17" t="s">
        <v>9</v>
      </c>
      <c r="AM50" s="17" t="s">
        <v>9</v>
      </c>
      <c r="AN50" s="17">
        <v>651000</v>
      </c>
      <c r="AO50" s="18">
        <f t="shared" si="1"/>
        <v>16473831</v>
      </c>
    </row>
    <row r="51" spans="1:42" ht="16.05" customHeight="1" x14ac:dyDescent="0.15">
      <c r="A51" s="26"/>
      <c r="B51" s="29"/>
      <c r="C51" s="29" t="s">
        <v>49</v>
      </c>
      <c r="D51" s="23"/>
      <c r="E51" s="16" t="s">
        <v>94</v>
      </c>
      <c r="F51" s="17" t="s">
        <v>86</v>
      </c>
      <c r="G51" s="17" t="s">
        <v>86</v>
      </c>
      <c r="H51" s="17" t="s">
        <v>95</v>
      </c>
      <c r="I51" s="17" t="s">
        <v>85</v>
      </c>
      <c r="J51" s="17" t="s">
        <v>9</v>
      </c>
      <c r="K51" s="17" t="s">
        <v>96</v>
      </c>
      <c r="L51" s="17" t="s">
        <v>85</v>
      </c>
      <c r="M51" s="17" t="s">
        <v>97</v>
      </c>
      <c r="N51" s="17" t="s">
        <v>9</v>
      </c>
      <c r="O51" s="17" t="s">
        <v>9</v>
      </c>
      <c r="P51" s="17" t="s">
        <v>9</v>
      </c>
      <c r="Q51" s="17" t="s">
        <v>9</v>
      </c>
      <c r="R51" s="17" t="s">
        <v>9</v>
      </c>
      <c r="S51" s="17" t="s">
        <v>9</v>
      </c>
      <c r="T51" s="17" t="s">
        <v>9</v>
      </c>
      <c r="U51" s="17" t="s">
        <v>9</v>
      </c>
      <c r="V51" s="17" t="s">
        <v>9</v>
      </c>
      <c r="W51" s="17" t="s">
        <v>9</v>
      </c>
      <c r="X51" s="17">
        <v>6316391</v>
      </c>
      <c r="Y51" s="17" t="s">
        <v>9</v>
      </c>
      <c r="Z51" s="17" t="s">
        <v>9</v>
      </c>
      <c r="AA51" s="17" t="s">
        <v>9</v>
      </c>
      <c r="AB51" s="17" t="s">
        <v>102</v>
      </c>
      <c r="AC51" s="17">
        <v>6316391</v>
      </c>
      <c r="AD51" s="17" t="s">
        <v>9</v>
      </c>
      <c r="AE51" s="17">
        <v>1347</v>
      </c>
      <c r="AF51" s="17" t="s">
        <v>9</v>
      </c>
      <c r="AG51" s="17" t="s">
        <v>9</v>
      </c>
      <c r="AH51" s="17">
        <v>210834</v>
      </c>
      <c r="AI51" s="17" t="s">
        <v>99</v>
      </c>
      <c r="AJ51" s="17" t="s">
        <v>9</v>
      </c>
      <c r="AK51" s="17" t="s">
        <v>9</v>
      </c>
      <c r="AL51" s="17" t="s">
        <v>9</v>
      </c>
      <c r="AM51" s="17" t="s">
        <v>9</v>
      </c>
      <c r="AN51" s="17">
        <v>330000</v>
      </c>
      <c r="AO51" s="18">
        <f t="shared" si="1"/>
        <v>6858572</v>
      </c>
    </row>
    <row r="52" spans="1:42" ht="16.05" customHeight="1" x14ac:dyDescent="0.15">
      <c r="A52" s="26"/>
      <c r="B52" s="26"/>
      <c r="C52" s="23" t="s">
        <v>50</v>
      </c>
      <c r="D52" s="23"/>
      <c r="E52" s="16" t="s">
        <v>94</v>
      </c>
      <c r="F52" s="17" t="s">
        <v>86</v>
      </c>
      <c r="G52" s="17" t="s">
        <v>86</v>
      </c>
      <c r="H52" s="17" t="s">
        <v>95</v>
      </c>
      <c r="I52" s="17" t="s">
        <v>85</v>
      </c>
      <c r="J52" s="17" t="s">
        <v>9</v>
      </c>
      <c r="K52" s="17" t="s">
        <v>96</v>
      </c>
      <c r="L52" s="17" t="s">
        <v>85</v>
      </c>
      <c r="M52" s="17" t="s">
        <v>97</v>
      </c>
      <c r="N52" s="17" t="s">
        <v>9</v>
      </c>
      <c r="O52" s="17" t="s">
        <v>9</v>
      </c>
      <c r="P52" s="17" t="s">
        <v>9</v>
      </c>
      <c r="Q52" s="17" t="s">
        <v>9</v>
      </c>
      <c r="R52" s="17" t="s">
        <v>9</v>
      </c>
      <c r="S52" s="17" t="s">
        <v>9</v>
      </c>
      <c r="T52" s="17" t="s">
        <v>9</v>
      </c>
      <c r="U52" s="17" t="s">
        <v>9</v>
      </c>
      <c r="V52" s="17" t="s">
        <v>9</v>
      </c>
      <c r="W52" s="17" t="s">
        <v>9</v>
      </c>
      <c r="X52" s="17" t="s">
        <v>9</v>
      </c>
      <c r="Y52" s="17" t="s">
        <v>9</v>
      </c>
      <c r="Z52" s="17" t="s">
        <v>9</v>
      </c>
      <c r="AA52" s="17" t="s">
        <v>9</v>
      </c>
      <c r="AB52" s="17" t="s">
        <v>102</v>
      </c>
      <c r="AC52" s="17" t="s">
        <v>85</v>
      </c>
      <c r="AD52" s="17" t="s">
        <v>9</v>
      </c>
      <c r="AE52" s="17">
        <v>951</v>
      </c>
      <c r="AF52" s="17" t="s">
        <v>9</v>
      </c>
      <c r="AG52" s="17" t="s">
        <v>9</v>
      </c>
      <c r="AH52" s="17">
        <v>168272</v>
      </c>
      <c r="AI52" s="17" t="s">
        <v>99</v>
      </c>
      <c r="AJ52" s="17" t="s">
        <v>9</v>
      </c>
      <c r="AK52" s="17" t="s">
        <v>9</v>
      </c>
      <c r="AL52" s="17" t="s">
        <v>9</v>
      </c>
      <c r="AM52" s="17" t="s">
        <v>9</v>
      </c>
      <c r="AN52" s="17">
        <v>100000</v>
      </c>
      <c r="AO52" s="18">
        <f t="shared" si="1"/>
        <v>269223</v>
      </c>
    </row>
    <row r="53" spans="1:42" ht="16.05" customHeight="1" x14ac:dyDescent="0.15">
      <c r="A53" s="26"/>
      <c r="B53" s="26"/>
      <c r="C53" s="23" t="s">
        <v>51</v>
      </c>
      <c r="D53" s="23"/>
      <c r="E53" s="16" t="s">
        <v>94</v>
      </c>
      <c r="F53" s="17" t="s">
        <v>86</v>
      </c>
      <c r="G53" s="17" t="s">
        <v>86</v>
      </c>
      <c r="H53" s="17" t="s">
        <v>95</v>
      </c>
      <c r="I53" s="17" t="s">
        <v>85</v>
      </c>
      <c r="J53" s="17" t="s">
        <v>9</v>
      </c>
      <c r="K53" s="17" t="s">
        <v>96</v>
      </c>
      <c r="L53" s="17" t="s">
        <v>85</v>
      </c>
      <c r="M53" s="17" t="s">
        <v>97</v>
      </c>
      <c r="N53" s="17" t="s">
        <v>9</v>
      </c>
      <c r="O53" s="17" t="s">
        <v>9</v>
      </c>
      <c r="P53" s="17" t="s">
        <v>9</v>
      </c>
      <c r="Q53" s="17" t="s">
        <v>9</v>
      </c>
      <c r="R53" s="17" t="s">
        <v>9</v>
      </c>
      <c r="S53" s="17" t="s">
        <v>9</v>
      </c>
      <c r="T53" s="17" t="s">
        <v>9</v>
      </c>
      <c r="U53" s="17" t="s">
        <v>9</v>
      </c>
      <c r="V53" s="17" t="s">
        <v>9</v>
      </c>
      <c r="W53" s="17" t="s">
        <v>9</v>
      </c>
      <c r="X53" s="17" t="s">
        <v>9</v>
      </c>
      <c r="Y53" s="17" t="s">
        <v>9</v>
      </c>
      <c r="Z53" s="17" t="s">
        <v>9</v>
      </c>
      <c r="AA53" s="17" t="s">
        <v>9</v>
      </c>
      <c r="AB53" s="17" t="s">
        <v>102</v>
      </c>
      <c r="AC53" s="17" t="s">
        <v>85</v>
      </c>
      <c r="AD53" s="17" t="s">
        <v>9</v>
      </c>
      <c r="AE53" s="17">
        <v>127</v>
      </c>
      <c r="AF53" s="17" t="s">
        <v>9</v>
      </c>
      <c r="AG53" s="17" t="s">
        <v>9</v>
      </c>
      <c r="AH53" s="17">
        <v>22393</v>
      </c>
      <c r="AI53" s="17" t="s">
        <v>99</v>
      </c>
      <c r="AJ53" s="17" t="s">
        <v>9</v>
      </c>
      <c r="AK53" s="17" t="s">
        <v>9</v>
      </c>
      <c r="AL53" s="17" t="s">
        <v>9</v>
      </c>
      <c r="AM53" s="17" t="s">
        <v>9</v>
      </c>
      <c r="AN53" s="17">
        <v>20000</v>
      </c>
      <c r="AO53" s="18">
        <f t="shared" si="1"/>
        <v>42520</v>
      </c>
    </row>
    <row r="54" spans="1:42" ht="16.05" customHeight="1" x14ac:dyDescent="0.15">
      <c r="A54" s="26"/>
      <c r="B54" s="29"/>
      <c r="C54" s="29" t="s">
        <v>52</v>
      </c>
      <c r="D54" s="23"/>
      <c r="E54" s="16" t="s">
        <v>94</v>
      </c>
      <c r="F54" s="17" t="s">
        <v>86</v>
      </c>
      <c r="G54" s="17" t="s">
        <v>86</v>
      </c>
      <c r="H54" s="17" t="s">
        <v>95</v>
      </c>
      <c r="I54" s="17" t="s">
        <v>85</v>
      </c>
      <c r="J54" s="17" t="s">
        <v>9</v>
      </c>
      <c r="K54" s="17" t="s">
        <v>96</v>
      </c>
      <c r="L54" s="17" t="s">
        <v>85</v>
      </c>
      <c r="M54" s="17" t="s">
        <v>97</v>
      </c>
      <c r="N54" s="17" t="s">
        <v>9</v>
      </c>
      <c r="O54" s="17" t="s">
        <v>9</v>
      </c>
      <c r="P54" s="17" t="s">
        <v>9</v>
      </c>
      <c r="Q54" s="17" t="s">
        <v>9</v>
      </c>
      <c r="R54" s="17" t="s">
        <v>9</v>
      </c>
      <c r="S54" s="17" t="s">
        <v>9</v>
      </c>
      <c r="T54" s="17" t="s">
        <v>9</v>
      </c>
      <c r="U54" s="17" t="s">
        <v>9</v>
      </c>
      <c r="V54" s="17" t="s">
        <v>9</v>
      </c>
      <c r="W54" s="17" t="s">
        <v>9</v>
      </c>
      <c r="X54" s="17">
        <v>5413326</v>
      </c>
      <c r="Y54" s="17" t="s">
        <v>9</v>
      </c>
      <c r="Z54" s="17" t="s">
        <v>9</v>
      </c>
      <c r="AA54" s="17" t="s">
        <v>9</v>
      </c>
      <c r="AB54" s="17" t="s">
        <v>102</v>
      </c>
      <c r="AC54" s="17">
        <v>5413326</v>
      </c>
      <c r="AD54" s="17" t="s">
        <v>9</v>
      </c>
      <c r="AE54" s="17">
        <v>19090</v>
      </c>
      <c r="AF54" s="17" t="s">
        <v>9</v>
      </c>
      <c r="AG54" s="17" t="s">
        <v>9</v>
      </c>
      <c r="AH54" s="17">
        <v>2739592</v>
      </c>
      <c r="AI54" s="17" t="s">
        <v>99</v>
      </c>
      <c r="AJ54" s="17" t="s">
        <v>9</v>
      </c>
      <c r="AK54" s="17" t="s">
        <v>9</v>
      </c>
      <c r="AL54" s="17" t="s">
        <v>9</v>
      </c>
      <c r="AM54" s="17" t="s">
        <v>9</v>
      </c>
      <c r="AN54" s="17">
        <v>200000</v>
      </c>
      <c r="AO54" s="18">
        <f t="shared" si="1"/>
        <v>8372008</v>
      </c>
    </row>
    <row r="55" spans="1:42" ht="16.05" customHeight="1" x14ac:dyDescent="0.15">
      <c r="A55" s="26"/>
      <c r="B55" s="30"/>
      <c r="C55" s="30" t="s">
        <v>32</v>
      </c>
      <c r="D55" s="23"/>
      <c r="E55" s="16" t="s">
        <v>94</v>
      </c>
      <c r="F55" s="17">
        <v>164972</v>
      </c>
      <c r="G55" s="17">
        <v>86168</v>
      </c>
      <c r="H55" s="17">
        <v>30298</v>
      </c>
      <c r="I55" s="17">
        <v>281438</v>
      </c>
      <c r="J55" s="17" t="s">
        <v>9</v>
      </c>
      <c r="K55" s="17">
        <v>804</v>
      </c>
      <c r="L55" s="17">
        <v>804</v>
      </c>
      <c r="M55" s="17">
        <v>499</v>
      </c>
      <c r="N55" s="17">
        <v>118</v>
      </c>
      <c r="O55" s="17">
        <v>13038</v>
      </c>
      <c r="P55" s="17">
        <v>34763</v>
      </c>
      <c r="Q55" s="17" t="s">
        <v>9</v>
      </c>
      <c r="R55" s="17" t="s">
        <v>9</v>
      </c>
      <c r="S55" s="17" t="s">
        <v>9</v>
      </c>
      <c r="T55" s="17" t="s">
        <v>9</v>
      </c>
      <c r="U55" s="17">
        <v>21411</v>
      </c>
      <c r="V55" s="17" t="s">
        <v>9</v>
      </c>
      <c r="W55" s="17" t="s">
        <v>9</v>
      </c>
      <c r="X55" s="17">
        <v>521691</v>
      </c>
      <c r="Y55" s="17" t="s">
        <v>9</v>
      </c>
      <c r="Z55" s="17" t="s">
        <v>9</v>
      </c>
      <c r="AA55" s="17" t="s">
        <v>9</v>
      </c>
      <c r="AB55" s="17">
        <v>56736</v>
      </c>
      <c r="AC55" s="17">
        <v>578427</v>
      </c>
      <c r="AD55" s="17" t="s">
        <v>9</v>
      </c>
      <c r="AE55" s="17">
        <v>10</v>
      </c>
      <c r="AF55" s="17" t="s">
        <v>9</v>
      </c>
      <c r="AG55" s="17" t="s">
        <v>9</v>
      </c>
      <c r="AH55" s="17" t="s">
        <v>104</v>
      </c>
      <c r="AI55" s="17" t="s">
        <v>99</v>
      </c>
      <c r="AJ55" s="17" t="s">
        <v>9</v>
      </c>
      <c r="AK55" s="17" t="s">
        <v>9</v>
      </c>
      <c r="AL55" s="17" t="s">
        <v>9</v>
      </c>
      <c r="AM55" s="17" t="s">
        <v>9</v>
      </c>
      <c r="AN55" s="17">
        <v>1000</v>
      </c>
      <c r="AO55" s="18">
        <f t="shared" si="1"/>
        <v>931508</v>
      </c>
    </row>
    <row r="56" spans="1:42" s="25" customFormat="1" ht="16.05" customHeight="1" x14ac:dyDescent="0.15">
      <c r="A56" s="21"/>
      <c r="B56" s="194" t="s">
        <v>53</v>
      </c>
      <c r="C56" s="194"/>
      <c r="D56" s="23"/>
      <c r="E56" s="16" t="s">
        <v>94</v>
      </c>
      <c r="F56" s="17">
        <v>153182</v>
      </c>
      <c r="G56" s="17">
        <v>81795</v>
      </c>
      <c r="H56" s="17">
        <v>25860</v>
      </c>
      <c r="I56" s="17">
        <v>260837</v>
      </c>
      <c r="J56" s="17" t="s">
        <v>9</v>
      </c>
      <c r="K56" s="17">
        <v>42935</v>
      </c>
      <c r="L56" s="17">
        <v>42935</v>
      </c>
      <c r="M56" s="17">
        <v>3741</v>
      </c>
      <c r="N56" s="17" t="s">
        <v>9</v>
      </c>
      <c r="O56" s="17">
        <v>25531</v>
      </c>
      <c r="P56" s="17">
        <v>176147</v>
      </c>
      <c r="Q56" s="17" t="s">
        <v>9</v>
      </c>
      <c r="R56" s="17" t="s">
        <v>9</v>
      </c>
      <c r="S56" s="17" t="s">
        <v>9</v>
      </c>
      <c r="T56" s="17" t="s">
        <v>9</v>
      </c>
      <c r="U56" s="17">
        <v>60568</v>
      </c>
      <c r="V56" s="17" t="s">
        <v>9</v>
      </c>
      <c r="W56" s="17" t="s">
        <v>9</v>
      </c>
      <c r="X56" s="17" t="s">
        <v>9</v>
      </c>
      <c r="Y56" s="17" t="s">
        <v>9</v>
      </c>
      <c r="Z56" s="17" t="s">
        <v>9</v>
      </c>
      <c r="AA56" s="17" t="s">
        <v>9</v>
      </c>
      <c r="AB56" s="17">
        <v>129527</v>
      </c>
      <c r="AC56" s="17">
        <v>129527</v>
      </c>
      <c r="AD56" s="17" t="s">
        <v>9</v>
      </c>
      <c r="AE56" s="17">
        <v>2632550</v>
      </c>
      <c r="AF56" s="17" t="s">
        <v>9</v>
      </c>
      <c r="AG56" s="17" t="s">
        <v>9</v>
      </c>
      <c r="AH56" s="17">
        <v>144554166</v>
      </c>
      <c r="AI56" s="17">
        <v>49200420</v>
      </c>
      <c r="AJ56" s="17" t="s">
        <v>9</v>
      </c>
      <c r="AK56" s="17" t="s">
        <v>9</v>
      </c>
      <c r="AL56" s="17" t="s">
        <v>9</v>
      </c>
      <c r="AM56" s="17" t="s">
        <v>99</v>
      </c>
      <c r="AN56" s="17">
        <v>9000000</v>
      </c>
      <c r="AO56" s="18">
        <f t="shared" si="1"/>
        <v>206086422</v>
      </c>
      <c r="AP56" s="24"/>
    </row>
    <row r="57" spans="1:42" s="25" customFormat="1" ht="16.05" customHeight="1" x14ac:dyDescent="0.15">
      <c r="A57" s="21"/>
      <c r="B57" s="194" t="s">
        <v>54</v>
      </c>
      <c r="C57" s="194"/>
      <c r="D57" s="23"/>
      <c r="E57" s="16" t="s">
        <v>94</v>
      </c>
      <c r="F57" s="17">
        <v>14883851</v>
      </c>
      <c r="G57" s="17">
        <v>8180865</v>
      </c>
      <c r="H57" s="17">
        <v>2509477</v>
      </c>
      <c r="I57" s="17">
        <v>25574193</v>
      </c>
      <c r="J57" s="17" t="s">
        <v>9</v>
      </c>
      <c r="K57" s="17">
        <v>5289920</v>
      </c>
      <c r="L57" s="17">
        <v>5289920</v>
      </c>
      <c r="M57" s="17">
        <v>85427</v>
      </c>
      <c r="N57" s="17" t="s">
        <v>9</v>
      </c>
      <c r="O57" s="17">
        <v>405178</v>
      </c>
      <c r="P57" s="17">
        <v>63696873</v>
      </c>
      <c r="Q57" s="17" t="s">
        <v>9</v>
      </c>
      <c r="R57" s="17" t="s">
        <v>9</v>
      </c>
      <c r="S57" s="17" t="s">
        <v>9</v>
      </c>
      <c r="T57" s="17" t="s">
        <v>9</v>
      </c>
      <c r="U57" s="17">
        <v>3637083</v>
      </c>
      <c r="V57" s="17">
        <v>936908</v>
      </c>
      <c r="W57" s="17">
        <v>221760</v>
      </c>
      <c r="X57" s="17">
        <v>13248844</v>
      </c>
      <c r="Y57" s="17" t="s">
        <v>9</v>
      </c>
      <c r="Z57" s="17" t="s">
        <v>9</v>
      </c>
      <c r="AA57" s="17">
        <v>375135</v>
      </c>
      <c r="AB57" s="17">
        <v>4344505</v>
      </c>
      <c r="AC57" s="17">
        <v>18190244</v>
      </c>
      <c r="AD57" s="17">
        <v>220</v>
      </c>
      <c r="AE57" s="17">
        <v>2249157</v>
      </c>
      <c r="AF57" s="17" t="s">
        <v>9</v>
      </c>
      <c r="AG57" s="17" t="s">
        <v>9</v>
      </c>
      <c r="AH57" s="17" t="s">
        <v>9</v>
      </c>
      <c r="AI57" s="17">
        <v>344</v>
      </c>
      <c r="AJ57" s="17" t="s">
        <v>9</v>
      </c>
      <c r="AK57" s="17" t="s">
        <v>9</v>
      </c>
      <c r="AL57" s="17" t="s">
        <v>9</v>
      </c>
      <c r="AM57" s="17" t="s">
        <v>9</v>
      </c>
      <c r="AN57" s="17">
        <v>300000</v>
      </c>
      <c r="AO57" s="18">
        <f t="shared" si="1"/>
        <v>120365547</v>
      </c>
      <c r="AP57" s="24"/>
    </row>
    <row r="58" spans="1:42" s="33" customFormat="1" ht="16.05" customHeight="1" x14ac:dyDescent="0.15">
      <c r="A58" s="31"/>
      <c r="B58" s="194" t="s">
        <v>75</v>
      </c>
      <c r="C58" s="194"/>
      <c r="D58" s="23"/>
      <c r="E58" s="16" t="s">
        <v>94</v>
      </c>
      <c r="F58" s="17">
        <v>103379597</v>
      </c>
      <c r="G58" s="17">
        <v>52699695</v>
      </c>
      <c r="H58" s="17">
        <v>15347347</v>
      </c>
      <c r="I58" s="17">
        <v>171426639</v>
      </c>
      <c r="J58" s="17">
        <v>345803</v>
      </c>
      <c r="K58" s="17">
        <v>21255475</v>
      </c>
      <c r="L58" s="17">
        <v>21601278</v>
      </c>
      <c r="M58" s="17">
        <v>354395</v>
      </c>
      <c r="N58" s="17" t="s">
        <v>9</v>
      </c>
      <c r="O58" s="17">
        <v>4701114</v>
      </c>
      <c r="P58" s="17">
        <v>157601492</v>
      </c>
      <c r="Q58" s="17" t="s">
        <v>9</v>
      </c>
      <c r="R58" s="17" t="s">
        <v>9</v>
      </c>
      <c r="S58" s="17" t="s">
        <v>9</v>
      </c>
      <c r="T58" s="17" t="s">
        <v>9</v>
      </c>
      <c r="U58" s="17">
        <v>360425</v>
      </c>
      <c r="V58" s="17">
        <v>2830606455</v>
      </c>
      <c r="W58" s="17">
        <v>686977293</v>
      </c>
      <c r="X58" s="17">
        <v>53297458</v>
      </c>
      <c r="Y58" s="17">
        <v>9000000</v>
      </c>
      <c r="Z58" s="17" t="s">
        <v>9</v>
      </c>
      <c r="AA58" s="17" t="s">
        <v>9</v>
      </c>
      <c r="AB58" s="17">
        <v>36030960</v>
      </c>
      <c r="AC58" s="17">
        <v>785305711</v>
      </c>
      <c r="AD58" s="17" t="s">
        <v>9</v>
      </c>
      <c r="AE58" s="17">
        <v>1832331</v>
      </c>
      <c r="AF58" s="17" t="s">
        <v>9</v>
      </c>
      <c r="AG58" s="17">
        <v>4781</v>
      </c>
      <c r="AH58" s="17" t="s">
        <v>9</v>
      </c>
      <c r="AI58" s="17">
        <v>471216342</v>
      </c>
      <c r="AJ58" s="17">
        <v>155464492</v>
      </c>
      <c r="AK58" s="17">
        <v>77463000</v>
      </c>
      <c r="AL58" s="17" t="s">
        <v>9</v>
      </c>
      <c r="AM58" s="17" t="s">
        <v>9</v>
      </c>
      <c r="AN58" s="17">
        <v>2395000</v>
      </c>
      <c r="AO58" s="18">
        <f t="shared" si="1"/>
        <v>4680333455</v>
      </c>
      <c r="AP58" s="32"/>
    </row>
    <row r="59" spans="1:42" ht="16.05" customHeight="1" x14ac:dyDescent="0.15">
      <c r="A59" s="26"/>
      <c r="B59" s="29"/>
      <c r="C59" s="29" t="s">
        <v>57</v>
      </c>
      <c r="D59" s="23"/>
      <c r="E59" s="16" t="s">
        <v>94</v>
      </c>
      <c r="F59" s="17" t="s">
        <v>86</v>
      </c>
      <c r="G59" s="17" t="s">
        <v>86</v>
      </c>
      <c r="H59" s="17" t="s">
        <v>95</v>
      </c>
      <c r="I59" s="17" t="s">
        <v>85</v>
      </c>
      <c r="J59" s="17" t="s">
        <v>9</v>
      </c>
      <c r="K59" s="17" t="s">
        <v>96</v>
      </c>
      <c r="L59" s="17" t="s">
        <v>85</v>
      </c>
      <c r="M59" s="17" t="s">
        <v>97</v>
      </c>
      <c r="N59" s="17" t="s">
        <v>9</v>
      </c>
      <c r="O59" s="17" t="s">
        <v>9</v>
      </c>
      <c r="P59" s="17" t="s">
        <v>9</v>
      </c>
      <c r="Q59" s="17" t="s">
        <v>9</v>
      </c>
      <c r="R59" s="17" t="s">
        <v>9</v>
      </c>
      <c r="S59" s="17" t="s">
        <v>9</v>
      </c>
      <c r="T59" s="17" t="s">
        <v>9</v>
      </c>
      <c r="U59" s="17" t="s">
        <v>9</v>
      </c>
      <c r="V59" s="17">
        <v>643571647</v>
      </c>
      <c r="W59" s="17">
        <v>247332000</v>
      </c>
      <c r="X59" s="17">
        <v>40455421</v>
      </c>
      <c r="Y59" s="17" t="s">
        <v>9</v>
      </c>
      <c r="Z59" s="17" t="s">
        <v>9</v>
      </c>
      <c r="AA59" s="17" t="s">
        <v>9</v>
      </c>
      <c r="AB59" s="17" t="s">
        <v>102</v>
      </c>
      <c r="AC59" s="17">
        <v>287787421</v>
      </c>
      <c r="AD59" s="17" t="s">
        <v>9</v>
      </c>
      <c r="AE59" s="17">
        <v>774144</v>
      </c>
      <c r="AF59" s="17" t="s">
        <v>9</v>
      </c>
      <c r="AG59" s="17" t="s">
        <v>9</v>
      </c>
      <c r="AH59" s="17" t="s">
        <v>9</v>
      </c>
      <c r="AI59" s="17">
        <v>129373069</v>
      </c>
      <c r="AJ59" s="17" t="s">
        <v>88</v>
      </c>
      <c r="AK59" s="17" t="s">
        <v>105</v>
      </c>
      <c r="AL59" s="17" t="s">
        <v>9</v>
      </c>
      <c r="AM59" s="17" t="s">
        <v>9</v>
      </c>
      <c r="AN59" s="17">
        <v>200000</v>
      </c>
      <c r="AO59" s="18">
        <f t="shared" si="1"/>
        <v>1061706281</v>
      </c>
    </row>
    <row r="60" spans="1:42" ht="16.05" customHeight="1" x14ac:dyDescent="0.15">
      <c r="A60" s="26"/>
      <c r="B60" s="36"/>
      <c r="C60" s="29" t="s">
        <v>76</v>
      </c>
      <c r="D60" s="23"/>
      <c r="E60" s="16" t="s">
        <v>94</v>
      </c>
      <c r="F60" s="17" t="s">
        <v>86</v>
      </c>
      <c r="G60" s="17" t="s">
        <v>86</v>
      </c>
      <c r="H60" s="17" t="s">
        <v>95</v>
      </c>
      <c r="I60" s="17" t="s">
        <v>85</v>
      </c>
      <c r="J60" s="17" t="s">
        <v>9</v>
      </c>
      <c r="K60" s="17" t="s">
        <v>96</v>
      </c>
      <c r="L60" s="17" t="s">
        <v>85</v>
      </c>
      <c r="M60" s="17" t="s">
        <v>97</v>
      </c>
      <c r="N60" s="17" t="s">
        <v>9</v>
      </c>
      <c r="O60" s="17" t="s">
        <v>9</v>
      </c>
      <c r="P60" s="17" t="s">
        <v>9</v>
      </c>
      <c r="Q60" s="17" t="s">
        <v>9</v>
      </c>
      <c r="R60" s="17" t="s">
        <v>9</v>
      </c>
      <c r="S60" s="17" t="s">
        <v>9</v>
      </c>
      <c r="T60" s="17" t="s">
        <v>9</v>
      </c>
      <c r="U60" s="17" t="s">
        <v>9</v>
      </c>
      <c r="V60" s="17">
        <v>1710100000</v>
      </c>
      <c r="W60" s="17">
        <v>371937000</v>
      </c>
      <c r="X60" s="17" t="s">
        <v>9</v>
      </c>
      <c r="Y60" s="17" t="s">
        <v>9</v>
      </c>
      <c r="Z60" s="17" t="s">
        <v>9</v>
      </c>
      <c r="AA60" s="17" t="s">
        <v>9</v>
      </c>
      <c r="AB60" s="17" t="s">
        <v>102</v>
      </c>
      <c r="AC60" s="17">
        <v>371937000</v>
      </c>
      <c r="AD60" s="17" t="s">
        <v>9</v>
      </c>
      <c r="AE60" s="17">
        <v>35000</v>
      </c>
      <c r="AF60" s="17" t="s">
        <v>9</v>
      </c>
      <c r="AG60" s="17" t="s">
        <v>9</v>
      </c>
      <c r="AH60" s="17" t="s">
        <v>9</v>
      </c>
      <c r="AI60" s="17">
        <v>193783358</v>
      </c>
      <c r="AJ60" s="17">
        <v>127916000</v>
      </c>
      <c r="AK60" s="17">
        <v>77463000</v>
      </c>
      <c r="AL60" s="17" t="s">
        <v>9</v>
      </c>
      <c r="AM60" s="17" t="s">
        <v>9</v>
      </c>
      <c r="AN60" s="17">
        <v>1600000</v>
      </c>
      <c r="AO60" s="18">
        <f t="shared" si="1"/>
        <v>2482834358</v>
      </c>
    </row>
    <row r="61" spans="1:42" ht="16.05" customHeight="1" x14ac:dyDescent="0.15">
      <c r="A61" s="26"/>
      <c r="B61" s="36"/>
      <c r="C61" s="29" t="s">
        <v>77</v>
      </c>
      <c r="D61" s="23"/>
      <c r="E61" s="16" t="s">
        <v>94</v>
      </c>
      <c r="F61" s="17" t="s">
        <v>86</v>
      </c>
      <c r="G61" s="17" t="s">
        <v>86</v>
      </c>
      <c r="H61" s="17" t="s">
        <v>95</v>
      </c>
      <c r="I61" s="17" t="s">
        <v>85</v>
      </c>
      <c r="J61" s="17" t="s">
        <v>9</v>
      </c>
      <c r="K61" s="17" t="s">
        <v>96</v>
      </c>
      <c r="L61" s="17" t="s">
        <v>85</v>
      </c>
      <c r="M61" s="17" t="s">
        <v>97</v>
      </c>
      <c r="N61" s="17" t="s">
        <v>9</v>
      </c>
      <c r="O61" s="17" t="s">
        <v>9</v>
      </c>
      <c r="P61" s="17" t="s">
        <v>9</v>
      </c>
      <c r="Q61" s="17" t="s">
        <v>9</v>
      </c>
      <c r="R61" s="17" t="s">
        <v>9</v>
      </c>
      <c r="S61" s="17" t="s">
        <v>9</v>
      </c>
      <c r="T61" s="17" t="s">
        <v>9</v>
      </c>
      <c r="U61" s="17" t="s">
        <v>9</v>
      </c>
      <c r="V61" s="17">
        <v>216384161</v>
      </c>
      <c r="W61" s="17">
        <v>54987931</v>
      </c>
      <c r="X61" s="17" t="s">
        <v>9</v>
      </c>
      <c r="Y61" s="17" t="s">
        <v>9</v>
      </c>
      <c r="Z61" s="17" t="s">
        <v>9</v>
      </c>
      <c r="AA61" s="17" t="s">
        <v>9</v>
      </c>
      <c r="AB61" s="17" t="s">
        <v>102</v>
      </c>
      <c r="AC61" s="17">
        <v>54987931</v>
      </c>
      <c r="AD61" s="17" t="s">
        <v>9</v>
      </c>
      <c r="AE61" s="17"/>
      <c r="AF61" s="17" t="s">
        <v>9</v>
      </c>
      <c r="AG61" s="17" t="s">
        <v>9</v>
      </c>
      <c r="AH61" s="17" t="s">
        <v>9</v>
      </c>
      <c r="AI61" s="17">
        <v>26278104</v>
      </c>
      <c r="AJ61" s="17">
        <v>4858000</v>
      </c>
      <c r="AK61" s="17" t="s">
        <v>9</v>
      </c>
      <c r="AL61" s="17" t="s">
        <v>9</v>
      </c>
      <c r="AM61" s="17" t="s">
        <v>9</v>
      </c>
      <c r="AN61" s="17">
        <v>150000</v>
      </c>
      <c r="AO61" s="18">
        <f t="shared" si="1"/>
        <v>302658196</v>
      </c>
    </row>
    <row r="62" spans="1:42" ht="16.05" customHeight="1" x14ac:dyDescent="0.15">
      <c r="A62" s="26"/>
      <c r="B62" s="29"/>
      <c r="C62" s="29" t="s">
        <v>78</v>
      </c>
      <c r="D62" s="23"/>
      <c r="E62" s="16" t="s">
        <v>94</v>
      </c>
      <c r="F62" s="17">
        <v>30673085</v>
      </c>
      <c r="G62" s="17">
        <v>16604360</v>
      </c>
      <c r="H62" s="17">
        <v>4570917</v>
      </c>
      <c r="I62" s="17">
        <v>51848362</v>
      </c>
      <c r="J62" s="17" t="s">
        <v>9</v>
      </c>
      <c r="K62" s="17">
        <v>9427289</v>
      </c>
      <c r="L62" s="17">
        <v>9427289</v>
      </c>
      <c r="M62" s="17">
        <v>42053</v>
      </c>
      <c r="N62" s="17" t="s">
        <v>9</v>
      </c>
      <c r="O62" s="17">
        <v>1104776</v>
      </c>
      <c r="P62" s="17">
        <v>69730509</v>
      </c>
      <c r="Q62" s="17" t="s">
        <v>9</v>
      </c>
      <c r="R62" s="17" t="s">
        <v>9</v>
      </c>
      <c r="S62" s="17" t="s">
        <v>9</v>
      </c>
      <c r="T62" s="17" t="s">
        <v>9</v>
      </c>
      <c r="U62" s="17" t="s">
        <v>9</v>
      </c>
      <c r="V62" s="17">
        <v>249025682</v>
      </c>
      <c r="W62" s="17">
        <v>12720362</v>
      </c>
      <c r="X62" s="17">
        <v>6376676</v>
      </c>
      <c r="Y62" s="17">
        <v>9000000</v>
      </c>
      <c r="Z62" s="17" t="s">
        <v>9</v>
      </c>
      <c r="AA62" s="17" t="s">
        <v>9</v>
      </c>
      <c r="AB62" s="17">
        <v>10211947</v>
      </c>
      <c r="AC62" s="17">
        <v>38308985</v>
      </c>
      <c r="AD62" s="17" t="s">
        <v>9</v>
      </c>
      <c r="AE62" s="17">
        <v>100</v>
      </c>
      <c r="AF62" s="17" t="s">
        <v>9</v>
      </c>
      <c r="AG62" s="17" t="s">
        <v>9</v>
      </c>
      <c r="AH62" s="17" t="s">
        <v>9</v>
      </c>
      <c r="AI62" s="17">
        <v>110105787</v>
      </c>
      <c r="AJ62" s="17">
        <v>134492</v>
      </c>
      <c r="AK62" s="17" t="s">
        <v>105</v>
      </c>
      <c r="AL62" s="17" t="s">
        <v>9</v>
      </c>
      <c r="AM62" s="17" t="s">
        <v>9</v>
      </c>
      <c r="AN62" s="17">
        <v>345000</v>
      </c>
      <c r="AO62" s="18">
        <f t="shared" si="1"/>
        <v>530073035</v>
      </c>
    </row>
    <row r="63" spans="1:42" ht="16.05" customHeight="1" x14ac:dyDescent="0.15">
      <c r="A63" s="26"/>
      <c r="B63" s="29"/>
      <c r="C63" s="29" t="s">
        <v>32</v>
      </c>
      <c r="D63" s="23"/>
      <c r="E63" s="16" t="s">
        <v>94</v>
      </c>
      <c r="F63" s="17">
        <v>72706512</v>
      </c>
      <c r="G63" s="17">
        <v>36095335</v>
      </c>
      <c r="H63" s="17">
        <v>10776430</v>
      </c>
      <c r="I63" s="17">
        <v>119578277</v>
      </c>
      <c r="J63" s="17">
        <v>345803</v>
      </c>
      <c r="K63" s="17">
        <v>11828186</v>
      </c>
      <c r="L63" s="17">
        <v>12173989</v>
      </c>
      <c r="M63" s="17">
        <v>312342</v>
      </c>
      <c r="N63" s="17" t="s">
        <v>9</v>
      </c>
      <c r="O63" s="17">
        <v>3596338</v>
      </c>
      <c r="P63" s="17">
        <v>87870983</v>
      </c>
      <c r="Q63" s="17" t="s">
        <v>9</v>
      </c>
      <c r="R63" s="17" t="s">
        <v>9</v>
      </c>
      <c r="S63" s="17" t="s">
        <v>9</v>
      </c>
      <c r="T63" s="17" t="s">
        <v>9</v>
      </c>
      <c r="U63" s="17">
        <v>360425</v>
      </c>
      <c r="V63" s="17">
        <v>11524965</v>
      </c>
      <c r="W63" s="17" t="s">
        <v>99</v>
      </c>
      <c r="X63" s="17">
        <v>6465361</v>
      </c>
      <c r="Y63" s="17" t="s">
        <v>9</v>
      </c>
      <c r="Z63" s="17" t="s">
        <v>9</v>
      </c>
      <c r="AA63" s="17" t="s">
        <v>9</v>
      </c>
      <c r="AB63" s="17">
        <v>25819013</v>
      </c>
      <c r="AC63" s="17">
        <v>32284374</v>
      </c>
      <c r="AD63" s="17" t="s">
        <v>9</v>
      </c>
      <c r="AE63" s="17">
        <v>1023087</v>
      </c>
      <c r="AF63" s="17" t="s">
        <v>9</v>
      </c>
      <c r="AG63" s="17">
        <v>4781</v>
      </c>
      <c r="AH63" s="17" t="s">
        <v>9</v>
      </c>
      <c r="AI63" s="17">
        <v>11676024</v>
      </c>
      <c r="AJ63" s="17">
        <v>22556000</v>
      </c>
      <c r="AK63" s="17" t="s">
        <v>9</v>
      </c>
      <c r="AL63" s="17" t="s">
        <v>9</v>
      </c>
      <c r="AM63" s="17" t="s">
        <v>9</v>
      </c>
      <c r="AN63" s="17">
        <v>100000</v>
      </c>
      <c r="AO63" s="18">
        <f t="shared" si="1"/>
        <v>303061585</v>
      </c>
    </row>
    <row r="64" spans="1:42" ht="16.05" customHeight="1" x14ac:dyDescent="0.15">
      <c r="A64" s="26"/>
      <c r="B64" s="192" t="s">
        <v>80</v>
      </c>
      <c r="C64" s="192"/>
      <c r="D64" s="23"/>
      <c r="E64" s="16" t="s">
        <v>94</v>
      </c>
      <c r="F64" s="17">
        <v>7560056</v>
      </c>
      <c r="G64" s="17">
        <v>3904998</v>
      </c>
      <c r="H64" s="17">
        <v>418296</v>
      </c>
      <c r="I64" s="17">
        <v>11883350</v>
      </c>
      <c r="J64" s="17" t="s">
        <v>9</v>
      </c>
      <c r="K64" s="17">
        <v>3618910</v>
      </c>
      <c r="L64" s="17">
        <v>3618910</v>
      </c>
      <c r="M64" s="17">
        <v>42245</v>
      </c>
      <c r="N64" s="17" t="s">
        <v>9</v>
      </c>
      <c r="O64" s="17">
        <v>364892</v>
      </c>
      <c r="P64" s="17">
        <v>15464244</v>
      </c>
      <c r="Q64" s="17" t="s">
        <v>9</v>
      </c>
      <c r="R64" s="17" t="s">
        <v>9</v>
      </c>
      <c r="S64" s="17" t="s">
        <v>9</v>
      </c>
      <c r="T64" s="17" t="s">
        <v>9</v>
      </c>
      <c r="U64" s="17">
        <v>945691</v>
      </c>
      <c r="V64" s="17">
        <v>1867416</v>
      </c>
      <c r="W64" s="17">
        <v>10890849</v>
      </c>
      <c r="X64" s="17">
        <v>10059195</v>
      </c>
      <c r="Y64" s="17" t="s">
        <v>9</v>
      </c>
      <c r="Z64" s="17" t="s">
        <v>9</v>
      </c>
      <c r="AA64" s="17" t="s">
        <v>9</v>
      </c>
      <c r="AB64" s="17">
        <v>2965132</v>
      </c>
      <c r="AC64" s="17">
        <v>23915176</v>
      </c>
      <c r="AD64" s="17" t="s">
        <v>9</v>
      </c>
      <c r="AE64" s="17">
        <v>8485</v>
      </c>
      <c r="AF64" s="17" t="s">
        <v>9</v>
      </c>
      <c r="AG64" s="17" t="s">
        <v>9</v>
      </c>
      <c r="AH64" s="17">
        <v>10499434</v>
      </c>
      <c r="AI64" s="17">
        <v>1460719</v>
      </c>
      <c r="AJ64" s="17" t="s">
        <v>9</v>
      </c>
      <c r="AK64" s="17" t="s">
        <v>9</v>
      </c>
      <c r="AL64" s="17" t="s">
        <v>9</v>
      </c>
      <c r="AM64" s="17" t="s">
        <v>9</v>
      </c>
      <c r="AN64" s="17">
        <v>800000</v>
      </c>
      <c r="AO64" s="18">
        <f t="shared" si="1"/>
        <v>70870562</v>
      </c>
    </row>
    <row r="65" spans="1:42" ht="16.05" customHeight="1" x14ac:dyDescent="0.15">
      <c r="A65" s="26"/>
      <c r="B65" s="26"/>
      <c r="C65" s="23" t="s">
        <v>64</v>
      </c>
      <c r="D65" s="23"/>
      <c r="E65" s="16" t="s">
        <v>94</v>
      </c>
      <c r="F65" s="17" t="s">
        <v>86</v>
      </c>
      <c r="G65" s="17" t="s">
        <v>86</v>
      </c>
      <c r="H65" s="17" t="s">
        <v>95</v>
      </c>
      <c r="I65" s="17" t="s">
        <v>85</v>
      </c>
      <c r="J65" s="17" t="s">
        <v>9</v>
      </c>
      <c r="K65" s="17" t="s">
        <v>96</v>
      </c>
      <c r="L65" s="17" t="s">
        <v>85</v>
      </c>
      <c r="M65" s="17"/>
      <c r="N65" s="17" t="s">
        <v>9</v>
      </c>
      <c r="O65" s="17" t="s">
        <v>9</v>
      </c>
      <c r="P65" s="17" t="s">
        <v>9</v>
      </c>
      <c r="Q65" s="17" t="s">
        <v>9</v>
      </c>
      <c r="R65" s="17" t="s">
        <v>9</v>
      </c>
      <c r="S65" s="17" t="s">
        <v>9</v>
      </c>
      <c r="T65" s="17" t="s">
        <v>9</v>
      </c>
      <c r="U65" s="17">
        <v>608659</v>
      </c>
      <c r="V65" s="17" t="s">
        <v>86</v>
      </c>
      <c r="W65" s="17" t="s">
        <v>99</v>
      </c>
      <c r="X65" s="17" t="s">
        <v>91</v>
      </c>
      <c r="Y65" s="17" t="s">
        <v>9</v>
      </c>
      <c r="Z65" s="17" t="s">
        <v>9</v>
      </c>
      <c r="AA65" s="17" t="s">
        <v>9</v>
      </c>
      <c r="AB65" s="17" t="s">
        <v>102</v>
      </c>
      <c r="AC65" s="17" t="s">
        <v>85</v>
      </c>
      <c r="AD65" s="17" t="s">
        <v>9</v>
      </c>
      <c r="AE65" s="17">
        <v>3385</v>
      </c>
      <c r="AF65" s="17" t="s">
        <v>9</v>
      </c>
      <c r="AG65" s="17" t="s">
        <v>9</v>
      </c>
      <c r="AH65" s="17">
        <v>10499434</v>
      </c>
      <c r="AI65" s="17">
        <v>1052663</v>
      </c>
      <c r="AJ65" s="17" t="s">
        <v>9</v>
      </c>
      <c r="AK65" s="17" t="s">
        <v>9</v>
      </c>
      <c r="AL65" s="17" t="s">
        <v>9</v>
      </c>
      <c r="AM65" s="17" t="s">
        <v>9</v>
      </c>
      <c r="AN65" s="17">
        <v>500000</v>
      </c>
      <c r="AO65" s="18">
        <f t="shared" si="1"/>
        <v>12664141</v>
      </c>
    </row>
    <row r="66" spans="1:42" ht="16.05" customHeight="1" x14ac:dyDescent="0.15">
      <c r="A66" s="26"/>
      <c r="B66" s="26"/>
      <c r="C66" s="23" t="s">
        <v>81</v>
      </c>
      <c r="D66" s="23"/>
      <c r="E66" s="16" t="s">
        <v>94</v>
      </c>
      <c r="F66" s="17">
        <v>7560056</v>
      </c>
      <c r="G66" s="17">
        <v>3904998</v>
      </c>
      <c r="H66" s="17">
        <v>418296</v>
      </c>
      <c r="I66" s="17">
        <v>11883350</v>
      </c>
      <c r="J66" s="17" t="s">
        <v>9</v>
      </c>
      <c r="K66" s="17">
        <v>3618910</v>
      </c>
      <c r="L66" s="17">
        <v>3618910</v>
      </c>
      <c r="M66" s="17">
        <v>42245</v>
      </c>
      <c r="N66" s="17" t="s">
        <v>9</v>
      </c>
      <c r="O66" s="17">
        <v>364892</v>
      </c>
      <c r="P66" s="17">
        <v>15464244</v>
      </c>
      <c r="Q66" s="17" t="s">
        <v>9</v>
      </c>
      <c r="R66" s="17" t="s">
        <v>9</v>
      </c>
      <c r="S66" s="17" t="s">
        <v>9</v>
      </c>
      <c r="T66" s="17" t="s">
        <v>9</v>
      </c>
      <c r="U66" s="17">
        <v>337032</v>
      </c>
      <c r="V66" s="17">
        <v>1867416</v>
      </c>
      <c r="W66" s="17">
        <v>4179514</v>
      </c>
      <c r="X66" s="17">
        <v>2239921</v>
      </c>
      <c r="Y66" s="17" t="s">
        <v>9</v>
      </c>
      <c r="Z66" s="17" t="s">
        <v>9</v>
      </c>
      <c r="AA66" s="17" t="s">
        <v>9</v>
      </c>
      <c r="AB66" s="17">
        <v>2965132</v>
      </c>
      <c r="AC66" s="17">
        <v>9384567</v>
      </c>
      <c r="AD66" s="17" t="s">
        <v>9</v>
      </c>
      <c r="AE66" s="17">
        <v>5100</v>
      </c>
      <c r="AF66" s="17" t="s">
        <v>9</v>
      </c>
      <c r="AG66" s="17" t="s">
        <v>9</v>
      </c>
      <c r="AH66" s="17" t="s">
        <v>9</v>
      </c>
      <c r="AI66" s="17">
        <v>147778</v>
      </c>
      <c r="AJ66" s="17" t="s">
        <v>9</v>
      </c>
      <c r="AK66" s="17" t="s">
        <v>9</v>
      </c>
      <c r="AL66" s="17" t="s">
        <v>9</v>
      </c>
      <c r="AM66" s="17" t="s">
        <v>9</v>
      </c>
      <c r="AN66" s="17">
        <v>300000</v>
      </c>
      <c r="AO66" s="18">
        <f t="shared" si="1"/>
        <v>43415534</v>
      </c>
    </row>
    <row r="67" spans="1:42" ht="16.05" customHeight="1" x14ac:dyDescent="0.15">
      <c r="A67" s="26"/>
      <c r="B67" s="26"/>
      <c r="C67" s="23" t="s">
        <v>151</v>
      </c>
      <c r="D67" s="23"/>
      <c r="E67" s="16" t="s">
        <v>94</v>
      </c>
      <c r="F67" s="17" t="s">
        <v>86</v>
      </c>
      <c r="G67" s="17" t="s">
        <v>86</v>
      </c>
      <c r="H67" s="17" t="s">
        <v>95</v>
      </c>
      <c r="I67" s="17" t="s">
        <v>85</v>
      </c>
      <c r="J67" s="17" t="s">
        <v>9</v>
      </c>
      <c r="K67" s="17" t="s">
        <v>96</v>
      </c>
      <c r="L67" s="17" t="s">
        <v>85</v>
      </c>
      <c r="M67" s="17" t="s">
        <v>97</v>
      </c>
      <c r="N67" s="17" t="s">
        <v>9</v>
      </c>
      <c r="O67" s="17" t="s">
        <v>9</v>
      </c>
      <c r="P67" s="17" t="s">
        <v>9</v>
      </c>
      <c r="Q67" s="17" t="s">
        <v>9</v>
      </c>
      <c r="R67" s="17" t="s">
        <v>9</v>
      </c>
      <c r="S67" s="17" t="s">
        <v>9</v>
      </c>
      <c r="T67" s="17" t="s">
        <v>9</v>
      </c>
      <c r="U67" s="17" t="s">
        <v>89</v>
      </c>
      <c r="V67" s="17" t="s">
        <v>86</v>
      </c>
      <c r="W67" s="17">
        <v>6711335</v>
      </c>
      <c r="X67" s="17">
        <v>7819274</v>
      </c>
      <c r="Y67" s="17" t="s">
        <v>9</v>
      </c>
      <c r="Z67" s="17" t="s">
        <v>9</v>
      </c>
      <c r="AA67" s="17" t="s">
        <v>9</v>
      </c>
      <c r="AB67" s="17" t="s">
        <v>102</v>
      </c>
      <c r="AC67" s="17">
        <v>14530609</v>
      </c>
      <c r="AD67" s="17" t="s">
        <v>9</v>
      </c>
      <c r="AE67" s="17"/>
      <c r="AF67" s="17" t="s">
        <v>9</v>
      </c>
      <c r="AG67" s="17" t="s">
        <v>9</v>
      </c>
      <c r="AH67" s="17" t="s">
        <v>9</v>
      </c>
      <c r="AI67" s="17">
        <v>260278</v>
      </c>
      <c r="AJ67" s="17" t="s">
        <v>9</v>
      </c>
      <c r="AK67" s="17" t="s">
        <v>9</v>
      </c>
      <c r="AL67" s="17" t="s">
        <v>9</v>
      </c>
      <c r="AM67" s="17" t="s">
        <v>9</v>
      </c>
      <c r="AN67" s="17" t="s">
        <v>84</v>
      </c>
      <c r="AO67" s="18">
        <f t="shared" si="1"/>
        <v>14790887</v>
      </c>
    </row>
    <row r="68" spans="1:42" ht="16.05" customHeight="1" x14ac:dyDescent="0.15">
      <c r="A68" s="33"/>
      <c r="B68" s="193" t="s">
        <v>68</v>
      </c>
      <c r="C68" s="193"/>
      <c r="D68" s="37"/>
      <c r="E68" s="16" t="s">
        <v>3</v>
      </c>
      <c r="F68" s="38">
        <v>297982370</v>
      </c>
      <c r="G68" s="38">
        <v>158437420</v>
      </c>
      <c r="H68" s="38">
        <v>33053052</v>
      </c>
      <c r="I68" s="38">
        <v>489472842</v>
      </c>
      <c r="J68" s="38">
        <v>345803</v>
      </c>
      <c r="K68" s="38">
        <v>99878193</v>
      </c>
      <c r="L68" s="38">
        <v>100223996</v>
      </c>
      <c r="M68" s="38">
        <v>384549744</v>
      </c>
      <c r="N68" s="38">
        <f>SUM(N5,N8:N11,N14:N16,N19:N20,N24:N25,N33,N41,N48:N50,N56:N57,N58,N64,)</f>
        <v>3039</v>
      </c>
      <c r="O68" s="38">
        <v>13367983</v>
      </c>
      <c r="P68" s="38">
        <v>1566307931</v>
      </c>
      <c r="Q68" s="38" t="s">
        <v>98</v>
      </c>
      <c r="R68" s="38" t="s">
        <v>98</v>
      </c>
      <c r="S68" s="38" t="s">
        <v>98</v>
      </c>
      <c r="T68" s="38" t="s">
        <v>98</v>
      </c>
      <c r="U68" s="38">
        <v>318470181</v>
      </c>
      <c r="V68" s="38">
        <v>3107114979</v>
      </c>
      <c r="W68" s="38">
        <v>1116447470</v>
      </c>
      <c r="X68" s="38">
        <v>26435407114</v>
      </c>
      <c r="Y68" s="38">
        <v>46060085</v>
      </c>
      <c r="Z68" s="38" t="s">
        <v>100</v>
      </c>
      <c r="AA68" s="38">
        <v>13002935</v>
      </c>
      <c r="AB68" s="38">
        <v>211969129</v>
      </c>
      <c r="AC68" s="38">
        <v>27822886733</v>
      </c>
      <c r="AD68" s="38">
        <v>550</v>
      </c>
      <c r="AE68" s="38">
        <v>172438434325</v>
      </c>
      <c r="AF68" s="38" t="s">
        <v>90</v>
      </c>
      <c r="AG68" s="38">
        <v>247114</v>
      </c>
      <c r="AH68" s="38">
        <v>45185997339</v>
      </c>
      <c r="AI68" s="38">
        <v>102124010822</v>
      </c>
      <c r="AJ68" s="38">
        <v>168358209</v>
      </c>
      <c r="AK68" s="38">
        <v>195634000</v>
      </c>
      <c r="AL68" s="38" t="s">
        <v>106</v>
      </c>
      <c r="AM68" s="38">
        <v>7415538</v>
      </c>
      <c r="AN68" s="38">
        <v>992489500</v>
      </c>
      <c r="AO68" s="38">
        <f>SUM(AO5,AO8:AO11,AO14:AO16,AO19:AO20,AO24:AO25,AO33,AO41,AO48:AO50,AO56:AO57,AO58,AO64,)</f>
        <v>354914984825</v>
      </c>
    </row>
    <row r="69" spans="1:42" s="33" customFormat="1" ht="6" customHeight="1" x14ac:dyDescent="0.15">
      <c r="A69" s="31"/>
      <c r="B69" s="31"/>
      <c r="C69" s="39"/>
      <c r="D69" s="40"/>
      <c r="E69" s="41"/>
      <c r="F69" s="42"/>
      <c r="G69" s="42"/>
      <c r="H69" s="42"/>
      <c r="I69" s="42"/>
      <c r="J69" s="58"/>
      <c r="K69" s="58"/>
      <c r="L69" s="58"/>
      <c r="M69" s="58"/>
      <c r="N69" s="58"/>
      <c r="O69" s="58"/>
      <c r="P69" s="58"/>
      <c r="Q69" s="58"/>
      <c r="R69" s="42"/>
      <c r="S69" s="42"/>
      <c r="T69" s="42"/>
      <c r="U69" s="42"/>
      <c r="V69" s="63"/>
      <c r="W69" s="64"/>
      <c r="X69" s="64"/>
      <c r="Y69" s="64"/>
      <c r="Z69" s="46"/>
      <c r="AA69" s="47"/>
      <c r="AB69" s="47"/>
      <c r="AC69" s="47"/>
      <c r="AD69" s="63"/>
      <c r="AE69" s="64"/>
      <c r="AF69" s="64"/>
      <c r="AG69" s="64"/>
      <c r="AH69" s="46"/>
      <c r="AI69" s="47"/>
      <c r="AJ69" s="47"/>
      <c r="AK69" s="47"/>
      <c r="AL69" s="63"/>
      <c r="AM69" s="64"/>
      <c r="AN69" s="64"/>
      <c r="AO69" s="64"/>
      <c r="AP69" s="32"/>
    </row>
    <row r="70" spans="1:42" ht="12" customHeight="1" x14ac:dyDescent="0.15">
      <c r="A70" s="48"/>
      <c r="B70" s="48"/>
      <c r="C70" s="103" t="s">
        <v>69</v>
      </c>
      <c r="D70" s="49"/>
      <c r="E70" s="50"/>
      <c r="F70" s="50"/>
      <c r="G70" s="50"/>
      <c r="H70" s="50"/>
      <c r="I70" s="50"/>
      <c r="J70" s="59"/>
      <c r="K70" s="59"/>
      <c r="L70" s="59"/>
      <c r="M70" s="59"/>
      <c r="N70" s="59"/>
      <c r="O70" s="59"/>
      <c r="P70" s="59"/>
      <c r="Q70" s="59"/>
      <c r="R70" s="51"/>
      <c r="S70" s="51"/>
      <c r="T70" s="51"/>
      <c r="U70" s="51"/>
      <c r="V70" s="50"/>
      <c r="W70" s="50"/>
      <c r="X70" s="50"/>
      <c r="Y70" s="50"/>
      <c r="AH70" s="56"/>
      <c r="AI70" s="56"/>
      <c r="AJ70" s="56"/>
      <c r="AK70" s="56"/>
      <c r="AL70" s="56"/>
    </row>
    <row r="71" spans="1:42" ht="10.5" customHeight="1" x14ac:dyDescent="0.15">
      <c r="C71" s="52"/>
      <c r="D71" s="52"/>
      <c r="E71" s="56"/>
      <c r="F71" s="56"/>
      <c r="G71" s="56"/>
      <c r="H71" s="56"/>
      <c r="I71" s="56"/>
      <c r="R71" s="60"/>
      <c r="S71" s="60"/>
      <c r="T71" s="60"/>
      <c r="U71" s="60"/>
      <c r="V71" s="53"/>
      <c r="W71" s="53"/>
      <c r="X71" s="53"/>
      <c r="Y71" s="65"/>
    </row>
    <row r="72" spans="1:42" ht="10.5" customHeight="1" x14ac:dyDescent="0.15">
      <c r="C72" s="52"/>
      <c r="D72" s="52"/>
      <c r="E72" s="56"/>
      <c r="F72" s="56"/>
      <c r="G72" s="56"/>
      <c r="H72" s="56"/>
      <c r="I72" s="56"/>
      <c r="V72" s="56"/>
      <c r="W72" s="56"/>
      <c r="X72" s="56"/>
      <c r="Y72" s="56"/>
    </row>
    <row r="73" spans="1:42" ht="10.5" customHeight="1" x14ac:dyDescent="0.15">
      <c r="C73" s="52"/>
      <c r="D73" s="52"/>
      <c r="E73" s="56"/>
      <c r="F73" s="56"/>
      <c r="G73" s="56"/>
      <c r="H73" s="56"/>
      <c r="I73" s="56"/>
      <c r="V73" s="56"/>
      <c r="W73" s="56"/>
      <c r="X73" s="56"/>
      <c r="Y73" s="5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</row>
    <row r="74" spans="1:42" ht="10.5" customHeight="1" x14ac:dyDescent="0.15">
      <c r="C74" s="52"/>
      <c r="D74" s="52"/>
      <c r="E74" s="56"/>
      <c r="F74" s="56"/>
      <c r="G74" s="56"/>
      <c r="H74" s="56"/>
      <c r="I74" s="56"/>
      <c r="V74" s="56"/>
      <c r="W74" s="56"/>
      <c r="X74" s="56"/>
      <c r="Y74" s="56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</row>
    <row r="75" spans="1:42" ht="10.5" customHeight="1" x14ac:dyDescent="0.15">
      <c r="C75" s="52"/>
      <c r="D75" s="52"/>
      <c r="E75" s="56"/>
      <c r="F75" s="56"/>
      <c r="G75" s="56"/>
      <c r="H75" s="56"/>
      <c r="I75" s="56"/>
      <c r="V75" s="56"/>
      <c r="W75" s="56"/>
      <c r="X75" s="56"/>
      <c r="Y75" s="56"/>
    </row>
    <row r="76" spans="1:42" ht="10.5" customHeight="1" x14ac:dyDescent="0.15">
      <c r="C76" s="55"/>
      <c r="D76" s="55"/>
      <c r="V76" s="56"/>
      <c r="W76" s="56"/>
      <c r="X76" s="56"/>
      <c r="Y76" s="56"/>
    </row>
    <row r="77" spans="1:42" ht="10.5" customHeight="1" x14ac:dyDescent="0.15">
      <c r="C77" s="55"/>
      <c r="D77" s="55"/>
      <c r="V77" s="56"/>
      <c r="W77" s="56"/>
      <c r="X77" s="56"/>
      <c r="Y77" s="56"/>
    </row>
    <row r="78" spans="1:42" ht="10.5" customHeight="1" x14ac:dyDescent="0.15">
      <c r="C78" s="55"/>
      <c r="D78" s="55"/>
      <c r="V78" s="56"/>
      <c r="W78" s="56"/>
      <c r="X78" s="56"/>
      <c r="Y78" s="56"/>
    </row>
    <row r="79" spans="1:42" ht="10.5" customHeight="1" x14ac:dyDescent="0.15">
      <c r="C79" s="55"/>
      <c r="D79" s="55"/>
      <c r="V79" s="56"/>
      <c r="W79" s="56"/>
      <c r="X79" s="56"/>
      <c r="Y79" s="56"/>
    </row>
    <row r="80" spans="1:42" ht="10.5" customHeight="1" x14ac:dyDescent="0.15">
      <c r="C80" s="55"/>
      <c r="D80" s="55"/>
    </row>
    <row r="81" spans="3:41" ht="10.5" customHeight="1" x14ac:dyDescent="0.15">
      <c r="C81" s="55"/>
      <c r="D81" s="55"/>
    </row>
    <row r="82" spans="3:41" ht="10.5" customHeight="1" x14ac:dyDescent="0.15">
      <c r="C82" s="55"/>
      <c r="D82" s="55"/>
    </row>
    <row r="83" spans="3:41" ht="10.5" customHeight="1" x14ac:dyDescent="0.15">
      <c r="C83" s="55"/>
      <c r="D83" s="55"/>
    </row>
    <row r="84" spans="3:41" ht="10.5" customHeight="1" x14ac:dyDescent="0.15">
      <c r="C84" s="55"/>
      <c r="D84" s="55"/>
    </row>
    <row r="85" spans="3:41" ht="10.5" customHeight="1" x14ac:dyDescent="0.15">
      <c r="C85" s="55"/>
      <c r="D85" s="55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</row>
    <row r="86" spans="3:41" ht="10.5" customHeight="1" x14ac:dyDescent="0.15">
      <c r="C86" s="55"/>
      <c r="D86" s="55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</row>
    <row r="87" spans="3:41" ht="10.5" customHeight="1" x14ac:dyDescent="0.15">
      <c r="C87" s="55"/>
      <c r="D87" s="55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</row>
    <row r="88" spans="3:41" ht="10.5" customHeight="1" x14ac:dyDescent="0.15">
      <c r="C88" s="55"/>
      <c r="D88" s="55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</row>
    <row r="89" spans="3:41" ht="10.5" customHeight="1" x14ac:dyDescent="0.15">
      <c r="C89" s="55"/>
      <c r="D89" s="55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</row>
    <row r="90" spans="3:41" ht="10.5" customHeight="1" x14ac:dyDescent="0.15">
      <c r="C90" s="55"/>
      <c r="D90" s="55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</row>
    <row r="91" spans="3:41" ht="10.5" customHeight="1" x14ac:dyDescent="0.15">
      <c r="C91" s="55"/>
      <c r="D91" s="55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</row>
    <row r="92" spans="3:41" ht="10.5" customHeight="1" x14ac:dyDescent="0.15"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</row>
    <row r="102" spans="10:21" ht="10.5" customHeight="1" x14ac:dyDescent="0.15"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</row>
  </sheetData>
  <mergeCells count="24">
    <mergeCell ref="A1:V1"/>
    <mergeCell ref="A3:D3"/>
    <mergeCell ref="B5:C5"/>
    <mergeCell ref="B8:C8"/>
    <mergeCell ref="B14:C14"/>
    <mergeCell ref="B16:C16"/>
    <mergeCell ref="B19:C19"/>
    <mergeCell ref="B9:C9"/>
    <mergeCell ref="B10:C10"/>
    <mergeCell ref="B11:C11"/>
    <mergeCell ref="B15:C15"/>
    <mergeCell ref="B48:C48"/>
    <mergeCell ref="B49:C49"/>
    <mergeCell ref="B20:C20"/>
    <mergeCell ref="B24:C24"/>
    <mergeCell ref="B25:C25"/>
    <mergeCell ref="B33:C33"/>
    <mergeCell ref="B41:C41"/>
    <mergeCell ref="B64:C64"/>
    <mergeCell ref="B68:C68"/>
    <mergeCell ref="B58:C58"/>
    <mergeCell ref="B50:C50"/>
    <mergeCell ref="B56:C56"/>
    <mergeCell ref="B57:C57"/>
  </mergeCells>
  <phoneticPr fontId="9"/>
  <pageMargins left="0.78740157480314965" right="0.2" top="0.2" bottom="0.2" header="0.2" footer="0.21"/>
  <pageSetup paperSize="8" scale="78" firstPageNumber="338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00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3" style="28" customWidth="1"/>
    <col min="4" max="4" width="1" style="28" customWidth="1"/>
    <col min="5" max="5" width="12" style="55" bestFit="1" customWidth="1"/>
    <col min="6" max="7" width="13.85546875" style="55" bestFit="1" customWidth="1"/>
    <col min="8" max="8" width="15.85546875" style="55" customWidth="1"/>
    <col min="9" max="9" width="10.42578125" style="55" bestFit="1" customWidth="1"/>
    <col min="10" max="10" width="14.140625" style="55" customWidth="1"/>
    <col min="11" max="11" width="13.85546875" style="55" bestFit="1" customWidth="1"/>
    <col min="12" max="12" width="10.42578125" style="55" bestFit="1" customWidth="1"/>
    <col min="13" max="14" width="13.85546875" style="55" bestFit="1" customWidth="1"/>
    <col min="15" max="17" width="12" style="55" bestFit="1" customWidth="1"/>
    <col min="18" max="18" width="13.85546875" style="55" bestFit="1" customWidth="1"/>
    <col min="19" max="19" width="14.140625" style="55" customWidth="1"/>
    <col min="20" max="25" width="13.85546875" style="55" bestFit="1" customWidth="1"/>
    <col min="26" max="26" width="14.140625" style="55" customWidth="1"/>
    <col min="27" max="28" width="13.85546875" style="55" bestFit="1" customWidth="1"/>
    <col min="29" max="29" width="12.85546875" style="55" bestFit="1" customWidth="1"/>
    <col min="30" max="32" width="13.85546875" style="55" bestFit="1" customWidth="1"/>
    <col min="33" max="33" width="14.140625" style="55" customWidth="1"/>
    <col min="34" max="34" width="13.85546875" style="55" bestFit="1" customWidth="1"/>
    <col min="35" max="35" width="14.140625" style="55" customWidth="1"/>
    <col min="36" max="38" width="13.85546875" style="55" bestFit="1" customWidth="1"/>
    <col min="39" max="39" width="10.42578125" style="55" bestFit="1" customWidth="1"/>
    <col min="40" max="40" width="11.42578125" style="55" bestFit="1" customWidth="1"/>
    <col min="41" max="41" width="13.85546875" style="55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156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4.85" customHeight="1" x14ac:dyDescent="0.15">
      <c r="A5" s="3"/>
      <c r="B5" s="202" t="s">
        <v>107</v>
      </c>
      <c r="C5" s="202"/>
      <c r="D5" s="15"/>
      <c r="E5" s="16" t="s">
        <v>93</v>
      </c>
      <c r="F5" s="17" t="s">
        <v>93</v>
      </c>
      <c r="G5" s="17" t="s">
        <v>93</v>
      </c>
      <c r="H5" s="17" t="s">
        <v>93</v>
      </c>
      <c r="I5" s="17" t="s">
        <v>93</v>
      </c>
      <c r="J5" s="17" t="s">
        <v>9</v>
      </c>
      <c r="K5" s="17" t="s">
        <v>9</v>
      </c>
      <c r="L5" s="17" t="s">
        <v>9</v>
      </c>
      <c r="M5" s="17" t="s">
        <v>9</v>
      </c>
      <c r="N5" s="17" t="s">
        <v>9</v>
      </c>
      <c r="O5" s="17">
        <v>4642</v>
      </c>
      <c r="P5" s="17">
        <v>50878</v>
      </c>
      <c r="Q5" s="17" t="s">
        <v>93</v>
      </c>
      <c r="R5" s="17" t="s">
        <v>93</v>
      </c>
      <c r="S5" s="17" t="s">
        <v>93</v>
      </c>
      <c r="T5" s="17" t="s">
        <v>93</v>
      </c>
      <c r="U5" s="17">
        <v>196326</v>
      </c>
      <c r="V5" s="17" t="s">
        <v>93</v>
      </c>
      <c r="W5" s="17" t="s">
        <v>93</v>
      </c>
      <c r="X5" s="17">
        <v>19269539714</v>
      </c>
      <c r="Y5" s="17" t="s">
        <v>93</v>
      </c>
      <c r="Z5" s="17" t="s">
        <v>9</v>
      </c>
      <c r="AA5" s="17">
        <v>564122</v>
      </c>
      <c r="AB5" s="17" t="s">
        <v>93</v>
      </c>
      <c r="AC5" s="17">
        <v>19270103836</v>
      </c>
      <c r="AD5" s="17" t="s">
        <v>9</v>
      </c>
      <c r="AE5" s="17">
        <v>35500</v>
      </c>
      <c r="AF5" s="17" t="s">
        <v>9</v>
      </c>
      <c r="AG5" s="17" t="s">
        <v>9</v>
      </c>
      <c r="AH5" s="17" t="s">
        <v>93</v>
      </c>
      <c r="AI5" s="17">
        <v>34188495408</v>
      </c>
      <c r="AJ5" s="17" t="s">
        <v>9</v>
      </c>
      <c r="AK5" s="17" t="s">
        <v>9</v>
      </c>
      <c r="AL5" s="17" t="s">
        <v>9</v>
      </c>
      <c r="AM5" s="17" t="s">
        <v>9</v>
      </c>
      <c r="AN5" s="17">
        <v>2700000</v>
      </c>
      <c r="AO5" s="18">
        <v>53461586590</v>
      </c>
      <c r="AP5" s="19"/>
    </row>
    <row r="6" spans="1:42" s="25" customFormat="1" ht="14.25" customHeight="1" x14ac:dyDescent="0.15">
      <c r="A6" s="21"/>
      <c r="B6" s="61"/>
      <c r="C6" s="96" t="s">
        <v>108</v>
      </c>
      <c r="D6" s="23"/>
      <c r="E6" s="16" t="s">
        <v>93</v>
      </c>
      <c r="F6" s="17" t="s">
        <v>93</v>
      </c>
      <c r="G6" s="17" t="s">
        <v>93</v>
      </c>
      <c r="H6" s="17" t="s">
        <v>93</v>
      </c>
      <c r="I6" s="17" t="s">
        <v>93</v>
      </c>
      <c r="J6" s="17" t="s">
        <v>9</v>
      </c>
      <c r="K6" s="17" t="s">
        <v>9</v>
      </c>
      <c r="L6" s="17" t="s">
        <v>9</v>
      </c>
      <c r="M6" s="17" t="s">
        <v>9</v>
      </c>
      <c r="N6" s="17" t="s">
        <v>9</v>
      </c>
      <c r="O6" s="17">
        <v>4642</v>
      </c>
      <c r="P6" s="17">
        <v>50878</v>
      </c>
      <c r="Q6" s="17" t="s">
        <v>93</v>
      </c>
      <c r="R6" s="17" t="s">
        <v>93</v>
      </c>
      <c r="S6" s="17" t="s">
        <v>93</v>
      </c>
      <c r="T6" s="17" t="s">
        <v>93</v>
      </c>
      <c r="U6" s="17">
        <v>196326</v>
      </c>
      <c r="V6" s="17" t="s">
        <v>93</v>
      </c>
      <c r="W6" s="17" t="s">
        <v>93</v>
      </c>
      <c r="X6" s="17">
        <v>19193794056</v>
      </c>
      <c r="Y6" s="17" t="s">
        <v>93</v>
      </c>
      <c r="Z6" s="17" t="s">
        <v>9</v>
      </c>
      <c r="AA6" s="17" t="s">
        <v>93</v>
      </c>
      <c r="AB6" s="17" t="s">
        <v>93</v>
      </c>
      <c r="AC6" s="17">
        <v>19193794056</v>
      </c>
      <c r="AD6" s="17" t="s">
        <v>9</v>
      </c>
      <c r="AE6" s="17">
        <v>500</v>
      </c>
      <c r="AF6" s="17" t="s">
        <v>9</v>
      </c>
      <c r="AG6" s="17" t="s">
        <v>9</v>
      </c>
      <c r="AH6" s="17" t="s">
        <v>93</v>
      </c>
      <c r="AI6" s="17">
        <v>34188495408</v>
      </c>
      <c r="AJ6" s="17" t="s">
        <v>9</v>
      </c>
      <c r="AK6" s="17" t="s">
        <v>9</v>
      </c>
      <c r="AL6" s="17" t="s">
        <v>9</v>
      </c>
      <c r="AM6" s="17" t="s">
        <v>9</v>
      </c>
      <c r="AN6" s="17">
        <v>2600000</v>
      </c>
      <c r="AO6" s="18">
        <v>53385141810</v>
      </c>
      <c r="AP6" s="19"/>
    </row>
    <row r="7" spans="1:42" ht="14.25" customHeight="1" x14ac:dyDescent="0.15">
      <c r="A7" s="26"/>
      <c r="B7" s="70"/>
      <c r="C7" s="96" t="s">
        <v>109</v>
      </c>
      <c r="D7" s="23"/>
      <c r="E7" s="16" t="s">
        <v>93</v>
      </c>
      <c r="F7" s="17" t="s">
        <v>93</v>
      </c>
      <c r="G7" s="17" t="s">
        <v>93</v>
      </c>
      <c r="H7" s="17" t="s">
        <v>93</v>
      </c>
      <c r="I7" s="17" t="s">
        <v>93</v>
      </c>
      <c r="J7" s="17" t="s">
        <v>9</v>
      </c>
      <c r="K7" s="17" t="s">
        <v>9</v>
      </c>
      <c r="L7" s="17" t="s">
        <v>9</v>
      </c>
      <c r="M7" s="17" t="s">
        <v>9</v>
      </c>
      <c r="N7" s="17" t="s">
        <v>9</v>
      </c>
      <c r="O7" s="17" t="s">
        <v>93</v>
      </c>
      <c r="P7" s="17" t="s">
        <v>93</v>
      </c>
      <c r="Q7" s="17" t="s">
        <v>93</v>
      </c>
      <c r="R7" s="17" t="s">
        <v>93</v>
      </c>
      <c r="S7" s="17" t="s">
        <v>93</v>
      </c>
      <c r="T7" s="17" t="s">
        <v>93</v>
      </c>
      <c r="U7" s="17" t="s">
        <v>93</v>
      </c>
      <c r="V7" s="17" t="s">
        <v>93</v>
      </c>
      <c r="W7" s="17" t="s">
        <v>93</v>
      </c>
      <c r="X7" s="17">
        <v>75745658</v>
      </c>
      <c r="Y7" s="17" t="s">
        <v>93</v>
      </c>
      <c r="Z7" s="17" t="s">
        <v>9</v>
      </c>
      <c r="AA7" s="17">
        <v>564122</v>
      </c>
      <c r="AB7" s="17" t="s">
        <v>93</v>
      </c>
      <c r="AC7" s="17">
        <v>76309780</v>
      </c>
      <c r="AD7" s="17" t="s">
        <v>9</v>
      </c>
      <c r="AE7" s="17">
        <v>35000</v>
      </c>
      <c r="AF7" s="17" t="s">
        <v>9</v>
      </c>
      <c r="AG7" s="17" t="s">
        <v>9</v>
      </c>
      <c r="AH7" s="17" t="s">
        <v>93</v>
      </c>
      <c r="AI7" s="17" t="s">
        <v>93</v>
      </c>
      <c r="AJ7" s="17" t="s">
        <v>9</v>
      </c>
      <c r="AK7" s="17" t="s">
        <v>9</v>
      </c>
      <c r="AL7" s="17" t="s">
        <v>9</v>
      </c>
      <c r="AM7" s="17" t="s">
        <v>9</v>
      </c>
      <c r="AN7" s="17">
        <v>100000</v>
      </c>
      <c r="AO7" s="18">
        <v>76444780</v>
      </c>
      <c r="AP7" s="19"/>
    </row>
    <row r="8" spans="1:42" ht="14.85" customHeight="1" x14ac:dyDescent="0.15">
      <c r="A8" s="26"/>
      <c r="B8" s="201" t="s">
        <v>6</v>
      </c>
      <c r="C8" s="201"/>
      <c r="D8" s="23"/>
      <c r="E8" s="16" t="s">
        <v>93</v>
      </c>
      <c r="F8" s="17">
        <v>36481911</v>
      </c>
      <c r="G8" s="17">
        <v>16987789</v>
      </c>
      <c r="H8" s="17">
        <v>3750042</v>
      </c>
      <c r="I8" s="17">
        <v>57219742</v>
      </c>
      <c r="J8" s="17" t="s">
        <v>9</v>
      </c>
      <c r="K8" s="17">
        <v>12745740</v>
      </c>
      <c r="L8" s="17">
        <v>12745740</v>
      </c>
      <c r="M8" s="17">
        <v>110002</v>
      </c>
      <c r="N8" s="17" t="s">
        <v>9</v>
      </c>
      <c r="O8" s="17">
        <v>722801</v>
      </c>
      <c r="P8" s="17">
        <v>60580065</v>
      </c>
      <c r="Q8" s="17" t="s">
        <v>9</v>
      </c>
      <c r="R8" s="17" t="s">
        <v>9</v>
      </c>
      <c r="S8" s="17" t="s">
        <v>9</v>
      </c>
      <c r="T8" s="17" t="s">
        <v>9</v>
      </c>
      <c r="U8" s="17">
        <v>7974272</v>
      </c>
      <c r="V8" s="17">
        <v>5913947</v>
      </c>
      <c r="W8" s="17" t="s">
        <v>93</v>
      </c>
      <c r="X8" s="17">
        <v>448</v>
      </c>
      <c r="Y8" s="17" t="s">
        <v>93</v>
      </c>
      <c r="Z8" s="17" t="s">
        <v>9</v>
      </c>
      <c r="AA8" s="17" t="s">
        <v>93</v>
      </c>
      <c r="AB8" s="17">
        <v>13377016</v>
      </c>
      <c r="AC8" s="17">
        <v>13377464</v>
      </c>
      <c r="AD8" s="17" t="s">
        <v>9</v>
      </c>
      <c r="AE8" s="17">
        <v>54000</v>
      </c>
      <c r="AF8" s="17" t="s">
        <v>9</v>
      </c>
      <c r="AG8" s="17" t="s">
        <v>9</v>
      </c>
      <c r="AH8" s="17" t="s">
        <v>93</v>
      </c>
      <c r="AI8" s="17">
        <v>12918</v>
      </c>
      <c r="AJ8" s="17" t="s">
        <v>9</v>
      </c>
      <c r="AK8" s="17" t="s">
        <v>9</v>
      </c>
      <c r="AL8" s="17" t="s">
        <v>9</v>
      </c>
      <c r="AM8" s="17" t="s">
        <v>9</v>
      </c>
      <c r="AN8" s="17">
        <v>100000</v>
      </c>
      <c r="AO8" s="18">
        <v>158810951</v>
      </c>
      <c r="AP8" s="19"/>
    </row>
    <row r="9" spans="1:42" ht="14.85" customHeight="1" x14ac:dyDescent="0.15">
      <c r="A9" s="26"/>
      <c r="B9" s="201" t="s">
        <v>110</v>
      </c>
      <c r="C9" s="201"/>
      <c r="D9" s="23"/>
      <c r="E9" s="16" t="s">
        <v>93</v>
      </c>
      <c r="F9" s="17">
        <v>27256</v>
      </c>
      <c r="G9" s="17">
        <v>13712</v>
      </c>
      <c r="H9" s="17">
        <v>7180</v>
      </c>
      <c r="I9" s="17">
        <v>48148</v>
      </c>
      <c r="J9" s="17" t="s">
        <v>9</v>
      </c>
      <c r="K9" s="17">
        <v>2253</v>
      </c>
      <c r="L9" s="17">
        <v>2253</v>
      </c>
      <c r="M9" s="17">
        <v>448</v>
      </c>
      <c r="N9" s="17" t="s">
        <v>9</v>
      </c>
      <c r="O9" s="17">
        <v>2477</v>
      </c>
      <c r="P9" s="17">
        <v>5974</v>
      </c>
      <c r="Q9" s="17" t="s">
        <v>9</v>
      </c>
      <c r="R9" s="17" t="s">
        <v>9</v>
      </c>
      <c r="S9" s="17" t="s">
        <v>9</v>
      </c>
      <c r="T9" s="17" t="s">
        <v>9</v>
      </c>
      <c r="U9" s="17" t="s">
        <v>93</v>
      </c>
      <c r="V9" s="17" t="s">
        <v>93</v>
      </c>
      <c r="W9" s="17" t="s">
        <v>93</v>
      </c>
      <c r="X9" s="17" t="s">
        <v>93</v>
      </c>
      <c r="Y9" s="17" t="s">
        <v>93</v>
      </c>
      <c r="Z9" s="17" t="s">
        <v>9</v>
      </c>
      <c r="AA9" s="17" t="s">
        <v>93</v>
      </c>
      <c r="AB9" s="17">
        <v>10279</v>
      </c>
      <c r="AC9" s="17">
        <v>10279</v>
      </c>
      <c r="AD9" s="17" t="s">
        <v>9</v>
      </c>
      <c r="AE9" s="17" t="s">
        <v>93</v>
      </c>
      <c r="AF9" s="17" t="s">
        <v>9</v>
      </c>
      <c r="AG9" s="17" t="s">
        <v>9</v>
      </c>
      <c r="AH9" s="17">
        <v>72839123</v>
      </c>
      <c r="AI9" s="17" t="s">
        <v>93</v>
      </c>
      <c r="AJ9" s="17" t="s">
        <v>9</v>
      </c>
      <c r="AK9" s="17" t="s">
        <v>9</v>
      </c>
      <c r="AL9" s="17" t="s">
        <v>9</v>
      </c>
      <c r="AM9" s="17" t="s">
        <v>9</v>
      </c>
      <c r="AN9" s="17">
        <v>500</v>
      </c>
      <c r="AO9" s="18">
        <v>72909202</v>
      </c>
      <c r="AP9" s="19"/>
    </row>
    <row r="10" spans="1:42" ht="14.85" customHeight="1" x14ac:dyDescent="0.15">
      <c r="A10" s="26"/>
      <c r="B10" s="201" t="s">
        <v>111</v>
      </c>
      <c r="C10" s="201"/>
      <c r="D10" s="23"/>
      <c r="E10" s="16" t="s">
        <v>93</v>
      </c>
      <c r="F10" s="17" t="s">
        <v>93</v>
      </c>
      <c r="G10" s="17" t="s">
        <v>93</v>
      </c>
      <c r="H10" s="17" t="s">
        <v>93</v>
      </c>
      <c r="I10" s="17" t="s">
        <v>93</v>
      </c>
      <c r="J10" s="17" t="s">
        <v>9</v>
      </c>
      <c r="K10" s="17" t="s">
        <v>93</v>
      </c>
      <c r="L10" s="17" t="s">
        <v>93</v>
      </c>
      <c r="M10" s="17">
        <v>9727</v>
      </c>
      <c r="N10" s="17" t="s">
        <v>9</v>
      </c>
      <c r="O10" s="17">
        <v>26257</v>
      </c>
      <c r="P10" s="17">
        <v>58006339</v>
      </c>
      <c r="Q10" s="17" t="s">
        <v>9</v>
      </c>
      <c r="R10" s="17" t="s">
        <v>9</v>
      </c>
      <c r="S10" s="17" t="s">
        <v>9</v>
      </c>
      <c r="T10" s="17" t="s">
        <v>9</v>
      </c>
      <c r="U10" s="17" t="s">
        <v>93</v>
      </c>
      <c r="V10" s="17" t="s">
        <v>93</v>
      </c>
      <c r="W10" s="17" t="s">
        <v>93</v>
      </c>
      <c r="X10" s="17" t="s">
        <v>93</v>
      </c>
      <c r="Y10" s="17" t="s">
        <v>93</v>
      </c>
      <c r="Z10" s="17" t="s">
        <v>9</v>
      </c>
      <c r="AA10" s="17" t="s">
        <v>93</v>
      </c>
      <c r="AB10" s="17" t="s">
        <v>93</v>
      </c>
      <c r="AC10" s="17" t="s">
        <v>93</v>
      </c>
      <c r="AD10" s="17" t="s">
        <v>9</v>
      </c>
      <c r="AE10" s="17">
        <v>177390124913</v>
      </c>
      <c r="AF10" s="17" t="s">
        <v>9</v>
      </c>
      <c r="AG10" s="17" t="s">
        <v>9</v>
      </c>
      <c r="AH10" s="17" t="s">
        <v>93</v>
      </c>
      <c r="AI10" s="17">
        <v>80000000</v>
      </c>
      <c r="AJ10" s="17" t="s">
        <v>9</v>
      </c>
      <c r="AK10" s="17" t="s">
        <v>9</v>
      </c>
      <c r="AL10" s="17" t="s">
        <v>9</v>
      </c>
      <c r="AM10" s="17" t="s">
        <v>9</v>
      </c>
      <c r="AN10" s="17" t="s">
        <v>93</v>
      </c>
      <c r="AO10" s="18">
        <v>177528167236</v>
      </c>
      <c r="AP10" s="19"/>
    </row>
    <row r="11" spans="1:42" ht="14.85" customHeight="1" x14ac:dyDescent="0.15">
      <c r="A11" s="26"/>
      <c r="B11" s="204" t="s">
        <v>112</v>
      </c>
      <c r="C11" s="205"/>
      <c r="D11" s="23"/>
      <c r="E11" s="16" t="s">
        <v>93</v>
      </c>
      <c r="F11" s="17">
        <v>171595</v>
      </c>
      <c r="G11" s="17">
        <v>80899</v>
      </c>
      <c r="H11" s="17">
        <v>45914</v>
      </c>
      <c r="I11" s="17">
        <v>298408</v>
      </c>
      <c r="J11" s="17" t="s">
        <v>9</v>
      </c>
      <c r="K11" s="17">
        <v>4245</v>
      </c>
      <c r="L11" s="17">
        <v>4245</v>
      </c>
      <c r="M11" s="17">
        <v>26697</v>
      </c>
      <c r="N11" s="17" t="s">
        <v>9</v>
      </c>
      <c r="O11" s="17">
        <v>123526</v>
      </c>
      <c r="P11" s="17">
        <v>5346484</v>
      </c>
      <c r="Q11" s="17" t="s">
        <v>9</v>
      </c>
      <c r="R11" s="17" t="s">
        <v>9</v>
      </c>
      <c r="S11" s="17" t="s">
        <v>9</v>
      </c>
      <c r="T11" s="17" t="s">
        <v>9</v>
      </c>
      <c r="U11" s="17" t="s">
        <v>93</v>
      </c>
      <c r="V11" s="17" t="s">
        <v>93</v>
      </c>
      <c r="W11" s="17" t="s">
        <v>93</v>
      </c>
      <c r="X11" s="17" t="s">
        <v>93</v>
      </c>
      <c r="Y11" s="17" t="s">
        <v>93</v>
      </c>
      <c r="Z11" s="17" t="s">
        <v>9</v>
      </c>
      <c r="AA11" s="17" t="s">
        <v>93</v>
      </c>
      <c r="AB11" s="17">
        <v>56147</v>
      </c>
      <c r="AC11" s="17">
        <v>56147</v>
      </c>
      <c r="AD11" s="17" t="s">
        <v>9</v>
      </c>
      <c r="AE11" s="17">
        <v>25908245</v>
      </c>
      <c r="AF11" s="17" t="s">
        <v>9</v>
      </c>
      <c r="AG11" s="17" t="s">
        <v>9</v>
      </c>
      <c r="AH11" s="17" t="s">
        <v>93</v>
      </c>
      <c r="AI11" s="17">
        <v>1702367921</v>
      </c>
      <c r="AJ11" s="17" t="s">
        <v>9</v>
      </c>
      <c r="AK11" s="17" t="s">
        <v>9</v>
      </c>
      <c r="AL11" s="17" t="s">
        <v>9</v>
      </c>
      <c r="AM11" s="17" t="s">
        <v>9</v>
      </c>
      <c r="AN11" s="17">
        <v>300000000</v>
      </c>
      <c r="AO11" s="18">
        <v>2034131673</v>
      </c>
      <c r="AP11" s="19"/>
    </row>
    <row r="12" spans="1:42" ht="14.85" customHeight="1" x14ac:dyDescent="0.15">
      <c r="A12" s="26"/>
      <c r="B12" s="201" t="s">
        <v>92</v>
      </c>
      <c r="C12" s="201"/>
      <c r="D12" s="23"/>
      <c r="E12" s="16" t="s">
        <v>93</v>
      </c>
      <c r="F12" s="17">
        <v>1638836</v>
      </c>
      <c r="G12" s="17">
        <v>788010</v>
      </c>
      <c r="H12" s="17">
        <v>177582</v>
      </c>
      <c r="I12" s="17">
        <v>2604428</v>
      </c>
      <c r="J12" s="17" t="s">
        <v>9</v>
      </c>
      <c r="K12" s="17">
        <v>459021</v>
      </c>
      <c r="L12" s="17">
        <v>459021</v>
      </c>
      <c r="M12" s="17">
        <v>4104</v>
      </c>
      <c r="N12" s="17" t="s">
        <v>9</v>
      </c>
      <c r="O12" s="17">
        <v>114543</v>
      </c>
      <c r="P12" s="17">
        <v>4770642</v>
      </c>
      <c r="Q12" s="17" t="s">
        <v>9</v>
      </c>
      <c r="R12" s="17" t="s">
        <v>9</v>
      </c>
      <c r="S12" s="17" t="s">
        <v>9</v>
      </c>
      <c r="T12" s="17" t="s">
        <v>9</v>
      </c>
      <c r="U12" s="17" t="s">
        <v>93</v>
      </c>
      <c r="V12" s="17">
        <v>36994398</v>
      </c>
      <c r="W12" s="17" t="s">
        <v>93</v>
      </c>
      <c r="X12" s="17" t="s">
        <v>93</v>
      </c>
      <c r="Y12" s="17" t="s">
        <v>93</v>
      </c>
      <c r="Z12" s="17" t="s">
        <v>9</v>
      </c>
      <c r="AA12" s="17" t="s">
        <v>93</v>
      </c>
      <c r="AB12" s="17">
        <v>565790</v>
      </c>
      <c r="AC12" s="17">
        <v>565790</v>
      </c>
      <c r="AD12" s="17" t="s">
        <v>9</v>
      </c>
      <c r="AE12" s="17">
        <v>793744112</v>
      </c>
      <c r="AF12" s="17" t="s">
        <v>9</v>
      </c>
      <c r="AG12" s="17" t="s">
        <v>9</v>
      </c>
      <c r="AH12" s="17" t="s">
        <v>93</v>
      </c>
      <c r="AI12" s="17">
        <v>35260462275</v>
      </c>
      <c r="AJ12" s="17">
        <v>700000</v>
      </c>
      <c r="AK12" s="17">
        <v>96700000</v>
      </c>
      <c r="AL12" s="17" t="s">
        <v>9</v>
      </c>
      <c r="AM12" s="17" t="s">
        <v>9</v>
      </c>
      <c r="AN12" s="17">
        <v>270000</v>
      </c>
      <c r="AO12" s="18">
        <v>36197389313</v>
      </c>
      <c r="AP12" s="19"/>
    </row>
    <row r="13" spans="1:42" ht="14.85" customHeight="1" x14ac:dyDescent="0.15">
      <c r="A13" s="26"/>
      <c r="B13" s="70"/>
      <c r="C13" s="72" t="s">
        <v>113</v>
      </c>
      <c r="D13" s="23"/>
      <c r="E13" s="16" t="s">
        <v>93</v>
      </c>
      <c r="F13" s="17">
        <v>1602932</v>
      </c>
      <c r="G13" s="17">
        <v>770607</v>
      </c>
      <c r="H13" s="17">
        <v>165993</v>
      </c>
      <c r="I13" s="17">
        <v>2539532</v>
      </c>
      <c r="J13" s="17" t="s">
        <v>9</v>
      </c>
      <c r="K13" s="17">
        <v>457608</v>
      </c>
      <c r="L13" s="17">
        <v>457608</v>
      </c>
      <c r="M13" s="17">
        <v>2939</v>
      </c>
      <c r="N13" s="17" t="s">
        <v>9</v>
      </c>
      <c r="O13" s="17">
        <v>73984</v>
      </c>
      <c r="P13" s="17">
        <v>1894899</v>
      </c>
      <c r="Q13" s="17" t="s">
        <v>9</v>
      </c>
      <c r="R13" s="17" t="s">
        <v>9</v>
      </c>
      <c r="S13" s="17" t="s">
        <v>9</v>
      </c>
      <c r="T13" s="17" t="s">
        <v>9</v>
      </c>
      <c r="U13" s="17" t="s">
        <v>93</v>
      </c>
      <c r="V13" s="17" t="s">
        <v>93</v>
      </c>
      <c r="W13" s="17" t="s">
        <v>93</v>
      </c>
      <c r="X13" s="17" t="s">
        <v>93</v>
      </c>
      <c r="Y13" s="17" t="s">
        <v>93</v>
      </c>
      <c r="Z13" s="17" t="s">
        <v>9</v>
      </c>
      <c r="AA13" s="17" t="s">
        <v>93</v>
      </c>
      <c r="AB13" s="17">
        <v>553578</v>
      </c>
      <c r="AC13" s="17">
        <v>553578</v>
      </c>
      <c r="AD13" s="17" t="s">
        <v>9</v>
      </c>
      <c r="AE13" s="17">
        <v>789209492</v>
      </c>
      <c r="AF13" s="17" t="s">
        <v>9</v>
      </c>
      <c r="AG13" s="17" t="s">
        <v>9</v>
      </c>
      <c r="AH13" s="17" t="s">
        <v>93</v>
      </c>
      <c r="AI13" s="17">
        <v>35238549620</v>
      </c>
      <c r="AJ13" s="17" t="s">
        <v>9</v>
      </c>
      <c r="AK13" s="17" t="s">
        <v>9</v>
      </c>
      <c r="AL13" s="17" t="s">
        <v>9</v>
      </c>
      <c r="AM13" s="17" t="s">
        <v>9</v>
      </c>
      <c r="AN13" s="17">
        <v>60000</v>
      </c>
      <c r="AO13" s="18">
        <v>36033341652</v>
      </c>
      <c r="AP13" s="19"/>
    </row>
    <row r="14" spans="1:42" ht="14.85" customHeight="1" x14ac:dyDescent="0.15">
      <c r="A14" s="26"/>
      <c r="B14" s="70"/>
      <c r="C14" s="72" t="s">
        <v>72</v>
      </c>
      <c r="D14" s="23"/>
      <c r="E14" s="16" t="s">
        <v>93</v>
      </c>
      <c r="F14" s="17">
        <v>35904</v>
      </c>
      <c r="G14" s="17">
        <v>17403</v>
      </c>
      <c r="H14" s="17">
        <v>11589</v>
      </c>
      <c r="I14" s="17">
        <v>64896</v>
      </c>
      <c r="J14" s="17" t="s">
        <v>9</v>
      </c>
      <c r="K14" s="17">
        <v>1413</v>
      </c>
      <c r="L14" s="17">
        <v>1413</v>
      </c>
      <c r="M14" s="17">
        <v>546</v>
      </c>
      <c r="N14" s="17" t="s">
        <v>9</v>
      </c>
      <c r="O14" s="17">
        <v>2234</v>
      </c>
      <c r="P14" s="17">
        <v>46276</v>
      </c>
      <c r="Q14" s="17" t="s">
        <v>9</v>
      </c>
      <c r="R14" s="17" t="s">
        <v>9</v>
      </c>
      <c r="S14" s="17" t="s">
        <v>9</v>
      </c>
      <c r="T14" s="17" t="s">
        <v>9</v>
      </c>
      <c r="U14" s="17" t="s">
        <v>93</v>
      </c>
      <c r="V14" s="17" t="s">
        <v>93</v>
      </c>
      <c r="W14" s="17" t="s">
        <v>93</v>
      </c>
      <c r="X14" s="17" t="s">
        <v>93</v>
      </c>
      <c r="Y14" s="17" t="s">
        <v>93</v>
      </c>
      <c r="Z14" s="17" t="s">
        <v>9</v>
      </c>
      <c r="AA14" s="17" t="s">
        <v>93</v>
      </c>
      <c r="AB14" s="17">
        <v>12212</v>
      </c>
      <c r="AC14" s="17">
        <v>12212</v>
      </c>
      <c r="AD14" s="17" t="s">
        <v>9</v>
      </c>
      <c r="AE14" s="17">
        <v>176</v>
      </c>
      <c r="AF14" s="17" t="s">
        <v>9</v>
      </c>
      <c r="AG14" s="17" t="s">
        <v>9</v>
      </c>
      <c r="AH14" s="17" t="s">
        <v>93</v>
      </c>
      <c r="AI14" s="17">
        <v>21087867</v>
      </c>
      <c r="AJ14" s="17">
        <v>700000</v>
      </c>
      <c r="AK14" s="17">
        <v>96700000</v>
      </c>
      <c r="AL14" s="17" t="s">
        <v>9</v>
      </c>
      <c r="AM14" s="17" t="s">
        <v>9</v>
      </c>
      <c r="AN14" s="17">
        <v>200000</v>
      </c>
      <c r="AO14" s="18">
        <v>118815620</v>
      </c>
      <c r="AP14" s="19"/>
    </row>
    <row r="15" spans="1:42" s="25" customFormat="1" ht="14.85" customHeight="1" x14ac:dyDescent="0.15">
      <c r="A15" s="21"/>
      <c r="B15" s="73"/>
      <c r="C15" s="74" t="s">
        <v>114</v>
      </c>
      <c r="D15" s="23"/>
      <c r="E15" s="16" t="s">
        <v>93</v>
      </c>
      <c r="F15" s="17" t="s">
        <v>93</v>
      </c>
      <c r="G15" s="17" t="s">
        <v>93</v>
      </c>
      <c r="H15" s="17" t="s">
        <v>93</v>
      </c>
      <c r="I15" s="17" t="s">
        <v>93</v>
      </c>
      <c r="J15" s="17" t="s">
        <v>9</v>
      </c>
      <c r="K15" s="17" t="s">
        <v>93</v>
      </c>
      <c r="L15" s="17" t="s">
        <v>93</v>
      </c>
      <c r="M15" s="17">
        <v>619</v>
      </c>
      <c r="N15" s="17" t="s">
        <v>9</v>
      </c>
      <c r="O15" s="17">
        <v>38325</v>
      </c>
      <c r="P15" s="17">
        <v>2829467</v>
      </c>
      <c r="Q15" s="17" t="s">
        <v>9</v>
      </c>
      <c r="R15" s="17" t="s">
        <v>9</v>
      </c>
      <c r="S15" s="17" t="s">
        <v>9</v>
      </c>
      <c r="T15" s="17" t="s">
        <v>9</v>
      </c>
      <c r="U15" s="17" t="s">
        <v>93</v>
      </c>
      <c r="V15" s="17">
        <v>36994398</v>
      </c>
      <c r="W15" s="17" t="s">
        <v>93</v>
      </c>
      <c r="X15" s="17" t="s">
        <v>93</v>
      </c>
      <c r="Y15" s="17" t="s">
        <v>93</v>
      </c>
      <c r="Z15" s="17" t="s">
        <v>9</v>
      </c>
      <c r="AA15" s="17" t="s">
        <v>93</v>
      </c>
      <c r="AB15" s="17" t="s">
        <v>93</v>
      </c>
      <c r="AC15" s="17" t="s">
        <v>93</v>
      </c>
      <c r="AD15" s="17" t="s">
        <v>9</v>
      </c>
      <c r="AE15" s="17">
        <v>4534444</v>
      </c>
      <c r="AF15" s="17" t="s">
        <v>9</v>
      </c>
      <c r="AG15" s="17" t="s">
        <v>9</v>
      </c>
      <c r="AH15" s="17" t="s">
        <v>93</v>
      </c>
      <c r="AI15" s="17">
        <v>824788</v>
      </c>
      <c r="AJ15" s="17" t="s">
        <v>9</v>
      </c>
      <c r="AK15" s="17" t="s">
        <v>9</v>
      </c>
      <c r="AL15" s="17" t="s">
        <v>9</v>
      </c>
      <c r="AM15" s="17" t="s">
        <v>9</v>
      </c>
      <c r="AN15" s="17">
        <v>10000</v>
      </c>
      <c r="AO15" s="18">
        <v>45232041</v>
      </c>
      <c r="AP15" s="19"/>
    </row>
    <row r="16" spans="1:42" s="25" customFormat="1" ht="14.85" customHeight="1" x14ac:dyDescent="0.15">
      <c r="A16" s="21"/>
      <c r="B16" s="203" t="s">
        <v>115</v>
      </c>
      <c r="C16" s="203"/>
      <c r="D16" s="23"/>
      <c r="E16" s="16" t="s">
        <v>93</v>
      </c>
      <c r="F16" s="17">
        <v>1858326</v>
      </c>
      <c r="G16" s="17">
        <v>976366</v>
      </c>
      <c r="H16" s="17">
        <v>338209</v>
      </c>
      <c r="I16" s="17">
        <v>3172901</v>
      </c>
      <c r="J16" s="17" t="s">
        <v>9</v>
      </c>
      <c r="K16" s="17">
        <v>185885</v>
      </c>
      <c r="L16" s="17">
        <v>185885</v>
      </c>
      <c r="M16" s="17">
        <v>71590</v>
      </c>
      <c r="N16" s="17" t="s">
        <v>9</v>
      </c>
      <c r="O16" s="17">
        <v>529070</v>
      </c>
      <c r="P16" s="17">
        <v>70627148</v>
      </c>
      <c r="Q16" s="17" t="s">
        <v>9</v>
      </c>
      <c r="R16" s="17" t="s">
        <v>9</v>
      </c>
      <c r="S16" s="17" t="s">
        <v>9</v>
      </c>
      <c r="T16" s="17" t="s">
        <v>9</v>
      </c>
      <c r="U16" s="17">
        <v>209997464</v>
      </c>
      <c r="V16" s="17" t="s">
        <v>93</v>
      </c>
      <c r="W16" s="17">
        <v>223787497</v>
      </c>
      <c r="X16" s="17">
        <v>393847084</v>
      </c>
      <c r="Y16" s="17">
        <v>34928408</v>
      </c>
      <c r="Z16" s="17" t="s">
        <v>9</v>
      </c>
      <c r="AA16" s="17">
        <v>2039811</v>
      </c>
      <c r="AB16" s="17">
        <v>541241</v>
      </c>
      <c r="AC16" s="17">
        <v>655144041</v>
      </c>
      <c r="AD16" s="17" t="s">
        <v>9</v>
      </c>
      <c r="AE16" s="17">
        <v>46063</v>
      </c>
      <c r="AF16" s="17" t="s">
        <v>9</v>
      </c>
      <c r="AG16" s="17" t="s">
        <v>9</v>
      </c>
      <c r="AH16" s="17" t="s">
        <v>93</v>
      </c>
      <c r="AI16" s="17">
        <v>1422601192</v>
      </c>
      <c r="AJ16" s="17" t="s">
        <v>9</v>
      </c>
      <c r="AK16" s="17">
        <v>11516481</v>
      </c>
      <c r="AL16" s="17" t="s">
        <v>9</v>
      </c>
      <c r="AM16" s="17" t="s">
        <v>9</v>
      </c>
      <c r="AN16" s="17">
        <v>2360000</v>
      </c>
      <c r="AO16" s="18">
        <v>2376251835</v>
      </c>
      <c r="AP16" s="19"/>
    </row>
    <row r="17" spans="1:42" s="25" customFormat="1" ht="14.85" customHeight="1" x14ac:dyDescent="0.15">
      <c r="A17" s="21"/>
      <c r="B17" s="61"/>
      <c r="C17" s="72" t="s">
        <v>116</v>
      </c>
      <c r="D17" s="23"/>
      <c r="E17" s="16" t="s">
        <v>93</v>
      </c>
      <c r="F17" s="17">
        <v>220266</v>
      </c>
      <c r="G17" s="17">
        <v>111408</v>
      </c>
      <c r="H17" s="17">
        <v>47331</v>
      </c>
      <c r="I17" s="17">
        <v>379005</v>
      </c>
      <c r="J17" s="17" t="s">
        <v>9</v>
      </c>
      <c r="K17" s="17">
        <v>35270</v>
      </c>
      <c r="L17" s="17">
        <v>35270</v>
      </c>
      <c r="M17" s="17">
        <v>41220</v>
      </c>
      <c r="N17" s="17" t="s">
        <v>9</v>
      </c>
      <c r="O17" s="17">
        <v>200301</v>
      </c>
      <c r="P17" s="17">
        <v>69572056</v>
      </c>
      <c r="Q17" s="17" t="s">
        <v>9</v>
      </c>
      <c r="R17" s="17" t="s">
        <v>9</v>
      </c>
      <c r="S17" s="17" t="s">
        <v>9</v>
      </c>
      <c r="T17" s="17" t="s">
        <v>9</v>
      </c>
      <c r="U17" s="17">
        <v>182575640</v>
      </c>
      <c r="V17" s="17" t="s">
        <v>93</v>
      </c>
      <c r="W17" s="17">
        <v>183123213</v>
      </c>
      <c r="X17" s="17">
        <v>122318567</v>
      </c>
      <c r="Y17" s="17">
        <v>34924121</v>
      </c>
      <c r="Z17" s="17" t="s">
        <v>9</v>
      </c>
      <c r="AA17" s="17">
        <v>1049299</v>
      </c>
      <c r="AB17" s="17">
        <v>66593</v>
      </c>
      <c r="AC17" s="17">
        <v>341481793</v>
      </c>
      <c r="AD17" s="17" t="s">
        <v>9</v>
      </c>
      <c r="AE17" s="17">
        <v>17874</v>
      </c>
      <c r="AF17" s="17" t="s">
        <v>9</v>
      </c>
      <c r="AG17" s="17" t="s">
        <v>9</v>
      </c>
      <c r="AH17" s="17" t="s">
        <v>93</v>
      </c>
      <c r="AI17" s="17">
        <v>1422599752</v>
      </c>
      <c r="AJ17" s="17" t="s">
        <v>9</v>
      </c>
      <c r="AK17" s="17">
        <v>11516481</v>
      </c>
      <c r="AL17" s="17" t="s">
        <v>9</v>
      </c>
      <c r="AM17" s="17" t="s">
        <v>9</v>
      </c>
      <c r="AN17" s="17">
        <v>1510000</v>
      </c>
      <c r="AO17" s="18">
        <v>2029929392</v>
      </c>
      <c r="AP17" s="19"/>
    </row>
    <row r="18" spans="1:42" s="33" customFormat="1" ht="14.85" customHeight="1" x14ac:dyDescent="0.15">
      <c r="A18" s="31"/>
      <c r="B18" s="61"/>
      <c r="C18" s="72" t="s">
        <v>117</v>
      </c>
      <c r="D18" s="23"/>
      <c r="E18" s="16" t="s">
        <v>93</v>
      </c>
      <c r="F18" s="17">
        <v>1638060</v>
      </c>
      <c r="G18" s="17">
        <v>864958</v>
      </c>
      <c r="H18" s="17">
        <v>290878</v>
      </c>
      <c r="I18" s="17">
        <v>2793896</v>
      </c>
      <c r="J18" s="17" t="s">
        <v>9</v>
      </c>
      <c r="K18" s="17">
        <v>150615</v>
      </c>
      <c r="L18" s="17">
        <v>150615</v>
      </c>
      <c r="M18" s="17">
        <v>30370</v>
      </c>
      <c r="N18" s="17" t="s">
        <v>9</v>
      </c>
      <c r="O18" s="17">
        <v>328769</v>
      </c>
      <c r="P18" s="17">
        <v>1055092</v>
      </c>
      <c r="Q18" s="17" t="s">
        <v>9</v>
      </c>
      <c r="R18" s="17" t="s">
        <v>9</v>
      </c>
      <c r="S18" s="17" t="s">
        <v>9</v>
      </c>
      <c r="T18" s="17" t="s">
        <v>9</v>
      </c>
      <c r="U18" s="17">
        <v>27421824</v>
      </c>
      <c r="V18" s="17" t="s">
        <v>93</v>
      </c>
      <c r="W18" s="17">
        <v>40664284</v>
      </c>
      <c r="X18" s="17">
        <v>271528517</v>
      </c>
      <c r="Y18" s="17">
        <v>4287</v>
      </c>
      <c r="Z18" s="17" t="s">
        <v>9</v>
      </c>
      <c r="AA18" s="17">
        <v>990512</v>
      </c>
      <c r="AB18" s="17">
        <v>474648</v>
      </c>
      <c r="AC18" s="17">
        <v>313662248</v>
      </c>
      <c r="AD18" s="17" t="s">
        <v>9</v>
      </c>
      <c r="AE18" s="17">
        <v>28189</v>
      </c>
      <c r="AF18" s="17" t="s">
        <v>9</v>
      </c>
      <c r="AG18" s="17" t="s">
        <v>9</v>
      </c>
      <c r="AH18" s="17" t="s">
        <v>93</v>
      </c>
      <c r="AI18" s="17">
        <v>1440</v>
      </c>
      <c r="AJ18" s="17" t="s">
        <v>9</v>
      </c>
      <c r="AK18" s="17" t="s">
        <v>9</v>
      </c>
      <c r="AL18" s="17" t="s">
        <v>9</v>
      </c>
      <c r="AM18" s="17" t="s">
        <v>9</v>
      </c>
      <c r="AN18" s="17">
        <v>850000</v>
      </c>
      <c r="AO18" s="18">
        <v>346322443</v>
      </c>
      <c r="AP18" s="19"/>
    </row>
    <row r="19" spans="1:42" ht="14.85" customHeight="1" x14ac:dyDescent="0.15">
      <c r="A19" s="26"/>
      <c r="B19" s="201" t="s">
        <v>118</v>
      </c>
      <c r="C19" s="201"/>
      <c r="D19" s="23"/>
      <c r="E19" s="16" t="s">
        <v>93</v>
      </c>
      <c r="F19" s="17">
        <v>40871058</v>
      </c>
      <c r="G19" s="17">
        <v>17876385</v>
      </c>
      <c r="H19" s="17">
        <v>3718717</v>
      </c>
      <c r="I19" s="17">
        <v>62466160</v>
      </c>
      <c r="J19" s="17" t="s">
        <v>9</v>
      </c>
      <c r="K19" s="17">
        <v>6751008</v>
      </c>
      <c r="L19" s="17">
        <v>6751008</v>
      </c>
      <c r="M19" s="17">
        <v>1038062160</v>
      </c>
      <c r="N19" s="17">
        <v>2232</v>
      </c>
      <c r="O19" s="17">
        <v>2715374</v>
      </c>
      <c r="P19" s="17">
        <v>130086301</v>
      </c>
      <c r="Q19" s="17" t="s">
        <v>9</v>
      </c>
      <c r="R19" s="17" t="s">
        <v>9</v>
      </c>
      <c r="S19" s="17" t="s">
        <v>9</v>
      </c>
      <c r="T19" s="17" t="s">
        <v>9</v>
      </c>
      <c r="U19" s="17">
        <v>82854609</v>
      </c>
      <c r="V19" s="17">
        <v>7192296</v>
      </c>
      <c r="W19" s="17">
        <v>104335326</v>
      </c>
      <c r="X19" s="17">
        <v>121539936</v>
      </c>
      <c r="Y19" s="17" t="s">
        <v>93</v>
      </c>
      <c r="Z19" s="17" t="s">
        <v>9</v>
      </c>
      <c r="AA19" s="17">
        <v>18250</v>
      </c>
      <c r="AB19" s="17">
        <v>13934492</v>
      </c>
      <c r="AC19" s="17">
        <v>239828004</v>
      </c>
      <c r="AD19" s="17" t="s">
        <v>9</v>
      </c>
      <c r="AE19" s="17">
        <v>55071605</v>
      </c>
      <c r="AF19" s="17" t="s">
        <v>9</v>
      </c>
      <c r="AG19" s="17" t="s">
        <v>9</v>
      </c>
      <c r="AH19" s="17">
        <v>3475971181</v>
      </c>
      <c r="AI19" s="17">
        <v>3351433856</v>
      </c>
      <c r="AJ19" s="17" t="s">
        <v>9</v>
      </c>
      <c r="AK19" s="17" t="s">
        <v>9</v>
      </c>
      <c r="AL19" s="17" t="s">
        <v>9</v>
      </c>
      <c r="AM19" s="17" t="s">
        <v>9</v>
      </c>
      <c r="AN19" s="17">
        <v>215900000</v>
      </c>
      <c r="AO19" s="18">
        <v>8668334786</v>
      </c>
      <c r="AP19" s="19"/>
    </row>
    <row r="20" spans="1:42" ht="14.85" customHeight="1" x14ac:dyDescent="0.15">
      <c r="A20" s="26"/>
      <c r="B20" s="70"/>
      <c r="C20" s="72" t="s">
        <v>119</v>
      </c>
      <c r="D20" s="23"/>
      <c r="E20" s="16" t="s">
        <v>93</v>
      </c>
      <c r="F20" s="17">
        <v>13782890</v>
      </c>
      <c r="G20" s="17">
        <v>6145450</v>
      </c>
      <c r="H20" s="17">
        <v>1006110</v>
      </c>
      <c r="I20" s="17">
        <v>20934450</v>
      </c>
      <c r="J20" s="17" t="s">
        <v>9</v>
      </c>
      <c r="K20" s="17">
        <v>2840193</v>
      </c>
      <c r="L20" s="17">
        <v>2840193</v>
      </c>
      <c r="M20" s="17">
        <v>130017816</v>
      </c>
      <c r="N20" s="17">
        <v>1801</v>
      </c>
      <c r="O20" s="17">
        <v>853164</v>
      </c>
      <c r="P20" s="17">
        <v>20212604</v>
      </c>
      <c r="Q20" s="17" t="s">
        <v>9</v>
      </c>
      <c r="R20" s="17" t="s">
        <v>9</v>
      </c>
      <c r="S20" s="17" t="s">
        <v>9</v>
      </c>
      <c r="T20" s="17" t="s">
        <v>9</v>
      </c>
      <c r="U20" s="17">
        <v>18937592</v>
      </c>
      <c r="V20" s="17">
        <v>2679310</v>
      </c>
      <c r="W20" s="17">
        <v>36235202</v>
      </c>
      <c r="X20" s="17">
        <v>19257039</v>
      </c>
      <c r="Y20" s="17" t="s">
        <v>93</v>
      </c>
      <c r="Z20" s="17" t="s">
        <v>9</v>
      </c>
      <c r="AA20" s="17">
        <v>11022</v>
      </c>
      <c r="AB20" s="17">
        <v>4784651</v>
      </c>
      <c r="AC20" s="17">
        <v>60287914</v>
      </c>
      <c r="AD20" s="17" t="s">
        <v>9</v>
      </c>
      <c r="AE20" s="17">
        <v>26168</v>
      </c>
      <c r="AF20" s="17" t="s">
        <v>9</v>
      </c>
      <c r="AG20" s="17" t="s">
        <v>9</v>
      </c>
      <c r="AH20" s="17">
        <v>796954268</v>
      </c>
      <c r="AI20" s="17">
        <v>65320539</v>
      </c>
      <c r="AJ20" s="17" t="s">
        <v>9</v>
      </c>
      <c r="AK20" s="17" t="s">
        <v>9</v>
      </c>
      <c r="AL20" s="17" t="s">
        <v>9</v>
      </c>
      <c r="AM20" s="17" t="s">
        <v>9</v>
      </c>
      <c r="AN20" s="17">
        <v>7800000</v>
      </c>
      <c r="AO20" s="18">
        <v>1126865819</v>
      </c>
      <c r="AP20" s="19"/>
    </row>
    <row r="21" spans="1:42" ht="14.85" customHeight="1" x14ac:dyDescent="0.15">
      <c r="A21" s="26"/>
      <c r="B21" s="70"/>
      <c r="C21" s="72" t="s">
        <v>120</v>
      </c>
      <c r="D21" s="23"/>
      <c r="E21" s="16" t="s">
        <v>93</v>
      </c>
      <c r="F21" s="17">
        <v>23153833</v>
      </c>
      <c r="G21" s="17">
        <v>10056888</v>
      </c>
      <c r="H21" s="17">
        <v>2411354</v>
      </c>
      <c r="I21" s="17">
        <v>35622075</v>
      </c>
      <c r="J21" s="17" t="s">
        <v>9</v>
      </c>
      <c r="K21" s="17">
        <v>2911666</v>
      </c>
      <c r="L21" s="17">
        <v>2911666</v>
      </c>
      <c r="M21" s="17">
        <v>894886900</v>
      </c>
      <c r="N21" s="17">
        <v>431</v>
      </c>
      <c r="O21" s="17">
        <v>1580370</v>
      </c>
      <c r="P21" s="17">
        <v>98652150</v>
      </c>
      <c r="Q21" s="17" t="s">
        <v>9</v>
      </c>
      <c r="R21" s="17" t="s">
        <v>9</v>
      </c>
      <c r="S21" s="17" t="s">
        <v>9</v>
      </c>
      <c r="T21" s="17" t="s">
        <v>9</v>
      </c>
      <c r="U21" s="17">
        <v>63260014</v>
      </c>
      <c r="V21" s="17">
        <v>4512986</v>
      </c>
      <c r="W21" s="17">
        <v>68100124</v>
      </c>
      <c r="X21" s="17">
        <v>92457092</v>
      </c>
      <c r="Y21" s="17" t="s">
        <v>93</v>
      </c>
      <c r="Z21" s="17" t="s">
        <v>9</v>
      </c>
      <c r="AA21" s="17">
        <v>7228</v>
      </c>
      <c r="AB21" s="17">
        <v>7645713</v>
      </c>
      <c r="AC21" s="17">
        <v>168210157</v>
      </c>
      <c r="AD21" s="17" t="s">
        <v>9</v>
      </c>
      <c r="AE21" s="17">
        <v>6839</v>
      </c>
      <c r="AF21" s="17" t="s">
        <v>9</v>
      </c>
      <c r="AG21" s="17" t="s">
        <v>9</v>
      </c>
      <c r="AH21" s="17">
        <v>2679016913</v>
      </c>
      <c r="AI21" s="17">
        <v>24267809</v>
      </c>
      <c r="AJ21" s="17" t="s">
        <v>9</v>
      </c>
      <c r="AK21" s="17" t="s">
        <v>9</v>
      </c>
      <c r="AL21" s="17" t="s">
        <v>9</v>
      </c>
      <c r="AM21" s="17" t="s">
        <v>9</v>
      </c>
      <c r="AN21" s="17">
        <v>208000000</v>
      </c>
      <c r="AO21" s="18">
        <v>4180928310</v>
      </c>
      <c r="AP21" s="19"/>
    </row>
    <row r="22" spans="1:42" ht="14.85" customHeight="1" x14ac:dyDescent="0.15">
      <c r="A22" s="26"/>
      <c r="B22" s="70"/>
      <c r="C22" s="72" t="s">
        <v>121</v>
      </c>
      <c r="D22" s="23"/>
      <c r="E22" s="16" t="s">
        <v>93</v>
      </c>
      <c r="F22" s="17">
        <v>3934335</v>
      </c>
      <c r="G22" s="17">
        <v>1674047</v>
      </c>
      <c r="H22" s="17">
        <v>301253</v>
      </c>
      <c r="I22" s="17">
        <v>5909635</v>
      </c>
      <c r="J22" s="17" t="s">
        <v>9</v>
      </c>
      <c r="K22" s="17">
        <v>999149</v>
      </c>
      <c r="L22" s="17">
        <v>999149</v>
      </c>
      <c r="M22" s="17">
        <v>13157444</v>
      </c>
      <c r="N22" s="17" t="s">
        <v>9</v>
      </c>
      <c r="O22" s="17">
        <v>281840</v>
      </c>
      <c r="P22" s="17">
        <v>11221547</v>
      </c>
      <c r="Q22" s="17" t="s">
        <v>9</v>
      </c>
      <c r="R22" s="17" t="s">
        <v>9</v>
      </c>
      <c r="S22" s="17" t="s">
        <v>9</v>
      </c>
      <c r="T22" s="17" t="s">
        <v>9</v>
      </c>
      <c r="U22" s="17">
        <v>657003</v>
      </c>
      <c r="V22" s="17" t="s">
        <v>93</v>
      </c>
      <c r="W22" s="17" t="s">
        <v>93</v>
      </c>
      <c r="X22" s="17">
        <v>9825805</v>
      </c>
      <c r="Y22" s="17" t="s">
        <v>93</v>
      </c>
      <c r="Z22" s="17" t="s">
        <v>9</v>
      </c>
      <c r="AA22" s="17" t="s">
        <v>93</v>
      </c>
      <c r="AB22" s="17">
        <v>1504128</v>
      </c>
      <c r="AC22" s="17">
        <v>11329933</v>
      </c>
      <c r="AD22" s="17" t="s">
        <v>9</v>
      </c>
      <c r="AE22" s="17">
        <v>55038598</v>
      </c>
      <c r="AF22" s="17" t="s">
        <v>9</v>
      </c>
      <c r="AG22" s="17" t="s">
        <v>9</v>
      </c>
      <c r="AH22" s="17" t="s">
        <v>93</v>
      </c>
      <c r="AI22" s="17">
        <v>3261845508</v>
      </c>
      <c r="AJ22" s="17" t="s">
        <v>9</v>
      </c>
      <c r="AK22" s="17" t="s">
        <v>9</v>
      </c>
      <c r="AL22" s="17" t="s">
        <v>9</v>
      </c>
      <c r="AM22" s="17" t="s">
        <v>9</v>
      </c>
      <c r="AN22" s="17">
        <v>100000</v>
      </c>
      <c r="AO22" s="18">
        <v>3360540657</v>
      </c>
      <c r="AP22" s="19"/>
    </row>
    <row r="23" spans="1:42" ht="14.85" customHeight="1" x14ac:dyDescent="0.15">
      <c r="A23" s="26"/>
      <c r="B23" s="201" t="s">
        <v>25</v>
      </c>
      <c r="C23" s="201"/>
      <c r="D23" s="23"/>
      <c r="E23" s="16" t="s">
        <v>93</v>
      </c>
      <c r="F23" s="17">
        <v>1667769</v>
      </c>
      <c r="G23" s="17">
        <v>797371</v>
      </c>
      <c r="H23" s="17">
        <v>222573</v>
      </c>
      <c r="I23" s="17">
        <v>2687713</v>
      </c>
      <c r="J23" s="17" t="s">
        <v>9</v>
      </c>
      <c r="K23" s="17">
        <v>622666</v>
      </c>
      <c r="L23" s="17">
        <v>622666</v>
      </c>
      <c r="M23" s="17">
        <v>20348</v>
      </c>
      <c r="N23" s="17" t="s">
        <v>9</v>
      </c>
      <c r="O23" s="17">
        <v>80883</v>
      </c>
      <c r="P23" s="17">
        <v>107654630</v>
      </c>
      <c r="Q23" s="17" t="s">
        <v>9</v>
      </c>
      <c r="R23" s="17" t="s">
        <v>9</v>
      </c>
      <c r="S23" s="17" t="s">
        <v>9</v>
      </c>
      <c r="T23" s="17" t="s">
        <v>9</v>
      </c>
      <c r="U23" s="17" t="s">
        <v>93</v>
      </c>
      <c r="V23" s="17">
        <v>846028</v>
      </c>
      <c r="W23" s="17">
        <v>75506350</v>
      </c>
      <c r="X23" s="17">
        <v>9510359482</v>
      </c>
      <c r="Y23" s="17" t="s">
        <v>93</v>
      </c>
      <c r="Z23" s="17" t="s">
        <v>9</v>
      </c>
      <c r="AA23" s="17" t="s">
        <v>93</v>
      </c>
      <c r="AB23" s="17">
        <v>110237310</v>
      </c>
      <c r="AC23" s="17">
        <v>9696103142</v>
      </c>
      <c r="AD23" s="17" t="s">
        <v>9</v>
      </c>
      <c r="AE23" s="17">
        <v>60729855</v>
      </c>
      <c r="AF23" s="17" t="s">
        <v>9</v>
      </c>
      <c r="AG23" s="17" t="s">
        <v>9</v>
      </c>
      <c r="AH23" s="17">
        <v>44029185202</v>
      </c>
      <c r="AI23" s="17">
        <v>23890075662</v>
      </c>
      <c r="AJ23" s="17" t="s">
        <v>9</v>
      </c>
      <c r="AK23" s="17" t="s">
        <v>9</v>
      </c>
      <c r="AL23" s="17" t="s">
        <v>9</v>
      </c>
      <c r="AM23" s="17" t="s">
        <v>9</v>
      </c>
      <c r="AN23" s="97">
        <v>1173531079</v>
      </c>
      <c r="AO23" s="18">
        <v>78961537208</v>
      </c>
      <c r="AP23" s="19"/>
    </row>
    <row r="24" spans="1:42" ht="14.85" customHeight="1" x14ac:dyDescent="0.15">
      <c r="A24" s="26"/>
      <c r="B24" s="70"/>
      <c r="C24" s="72" t="s">
        <v>122</v>
      </c>
      <c r="D24" s="23"/>
      <c r="E24" s="16" t="s">
        <v>93</v>
      </c>
      <c r="F24" s="17" t="s">
        <v>93</v>
      </c>
      <c r="G24" s="17" t="s">
        <v>93</v>
      </c>
      <c r="H24" s="17" t="s">
        <v>93</v>
      </c>
      <c r="I24" s="17" t="s">
        <v>93</v>
      </c>
      <c r="J24" s="17" t="s">
        <v>9</v>
      </c>
      <c r="K24" s="17" t="s">
        <v>93</v>
      </c>
      <c r="L24" s="17" t="s">
        <v>93</v>
      </c>
      <c r="M24" s="17" t="s">
        <v>93</v>
      </c>
      <c r="N24" s="17" t="s">
        <v>9</v>
      </c>
      <c r="O24" s="17" t="s">
        <v>93</v>
      </c>
      <c r="P24" s="17" t="s">
        <v>93</v>
      </c>
      <c r="Q24" s="17" t="s">
        <v>9</v>
      </c>
      <c r="R24" s="17" t="s">
        <v>9</v>
      </c>
      <c r="S24" s="17" t="s">
        <v>9</v>
      </c>
      <c r="T24" s="17" t="s">
        <v>9</v>
      </c>
      <c r="U24" s="17" t="s">
        <v>93</v>
      </c>
      <c r="V24" s="17" t="s">
        <v>93</v>
      </c>
      <c r="W24" s="17" t="s">
        <v>93</v>
      </c>
      <c r="X24" s="17">
        <v>380325842</v>
      </c>
      <c r="Y24" s="17" t="s">
        <v>93</v>
      </c>
      <c r="Z24" s="17" t="s">
        <v>9</v>
      </c>
      <c r="AA24" s="17" t="s">
        <v>93</v>
      </c>
      <c r="AB24" s="17" t="s">
        <v>93</v>
      </c>
      <c r="AC24" s="17">
        <v>380325842</v>
      </c>
      <c r="AD24" s="17" t="s">
        <v>9</v>
      </c>
      <c r="AE24" s="17">
        <v>9022</v>
      </c>
      <c r="AF24" s="17" t="s">
        <v>9</v>
      </c>
      <c r="AG24" s="17" t="s">
        <v>9</v>
      </c>
      <c r="AH24" s="17">
        <v>17803929823</v>
      </c>
      <c r="AI24" s="17">
        <v>3186701875</v>
      </c>
      <c r="AJ24" s="17" t="s">
        <v>9</v>
      </c>
      <c r="AK24" s="17" t="s">
        <v>9</v>
      </c>
      <c r="AL24" s="17" t="s">
        <v>9</v>
      </c>
      <c r="AM24" s="17" t="s">
        <v>9</v>
      </c>
      <c r="AN24" s="17">
        <v>907619079</v>
      </c>
      <c r="AO24" s="18">
        <v>22278585641</v>
      </c>
      <c r="AP24" s="19"/>
    </row>
    <row r="25" spans="1:42" ht="14.85" customHeight="1" x14ac:dyDescent="0.15">
      <c r="A25" s="26"/>
      <c r="B25" s="70"/>
      <c r="C25" s="72" t="s">
        <v>123</v>
      </c>
      <c r="D25" s="23"/>
      <c r="E25" s="16" t="s">
        <v>93</v>
      </c>
      <c r="F25" s="17" t="s">
        <v>93</v>
      </c>
      <c r="G25" s="17" t="s">
        <v>93</v>
      </c>
      <c r="H25" s="17" t="s">
        <v>93</v>
      </c>
      <c r="I25" s="17" t="s">
        <v>93</v>
      </c>
      <c r="J25" s="17" t="s">
        <v>9</v>
      </c>
      <c r="K25" s="17" t="s">
        <v>93</v>
      </c>
      <c r="L25" s="17" t="s">
        <v>93</v>
      </c>
      <c r="M25" s="17" t="s">
        <v>93</v>
      </c>
      <c r="N25" s="17" t="s">
        <v>9</v>
      </c>
      <c r="O25" s="17" t="s">
        <v>93</v>
      </c>
      <c r="P25" s="17" t="s">
        <v>93</v>
      </c>
      <c r="Q25" s="17" t="s">
        <v>9</v>
      </c>
      <c r="R25" s="17" t="s">
        <v>9</v>
      </c>
      <c r="S25" s="17" t="s">
        <v>9</v>
      </c>
      <c r="T25" s="17" t="s">
        <v>9</v>
      </c>
      <c r="U25" s="17" t="s">
        <v>93</v>
      </c>
      <c r="V25" s="17" t="s">
        <v>93</v>
      </c>
      <c r="W25" s="17" t="s">
        <v>93</v>
      </c>
      <c r="X25" s="17" t="s">
        <v>93</v>
      </c>
      <c r="Y25" s="17" t="s">
        <v>93</v>
      </c>
      <c r="Z25" s="17" t="s">
        <v>9</v>
      </c>
      <c r="AA25" s="17" t="s">
        <v>93</v>
      </c>
      <c r="AB25" s="17" t="s">
        <v>93</v>
      </c>
      <c r="AC25" s="17" t="s">
        <v>93</v>
      </c>
      <c r="AD25" s="17" t="s">
        <v>9</v>
      </c>
      <c r="AE25" s="17">
        <v>41977764</v>
      </c>
      <c r="AF25" s="17" t="s">
        <v>9</v>
      </c>
      <c r="AG25" s="17" t="s">
        <v>9</v>
      </c>
      <c r="AH25" s="17">
        <v>1486412006</v>
      </c>
      <c r="AI25" s="17">
        <v>3086556177</v>
      </c>
      <c r="AJ25" s="17" t="s">
        <v>9</v>
      </c>
      <c r="AK25" s="17" t="s">
        <v>9</v>
      </c>
      <c r="AL25" s="17" t="s">
        <v>9</v>
      </c>
      <c r="AM25" s="17" t="s">
        <v>9</v>
      </c>
      <c r="AN25" s="17">
        <v>14800000</v>
      </c>
      <c r="AO25" s="18">
        <v>4629745947</v>
      </c>
      <c r="AP25" s="19"/>
    </row>
    <row r="26" spans="1:42" ht="14.85" customHeight="1" x14ac:dyDescent="0.15">
      <c r="A26" s="26"/>
      <c r="B26" s="70"/>
      <c r="C26" s="72" t="s">
        <v>124</v>
      </c>
      <c r="D26" s="17"/>
      <c r="E26" s="16" t="s">
        <v>93</v>
      </c>
      <c r="F26" s="17" t="s">
        <v>93</v>
      </c>
      <c r="G26" s="17" t="s">
        <v>93</v>
      </c>
      <c r="H26" s="17" t="s">
        <v>93</v>
      </c>
      <c r="I26" s="17" t="s">
        <v>93</v>
      </c>
      <c r="J26" s="17" t="s">
        <v>9</v>
      </c>
      <c r="K26" s="17" t="s">
        <v>93</v>
      </c>
      <c r="L26" s="17" t="s">
        <v>93</v>
      </c>
      <c r="M26" s="17" t="s">
        <v>93</v>
      </c>
      <c r="N26" s="17" t="s">
        <v>9</v>
      </c>
      <c r="O26" s="17" t="s">
        <v>93</v>
      </c>
      <c r="P26" s="17" t="s">
        <v>93</v>
      </c>
      <c r="Q26" s="17" t="s">
        <v>9</v>
      </c>
      <c r="R26" s="17" t="s">
        <v>9</v>
      </c>
      <c r="S26" s="17" t="s">
        <v>9</v>
      </c>
      <c r="T26" s="17" t="s">
        <v>9</v>
      </c>
      <c r="U26" s="17" t="s">
        <v>93</v>
      </c>
      <c r="V26" s="17" t="s">
        <v>93</v>
      </c>
      <c r="W26" s="17" t="s">
        <v>93</v>
      </c>
      <c r="X26" s="17" t="s">
        <v>93</v>
      </c>
      <c r="Y26" s="17" t="s">
        <v>93</v>
      </c>
      <c r="Z26" s="17" t="s">
        <v>9</v>
      </c>
      <c r="AA26" s="17" t="s">
        <v>93</v>
      </c>
      <c r="AB26" s="17">
        <v>109454794</v>
      </c>
      <c r="AC26" s="17">
        <v>109454794</v>
      </c>
      <c r="AD26" s="17" t="s">
        <v>9</v>
      </c>
      <c r="AE26" s="17">
        <v>16589746</v>
      </c>
      <c r="AF26" s="17" t="s">
        <v>9</v>
      </c>
      <c r="AG26" s="17" t="s">
        <v>9</v>
      </c>
      <c r="AH26" s="17">
        <v>24727349092</v>
      </c>
      <c r="AI26" s="17">
        <v>16091692562</v>
      </c>
      <c r="AJ26" s="17" t="s">
        <v>9</v>
      </c>
      <c r="AK26" s="17" t="s">
        <v>9</v>
      </c>
      <c r="AL26" s="17" t="s">
        <v>9</v>
      </c>
      <c r="AM26" s="17" t="s">
        <v>9</v>
      </c>
      <c r="AN26" s="17">
        <v>247000000</v>
      </c>
      <c r="AO26" s="18">
        <v>41192086194</v>
      </c>
      <c r="AP26" s="19"/>
    </row>
    <row r="27" spans="1:42" ht="14.85" customHeight="1" x14ac:dyDescent="0.15">
      <c r="A27" s="26"/>
      <c r="B27" s="70"/>
      <c r="C27" s="72" t="s">
        <v>125</v>
      </c>
      <c r="D27" s="17"/>
      <c r="E27" s="16" t="s">
        <v>93</v>
      </c>
      <c r="F27" s="17" t="s">
        <v>93</v>
      </c>
      <c r="G27" s="17" t="s">
        <v>93</v>
      </c>
      <c r="H27" s="17" t="s">
        <v>93</v>
      </c>
      <c r="I27" s="17" t="s">
        <v>93</v>
      </c>
      <c r="J27" s="17" t="s">
        <v>9</v>
      </c>
      <c r="K27" s="17" t="s">
        <v>93</v>
      </c>
      <c r="L27" s="17" t="s">
        <v>93</v>
      </c>
      <c r="M27" s="17" t="s">
        <v>93</v>
      </c>
      <c r="N27" s="17" t="s">
        <v>9</v>
      </c>
      <c r="O27" s="17" t="s">
        <v>93</v>
      </c>
      <c r="P27" s="17" t="s">
        <v>93</v>
      </c>
      <c r="Q27" s="17" t="s">
        <v>9</v>
      </c>
      <c r="R27" s="17" t="s">
        <v>9</v>
      </c>
      <c r="S27" s="17" t="s">
        <v>9</v>
      </c>
      <c r="T27" s="17" t="s">
        <v>9</v>
      </c>
      <c r="U27" s="17" t="s">
        <v>93</v>
      </c>
      <c r="V27" s="17" t="s">
        <v>93</v>
      </c>
      <c r="W27" s="17" t="s">
        <v>93</v>
      </c>
      <c r="X27" s="17" t="s">
        <v>93</v>
      </c>
      <c r="Y27" s="17" t="s">
        <v>93</v>
      </c>
      <c r="Z27" s="17" t="s">
        <v>9</v>
      </c>
      <c r="AA27" s="17" t="s">
        <v>93</v>
      </c>
      <c r="AB27" s="17" t="s">
        <v>93</v>
      </c>
      <c r="AC27" s="17" t="s">
        <v>93</v>
      </c>
      <c r="AD27" s="17" t="s">
        <v>9</v>
      </c>
      <c r="AE27" s="17">
        <v>1000</v>
      </c>
      <c r="AF27" s="17" t="s">
        <v>9</v>
      </c>
      <c r="AG27" s="17" t="s">
        <v>9</v>
      </c>
      <c r="AH27" s="17">
        <v>11494281</v>
      </c>
      <c r="AI27" s="17">
        <v>4500</v>
      </c>
      <c r="AJ27" s="17" t="s">
        <v>9</v>
      </c>
      <c r="AK27" s="17" t="s">
        <v>9</v>
      </c>
      <c r="AL27" s="17" t="s">
        <v>9</v>
      </c>
      <c r="AM27" s="17" t="s">
        <v>9</v>
      </c>
      <c r="AN27" s="17">
        <v>100000</v>
      </c>
      <c r="AO27" s="18">
        <v>11599781</v>
      </c>
      <c r="AP27" s="19"/>
    </row>
    <row r="28" spans="1:42" ht="14.85" customHeight="1" x14ac:dyDescent="0.15">
      <c r="A28" s="26"/>
      <c r="B28" s="70"/>
      <c r="C28" s="72" t="s">
        <v>126</v>
      </c>
      <c r="D28" s="17"/>
      <c r="E28" s="16" t="s">
        <v>93</v>
      </c>
      <c r="F28" s="17" t="s">
        <v>93</v>
      </c>
      <c r="G28" s="17" t="s">
        <v>93</v>
      </c>
      <c r="H28" s="17" t="s">
        <v>93</v>
      </c>
      <c r="I28" s="17" t="s">
        <v>93</v>
      </c>
      <c r="J28" s="17" t="s">
        <v>9</v>
      </c>
      <c r="K28" s="17" t="s">
        <v>93</v>
      </c>
      <c r="L28" s="17" t="s">
        <v>93</v>
      </c>
      <c r="M28" s="17" t="s">
        <v>93</v>
      </c>
      <c r="N28" s="17" t="s">
        <v>9</v>
      </c>
      <c r="O28" s="17" t="s">
        <v>93</v>
      </c>
      <c r="P28" s="17" t="s">
        <v>93</v>
      </c>
      <c r="Q28" s="17" t="s">
        <v>9</v>
      </c>
      <c r="R28" s="17" t="s">
        <v>9</v>
      </c>
      <c r="S28" s="17" t="s">
        <v>9</v>
      </c>
      <c r="T28" s="17" t="s">
        <v>9</v>
      </c>
      <c r="U28" s="17" t="s">
        <v>93</v>
      </c>
      <c r="V28" s="17" t="s">
        <v>93</v>
      </c>
      <c r="W28" s="17" t="s">
        <v>93</v>
      </c>
      <c r="X28" s="17">
        <v>7107699912</v>
      </c>
      <c r="Y28" s="17" t="s">
        <v>93</v>
      </c>
      <c r="Z28" s="17" t="s">
        <v>9</v>
      </c>
      <c r="AA28" s="17" t="s">
        <v>93</v>
      </c>
      <c r="AB28" s="17" t="s">
        <v>93</v>
      </c>
      <c r="AC28" s="17">
        <v>7107699912</v>
      </c>
      <c r="AD28" s="17" t="s">
        <v>9</v>
      </c>
      <c r="AE28" s="17">
        <v>2095358</v>
      </c>
      <c r="AF28" s="17" t="s">
        <v>9</v>
      </c>
      <c r="AG28" s="17" t="s">
        <v>9</v>
      </c>
      <c r="AH28" s="17" t="s">
        <v>93</v>
      </c>
      <c r="AI28" s="17">
        <v>1523046635</v>
      </c>
      <c r="AJ28" s="17" t="s">
        <v>9</v>
      </c>
      <c r="AK28" s="17" t="s">
        <v>9</v>
      </c>
      <c r="AL28" s="17" t="s">
        <v>9</v>
      </c>
      <c r="AM28" s="17" t="s">
        <v>9</v>
      </c>
      <c r="AN28" s="17" t="s">
        <v>93</v>
      </c>
      <c r="AO28" s="18">
        <v>8632841905</v>
      </c>
      <c r="AP28" s="19"/>
    </row>
    <row r="29" spans="1:42" ht="14.85" customHeight="1" x14ac:dyDescent="0.15">
      <c r="A29" s="26"/>
      <c r="B29" s="70"/>
      <c r="C29" s="96" t="s">
        <v>152</v>
      </c>
      <c r="D29" s="17"/>
      <c r="E29" s="16" t="s">
        <v>93</v>
      </c>
      <c r="F29" s="17">
        <v>96855</v>
      </c>
      <c r="G29" s="17">
        <v>48616</v>
      </c>
      <c r="H29" s="17">
        <v>18407</v>
      </c>
      <c r="I29" s="17">
        <v>163878</v>
      </c>
      <c r="J29" s="17" t="s">
        <v>9</v>
      </c>
      <c r="K29" s="17">
        <v>819</v>
      </c>
      <c r="L29" s="17">
        <v>819</v>
      </c>
      <c r="M29" s="17">
        <v>951</v>
      </c>
      <c r="N29" s="17" t="s">
        <v>9</v>
      </c>
      <c r="O29" s="17">
        <v>8085</v>
      </c>
      <c r="P29" s="17">
        <v>274983</v>
      </c>
      <c r="Q29" s="17" t="s">
        <v>9</v>
      </c>
      <c r="R29" s="17" t="s">
        <v>9</v>
      </c>
      <c r="S29" s="17" t="s">
        <v>9</v>
      </c>
      <c r="T29" s="17" t="s">
        <v>9</v>
      </c>
      <c r="U29" s="17" t="s">
        <v>93</v>
      </c>
      <c r="V29" s="17">
        <v>846028</v>
      </c>
      <c r="W29" s="17">
        <v>75506350</v>
      </c>
      <c r="X29" s="17">
        <v>1686332466</v>
      </c>
      <c r="Y29" s="17" t="s">
        <v>93</v>
      </c>
      <c r="Z29" s="17" t="s">
        <v>9</v>
      </c>
      <c r="AA29" s="17" t="s">
        <v>93</v>
      </c>
      <c r="AB29" s="17">
        <v>19268</v>
      </c>
      <c r="AC29" s="17">
        <v>1761858084</v>
      </c>
      <c r="AD29" s="17" t="s">
        <v>9</v>
      </c>
      <c r="AE29" s="17">
        <v>44367</v>
      </c>
      <c r="AF29" s="17" t="s">
        <v>9</v>
      </c>
      <c r="AG29" s="17" t="s">
        <v>9</v>
      </c>
      <c r="AH29" s="17" t="s">
        <v>93</v>
      </c>
      <c r="AI29" s="17">
        <v>1597778</v>
      </c>
      <c r="AJ29" s="17" t="s">
        <v>9</v>
      </c>
      <c r="AK29" s="17" t="s">
        <v>9</v>
      </c>
      <c r="AL29" s="17" t="s">
        <v>9</v>
      </c>
      <c r="AM29" s="17" t="s">
        <v>9</v>
      </c>
      <c r="AN29" s="17">
        <v>4000000</v>
      </c>
      <c r="AO29" s="18">
        <v>1768794973</v>
      </c>
      <c r="AP29" s="19"/>
    </row>
    <row r="30" spans="1:42" ht="14.85" customHeight="1" x14ac:dyDescent="0.15">
      <c r="A30" s="26"/>
      <c r="B30" s="70"/>
      <c r="C30" s="72" t="s">
        <v>127</v>
      </c>
      <c r="D30" s="17"/>
      <c r="E30" s="16" t="s">
        <v>93</v>
      </c>
      <c r="F30" s="17">
        <v>1570914</v>
      </c>
      <c r="G30" s="17">
        <v>748755</v>
      </c>
      <c r="H30" s="17">
        <v>204166</v>
      </c>
      <c r="I30" s="17">
        <v>2523835</v>
      </c>
      <c r="J30" s="17" t="s">
        <v>9</v>
      </c>
      <c r="K30" s="17">
        <v>621847</v>
      </c>
      <c r="L30" s="17">
        <v>621847</v>
      </c>
      <c r="M30" s="17">
        <v>19397</v>
      </c>
      <c r="N30" s="17" t="s">
        <v>9</v>
      </c>
      <c r="O30" s="17">
        <v>72798</v>
      </c>
      <c r="P30" s="17">
        <v>107379647</v>
      </c>
      <c r="Q30" s="17" t="s">
        <v>9</v>
      </c>
      <c r="R30" s="17" t="s">
        <v>9</v>
      </c>
      <c r="S30" s="17" t="s">
        <v>9</v>
      </c>
      <c r="T30" s="17" t="s">
        <v>9</v>
      </c>
      <c r="U30" s="17" t="s">
        <v>93</v>
      </c>
      <c r="V30" s="17" t="s">
        <v>93</v>
      </c>
      <c r="W30" s="17" t="s">
        <v>93</v>
      </c>
      <c r="X30" s="17">
        <v>336001262</v>
      </c>
      <c r="Y30" s="17" t="s">
        <v>93</v>
      </c>
      <c r="Z30" s="17" t="s">
        <v>9</v>
      </c>
      <c r="AA30" s="17" t="s">
        <v>93</v>
      </c>
      <c r="AB30" s="17">
        <v>763248</v>
      </c>
      <c r="AC30" s="17">
        <v>336764510</v>
      </c>
      <c r="AD30" s="17" t="s">
        <v>9</v>
      </c>
      <c r="AE30" s="17">
        <v>12598</v>
      </c>
      <c r="AF30" s="17" t="s">
        <v>9</v>
      </c>
      <c r="AG30" s="17" t="s">
        <v>9</v>
      </c>
      <c r="AH30" s="17" t="s">
        <v>93</v>
      </c>
      <c r="AI30" s="17">
        <v>476135</v>
      </c>
      <c r="AJ30" s="17" t="s">
        <v>9</v>
      </c>
      <c r="AK30" s="17" t="s">
        <v>9</v>
      </c>
      <c r="AL30" s="17" t="s">
        <v>9</v>
      </c>
      <c r="AM30" s="17" t="s">
        <v>9</v>
      </c>
      <c r="AN30" s="17">
        <v>12000</v>
      </c>
      <c r="AO30" s="18">
        <v>447882767</v>
      </c>
      <c r="AP30" s="19"/>
    </row>
    <row r="31" spans="1:42" ht="14.85" customHeight="1" x14ac:dyDescent="0.15">
      <c r="A31" s="26"/>
      <c r="B31" s="201" t="s">
        <v>128</v>
      </c>
      <c r="C31" s="201"/>
      <c r="D31" s="15"/>
      <c r="E31" s="16" t="s">
        <v>93</v>
      </c>
      <c r="F31" s="17">
        <v>4200890</v>
      </c>
      <c r="G31" s="17">
        <v>2073451</v>
      </c>
      <c r="H31" s="17">
        <v>386383</v>
      </c>
      <c r="I31" s="17">
        <v>6660724</v>
      </c>
      <c r="J31" s="17" t="s">
        <v>9</v>
      </c>
      <c r="K31" s="17">
        <v>415391</v>
      </c>
      <c r="L31" s="17">
        <v>415391</v>
      </c>
      <c r="M31" s="17">
        <v>6123</v>
      </c>
      <c r="N31" s="17" t="s">
        <v>9</v>
      </c>
      <c r="O31" s="17">
        <v>336035</v>
      </c>
      <c r="P31" s="17">
        <v>551222178</v>
      </c>
      <c r="Q31" s="17" t="s">
        <v>9</v>
      </c>
      <c r="R31" s="17" t="s">
        <v>9</v>
      </c>
      <c r="S31" s="17" t="s">
        <v>9</v>
      </c>
      <c r="T31" s="17" t="s">
        <v>9</v>
      </c>
      <c r="U31" s="17">
        <v>20809531</v>
      </c>
      <c r="V31" s="17">
        <v>35460998</v>
      </c>
      <c r="W31" s="17">
        <v>8709956</v>
      </c>
      <c r="X31" s="17">
        <v>233122268</v>
      </c>
      <c r="Y31" s="17" t="s">
        <v>93</v>
      </c>
      <c r="Z31" s="17" t="s">
        <v>9</v>
      </c>
      <c r="AA31" s="17" t="s">
        <v>93</v>
      </c>
      <c r="AB31" s="17">
        <v>1837240</v>
      </c>
      <c r="AC31" s="17">
        <v>243669464</v>
      </c>
      <c r="AD31" s="17" t="s">
        <v>9</v>
      </c>
      <c r="AE31" s="17">
        <v>91510</v>
      </c>
      <c r="AF31" s="17" t="s">
        <v>9</v>
      </c>
      <c r="AG31" s="17">
        <v>106229</v>
      </c>
      <c r="AH31" s="17" t="s">
        <v>93</v>
      </c>
      <c r="AI31" s="17">
        <v>2052355135</v>
      </c>
      <c r="AJ31" s="17">
        <v>914615</v>
      </c>
      <c r="AK31" s="17" t="s">
        <v>9</v>
      </c>
      <c r="AL31" s="17" t="s">
        <v>9</v>
      </c>
      <c r="AM31" s="17" t="s">
        <v>9</v>
      </c>
      <c r="AN31" s="17">
        <v>116920000</v>
      </c>
      <c r="AO31" s="18">
        <v>3028967933</v>
      </c>
      <c r="AP31" s="19"/>
    </row>
    <row r="32" spans="1:42" ht="14.85" customHeight="1" x14ac:dyDescent="0.15">
      <c r="A32" s="26"/>
      <c r="B32" s="70"/>
      <c r="C32" s="72" t="s">
        <v>129</v>
      </c>
      <c r="D32" s="15"/>
      <c r="E32" s="16" t="s">
        <v>93</v>
      </c>
      <c r="F32" s="17" t="s">
        <v>93</v>
      </c>
      <c r="G32" s="17" t="s">
        <v>93</v>
      </c>
      <c r="H32" s="17" t="s">
        <v>93</v>
      </c>
      <c r="I32" s="17" t="s">
        <v>93</v>
      </c>
      <c r="J32" s="17" t="s">
        <v>9</v>
      </c>
      <c r="K32" s="17" t="s">
        <v>93</v>
      </c>
      <c r="L32" s="17" t="s">
        <v>93</v>
      </c>
      <c r="M32" s="17" t="s">
        <v>93</v>
      </c>
      <c r="N32" s="17" t="s">
        <v>9</v>
      </c>
      <c r="O32" s="17" t="s">
        <v>93</v>
      </c>
      <c r="P32" s="17">
        <v>146689</v>
      </c>
      <c r="Q32" s="17" t="s">
        <v>9</v>
      </c>
      <c r="R32" s="17" t="s">
        <v>9</v>
      </c>
      <c r="S32" s="17" t="s">
        <v>9</v>
      </c>
      <c r="T32" s="17" t="s">
        <v>9</v>
      </c>
      <c r="U32" s="17">
        <v>331515</v>
      </c>
      <c r="V32" s="17">
        <v>91625</v>
      </c>
      <c r="W32" s="17">
        <v>5628383</v>
      </c>
      <c r="X32" s="17">
        <v>1810207</v>
      </c>
      <c r="Y32" s="17" t="s">
        <v>93</v>
      </c>
      <c r="Z32" s="17" t="s">
        <v>9</v>
      </c>
      <c r="AA32" s="17" t="s">
        <v>93</v>
      </c>
      <c r="AB32" s="17" t="s">
        <v>93</v>
      </c>
      <c r="AC32" s="17">
        <v>7438590</v>
      </c>
      <c r="AD32" s="17" t="s">
        <v>9</v>
      </c>
      <c r="AE32" s="17">
        <v>69810</v>
      </c>
      <c r="AF32" s="17" t="s">
        <v>9</v>
      </c>
      <c r="AG32" s="17">
        <v>106229</v>
      </c>
      <c r="AH32" s="17" t="s">
        <v>93</v>
      </c>
      <c r="AI32" s="17">
        <v>130133</v>
      </c>
      <c r="AJ32" s="17">
        <v>914615</v>
      </c>
      <c r="AK32" s="17" t="s">
        <v>9</v>
      </c>
      <c r="AL32" s="17" t="s">
        <v>9</v>
      </c>
      <c r="AM32" s="17" t="s">
        <v>9</v>
      </c>
      <c r="AN32" s="17">
        <v>20000</v>
      </c>
      <c r="AO32" s="18">
        <v>9249206</v>
      </c>
      <c r="AP32" s="19"/>
    </row>
    <row r="33" spans="1:42" ht="14.85" customHeight="1" x14ac:dyDescent="0.15">
      <c r="A33" s="26"/>
      <c r="B33" s="70"/>
      <c r="C33" s="72" t="s">
        <v>130</v>
      </c>
      <c r="D33" s="15"/>
      <c r="E33" s="16" t="s">
        <v>93</v>
      </c>
      <c r="F33" s="17" t="s">
        <v>93</v>
      </c>
      <c r="G33" s="17" t="s">
        <v>93</v>
      </c>
      <c r="H33" s="17" t="s">
        <v>93</v>
      </c>
      <c r="I33" s="17" t="s">
        <v>93</v>
      </c>
      <c r="J33" s="17" t="s">
        <v>9</v>
      </c>
      <c r="K33" s="17" t="s">
        <v>93</v>
      </c>
      <c r="L33" s="17" t="s">
        <v>93</v>
      </c>
      <c r="M33" s="17" t="s">
        <v>93</v>
      </c>
      <c r="N33" s="17" t="s">
        <v>9</v>
      </c>
      <c r="O33" s="17" t="s">
        <v>93</v>
      </c>
      <c r="P33" s="17" t="s">
        <v>93</v>
      </c>
      <c r="Q33" s="17" t="s">
        <v>9</v>
      </c>
      <c r="R33" s="17" t="s">
        <v>9</v>
      </c>
      <c r="S33" s="17" t="s">
        <v>9</v>
      </c>
      <c r="T33" s="17" t="s">
        <v>9</v>
      </c>
      <c r="U33" s="17">
        <v>29516</v>
      </c>
      <c r="V33" s="17" t="s">
        <v>93</v>
      </c>
      <c r="W33" s="17">
        <v>299473</v>
      </c>
      <c r="X33" s="17">
        <v>231309886</v>
      </c>
      <c r="Y33" s="17" t="s">
        <v>93</v>
      </c>
      <c r="Z33" s="17" t="s">
        <v>9</v>
      </c>
      <c r="AA33" s="17" t="s">
        <v>93</v>
      </c>
      <c r="AB33" s="17" t="s">
        <v>93</v>
      </c>
      <c r="AC33" s="17">
        <v>231609359</v>
      </c>
      <c r="AD33" s="17" t="s">
        <v>9</v>
      </c>
      <c r="AE33" s="17" t="s">
        <v>93</v>
      </c>
      <c r="AF33" s="17" t="s">
        <v>9</v>
      </c>
      <c r="AG33" s="17" t="s">
        <v>9</v>
      </c>
      <c r="AH33" s="17" t="s">
        <v>93</v>
      </c>
      <c r="AI33" s="17">
        <v>402457</v>
      </c>
      <c r="AJ33" s="17" t="s">
        <v>9</v>
      </c>
      <c r="AK33" s="17" t="s">
        <v>9</v>
      </c>
      <c r="AL33" s="17" t="s">
        <v>9</v>
      </c>
      <c r="AM33" s="17" t="s">
        <v>9</v>
      </c>
      <c r="AN33" s="17">
        <v>1000000</v>
      </c>
      <c r="AO33" s="18">
        <v>233041332</v>
      </c>
      <c r="AP33" s="19"/>
    </row>
    <row r="34" spans="1:42" ht="14.85" customHeight="1" x14ac:dyDescent="0.15">
      <c r="A34" s="26"/>
      <c r="B34" s="70"/>
      <c r="C34" s="72" t="s">
        <v>131</v>
      </c>
      <c r="D34" s="15"/>
      <c r="E34" s="16" t="s">
        <v>93</v>
      </c>
      <c r="F34" s="17" t="s">
        <v>93</v>
      </c>
      <c r="G34" s="17" t="s">
        <v>93</v>
      </c>
      <c r="H34" s="17" t="s">
        <v>93</v>
      </c>
      <c r="I34" s="17" t="s">
        <v>93</v>
      </c>
      <c r="J34" s="17" t="s">
        <v>9</v>
      </c>
      <c r="K34" s="17" t="s">
        <v>93</v>
      </c>
      <c r="L34" s="17" t="s">
        <v>93</v>
      </c>
      <c r="M34" s="17" t="s">
        <v>93</v>
      </c>
      <c r="N34" s="17" t="s">
        <v>9</v>
      </c>
      <c r="O34" s="17" t="s">
        <v>93</v>
      </c>
      <c r="P34" s="17">
        <v>231984848</v>
      </c>
      <c r="Q34" s="17" t="s">
        <v>9</v>
      </c>
      <c r="R34" s="17" t="s">
        <v>9</v>
      </c>
      <c r="S34" s="17" t="s">
        <v>9</v>
      </c>
      <c r="T34" s="17" t="s">
        <v>9</v>
      </c>
      <c r="U34" s="17">
        <v>20448500</v>
      </c>
      <c r="V34" s="17" t="s">
        <v>93</v>
      </c>
      <c r="W34" s="17">
        <v>322793</v>
      </c>
      <c r="X34" s="17" t="s">
        <v>93</v>
      </c>
      <c r="Y34" s="17" t="s">
        <v>93</v>
      </c>
      <c r="Z34" s="17" t="s">
        <v>9</v>
      </c>
      <c r="AA34" s="17" t="s">
        <v>93</v>
      </c>
      <c r="AB34" s="17" t="s">
        <v>93</v>
      </c>
      <c r="AC34" s="17">
        <v>322793</v>
      </c>
      <c r="AD34" s="17" t="s">
        <v>9</v>
      </c>
      <c r="AE34" s="17" t="s">
        <v>93</v>
      </c>
      <c r="AF34" s="17" t="s">
        <v>9</v>
      </c>
      <c r="AG34" s="17" t="s">
        <v>9</v>
      </c>
      <c r="AH34" s="17" t="s">
        <v>93</v>
      </c>
      <c r="AI34" s="17">
        <v>429271743</v>
      </c>
      <c r="AJ34" s="17" t="s">
        <v>9</v>
      </c>
      <c r="AK34" s="17" t="s">
        <v>9</v>
      </c>
      <c r="AL34" s="17" t="s">
        <v>9</v>
      </c>
      <c r="AM34" s="17" t="s">
        <v>9</v>
      </c>
      <c r="AN34" s="17">
        <v>40000000</v>
      </c>
      <c r="AO34" s="18">
        <v>722027884</v>
      </c>
      <c r="AP34" s="19"/>
    </row>
    <row r="35" spans="1:42" ht="14.85" customHeight="1" x14ac:dyDescent="0.15">
      <c r="A35" s="26"/>
      <c r="B35" s="70"/>
      <c r="C35" s="72" t="s">
        <v>132</v>
      </c>
      <c r="D35" s="15"/>
      <c r="E35" s="16" t="s">
        <v>93</v>
      </c>
      <c r="F35" s="17" t="s">
        <v>93</v>
      </c>
      <c r="G35" s="17" t="s">
        <v>93</v>
      </c>
      <c r="H35" s="17" t="s">
        <v>93</v>
      </c>
      <c r="I35" s="17" t="s">
        <v>93</v>
      </c>
      <c r="J35" s="17" t="s">
        <v>9</v>
      </c>
      <c r="K35" s="17" t="s">
        <v>93</v>
      </c>
      <c r="L35" s="17" t="s">
        <v>93</v>
      </c>
      <c r="M35" s="17" t="s">
        <v>93</v>
      </c>
      <c r="N35" s="17" t="s">
        <v>9</v>
      </c>
      <c r="O35" s="17" t="s">
        <v>93</v>
      </c>
      <c r="P35" s="17">
        <v>309501754</v>
      </c>
      <c r="Q35" s="17" t="s">
        <v>9</v>
      </c>
      <c r="R35" s="17" t="s">
        <v>9</v>
      </c>
      <c r="S35" s="17" t="s">
        <v>9</v>
      </c>
      <c r="T35" s="17" t="s">
        <v>9</v>
      </c>
      <c r="U35" s="17" t="s">
        <v>93</v>
      </c>
      <c r="V35" s="17" t="s">
        <v>93</v>
      </c>
      <c r="W35" s="17">
        <v>2459307</v>
      </c>
      <c r="X35" s="17" t="s">
        <v>93</v>
      </c>
      <c r="Y35" s="17" t="s">
        <v>93</v>
      </c>
      <c r="Z35" s="17" t="s">
        <v>9</v>
      </c>
      <c r="AA35" s="17" t="s">
        <v>93</v>
      </c>
      <c r="AB35" s="17" t="s">
        <v>93</v>
      </c>
      <c r="AC35" s="17">
        <v>2459307</v>
      </c>
      <c r="AD35" s="17" t="s">
        <v>9</v>
      </c>
      <c r="AE35" s="17" t="s">
        <v>93</v>
      </c>
      <c r="AF35" s="17" t="s">
        <v>9</v>
      </c>
      <c r="AG35" s="17" t="s">
        <v>9</v>
      </c>
      <c r="AH35" s="17" t="s">
        <v>93</v>
      </c>
      <c r="AI35" s="17">
        <v>162337672</v>
      </c>
      <c r="AJ35" s="17" t="s">
        <v>9</v>
      </c>
      <c r="AK35" s="17" t="s">
        <v>9</v>
      </c>
      <c r="AL35" s="17" t="s">
        <v>9</v>
      </c>
      <c r="AM35" s="17" t="s">
        <v>9</v>
      </c>
      <c r="AN35" s="17">
        <v>75000000</v>
      </c>
      <c r="AO35" s="18">
        <v>549298733</v>
      </c>
      <c r="AP35" s="19"/>
    </row>
    <row r="36" spans="1:42" ht="14.85" customHeight="1" x14ac:dyDescent="0.15">
      <c r="A36" s="26"/>
      <c r="B36" s="70"/>
      <c r="C36" s="72" t="s">
        <v>127</v>
      </c>
      <c r="D36" s="15"/>
      <c r="E36" s="16" t="s">
        <v>93</v>
      </c>
      <c r="F36" s="17">
        <v>1396217</v>
      </c>
      <c r="G36" s="17">
        <v>611122</v>
      </c>
      <c r="H36" s="17">
        <v>112175</v>
      </c>
      <c r="I36" s="17">
        <v>2119514</v>
      </c>
      <c r="J36" s="17" t="s">
        <v>9</v>
      </c>
      <c r="K36" s="17">
        <v>303918</v>
      </c>
      <c r="L36" s="17">
        <v>303918</v>
      </c>
      <c r="M36" s="17">
        <v>2539</v>
      </c>
      <c r="N36" s="17" t="s">
        <v>9</v>
      </c>
      <c r="O36" s="17">
        <v>186373</v>
      </c>
      <c r="P36" s="17">
        <v>8504129</v>
      </c>
      <c r="Q36" s="17" t="s">
        <v>9</v>
      </c>
      <c r="R36" s="17" t="s">
        <v>9</v>
      </c>
      <c r="S36" s="17" t="s">
        <v>9</v>
      </c>
      <c r="T36" s="17" t="s">
        <v>9</v>
      </c>
      <c r="U36" s="17" t="s">
        <v>93</v>
      </c>
      <c r="V36" s="17" t="s">
        <v>93</v>
      </c>
      <c r="W36" s="17" t="s">
        <v>93</v>
      </c>
      <c r="X36" s="17">
        <v>1206</v>
      </c>
      <c r="Y36" s="17" t="s">
        <v>93</v>
      </c>
      <c r="Z36" s="17" t="s">
        <v>9</v>
      </c>
      <c r="AA36" s="17" t="s">
        <v>93</v>
      </c>
      <c r="AB36" s="17">
        <v>554366</v>
      </c>
      <c r="AC36" s="17">
        <v>555572</v>
      </c>
      <c r="AD36" s="17" t="s">
        <v>9</v>
      </c>
      <c r="AE36" s="17">
        <v>15000</v>
      </c>
      <c r="AF36" s="17" t="s">
        <v>9</v>
      </c>
      <c r="AG36" s="17" t="s">
        <v>9</v>
      </c>
      <c r="AH36" s="17" t="s">
        <v>93</v>
      </c>
      <c r="AI36" s="17">
        <v>115017</v>
      </c>
      <c r="AJ36" s="17" t="s">
        <v>9</v>
      </c>
      <c r="AK36" s="17" t="s">
        <v>9</v>
      </c>
      <c r="AL36" s="17" t="s">
        <v>9</v>
      </c>
      <c r="AM36" s="17" t="s">
        <v>9</v>
      </c>
      <c r="AN36" s="17">
        <v>200000</v>
      </c>
      <c r="AO36" s="18">
        <v>12002062</v>
      </c>
      <c r="AP36" s="19"/>
    </row>
    <row r="37" spans="1:42" ht="14.85" customHeight="1" x14ac:dyDescent="0.15">
      <c r="A37" s="26"/>
      <c r="B37" s="70"/>
      <c r="C37" s="72" t="s">
        <v>133</v>
      </c>
      <c r="D37" s="15"/>
      <c r="E37" s="16" t="s">
        <v>93</v>
      </c>
      <c r="F37" s="17" t="s">
        <v>93</v>
      </c>
      <c r="G37" s="17" t="s">
        <v>93</v>
      </c>
      <c r="H37" s="17" t="s">
        <v>93</v>
      </c>
      <c r="I37" s="17" t="s">
        <v>93</v>
      </c>
      <c r="J37" s="17" t="s">
        <v>9</v>
      </c>
      <c r="K37" s="17" t="s">
        <v>93</v>
      </c>
      <c r="L37" s="17" t="s">
        <v>93</v>
      </c>
      <c r="M37" s="17" t="s">
        <v>93</v>
      </c>
      <c r="N37" s="17" t="s">
        <v>9</v>
      </c>
      <c r="O37" s="17" t="s">
        <v>93</v>
      </c>
      <c r="P37" s="17" t="s">
        <v>93</v>
      </c>
      <c r="Q37" s="17" t="s">
        <v>9</v>
      </c>
      <c r="R37" s="17" t="s">
        <v>9</v>
      </c>
      <c r="S37" s="17" t="s">
        <v>9</v>
      </c>
      <c r="T37" s="17" t="s">
        <v>9</v>
      </c>
      <c r="U37" s="17" t="s">
        <v>93</v>
      </c>
      <c r="V37" s="17" t="s">
        <v>93</v>
      </c>
      <c r="W37" s="17" t="s">
        <v>93</v>
      </c>
      <c r="X37" s="17" t="s">
        <v>93</v>
      </c>
      <c r="Y37" s="17" t="s">
        <v>93</v>
      </c>
      <c r="Z37" s="17" t="s">
        <v>9</v>
      </c>
      <c r="AA37" s="17" t="s">
        <v>93</v>
      </c>
      <c r="AB37" s="17" t="s">
        <v>93</v>
      </c>
      <c r="AC37" s="17" t="s">
        <v>93</v>
      </c>
      <c r="AD37" s="17" t="s">
        <v>9</v>
      </c>
      <c r="AE37" s="17" t="s">
        <v>93</v>
      </c>
      <c r="AF37" s="17" t="s">
        <v>9</v>
      </c>
      <c r="AG37" s="17" t="s">
        <v>9</v>
      </c>
      <c r="AH37" s="17" t="s">
        <v>93</v>
      </c>
      <c r="AI37" s="17">
        <v>1438843684</v>
      </c>
      <c r="AJ37" s="17" t="s">
        <v>9</v>
      </c>
      <c r="AK37" s="17" t="s">
        <v>9</v>
      </c>
      <c r="AL37" s="17" t="s">
        <v>9</v>
      </c>
      <c r="AM37" s="17" t="s">
        <v>9</v>
      </c>
      <c r="AN37" s="17" t="s">
        <v>93</v>
      </c>
      <c r="AO37" s="18">
        <v>1438843684</v>
      </c>
      <c r="AP37" s="19"/>
    </row>
    <row r="38" spans="1:42" ht="14.85" customHeight="1" x14ac:dyDescent="0.15">
      <c r="A38" s="26"/>
      <c r="B38" s="70"/>
      <c r="C38" s="72" t="s">
        <v>74</v>
      </c>
      <c r="D38" s="15"/>
      <c r="E38" s="16" t="s">
        <v>93</v>
      </c>
      <c r="F38" s="17">
        <v>2804673</v>
      </c>
      <c r="G38" s="17">
        <v>1462329</v>
      </c>
      <c r="H38" s="17">
        <v>274208</v>
      </c>
      <c r="I38" s="17">
        <v>4541210</v>
      </c>
      <c r="J38" s="17" t="s">
        <v>9</v>
      </c>
      <c r="K38" s="17">
        <v>111473</v>
      </c>
      <c r="L38" s="17">
        <v>111473</v>
      </c>
      <c r="M38" s="17">
        <v>3584</v>
      </c>
      <c r="N38" s="17" t="s">
        <v>9</v>
      </c>
      <c r="O38" s="17">
        <v>149662</v>
      </c>
      <c r="P38" s="17">
        <v>1084758</v>
      </c>
      <c r="Q38" s="17" t="s">
        <v>9</v>
      </c>
      <c r="R38" s="17" t="s">
        <v>9</v>
      </c>
      <c r="S38" s="17" t="s">
        <v>9</v>
      </c>
      <c r="T38" s="17" t="s">
        <v>9</v>
      </c>
      <c r="U38" s="17" t="s">
        <v>93</v>
      </c>
      <c r="V38" s="17">
        <v>35369373</v>
      </c>
      <c r="W38" s="17" t="s">
        <v>93</v>
      </c>
      <c r="X38" s="17">
        <v>969</v>
      </c>
      <c r="Y38" s="17" t="s">
        <v>93</v>
      </c>
      <c r="Z38" s="17" t="s">
        <v>9</v>
      </c>
      <c r="AA38" s="17" t="s">
        <v>93</v>
      </c>
      <c r="AB38" s="17">
        <v>1282874</v>
      </c>
      <c r="AC38" s="17">
        <v>1283843</v>
      </c>
      <c r="AD38" s="17" t="s">
        <v>9</v>
      </c>
      <c r="AE38" s="17">
        <v>6700</v>
      </c>
      <c r="AF38" s="17" t="s">
        <v>9</v>
      </c>
      <c r="AG38" s="17" t="s">
        <v>9</v>
      </c>
      <c r="AH38" s="17" t="s">
        <v>93</v>
      </c>
      <c r="AI38" s="17">
        <v>21254429</v>
      </c>
      <c r="AJ38" s="17" t="s">
        <v>9</v>
      </c>
      <c r="AK38" s="17" t="s">
        <v>9</v>
      </c>
      <c r="AL38" s="17" t="s">
        <v>9</v>
      </c>
      <c r="AM38" s="17" t="s">
        <v>9</v>
      </c>
      <c r="AN38" s="17">
        <v>700000</v>
      </c>
      <c r="AO38" s="18">
        <v>64505032</v>
      </c>
      <c r="AP38" s="19"/>
    </row>
    <row r="39" spans="1:42" ht="14.85" customHeight="1" x14ac:dyDescent="0.15">
      <c r="A39" s="26"/>
      <c r="B39" s="202" t="s">
        <v>134</v>
      </c>
      <c r="C39" s="202"/>
      <c r="D39" s="15"/>
      <c r="E39" s="16" t="s">
        <v>93</v>
      </c>
      <c r="F39" s="17">
        <v>439488</v>
      </c>
      <c r="G39" s="17">
        <v>216268</v>
      </c>
      <c r="H39" s="17">
        <v>90936</v>
      </c>
      <c r="I39" s="17">
        <v>746692</v>
      </c>
      <c r="J39" s="17" t="s">
        <v>9</v>
      </c>
      <c r="K39" s="17">
        <v>102796</v>
      </c>
      <c r="L39" s="17">
        <v>102796</v>
      </c>
      <c r="M39" s="17">
        <v>4812</v>
      </c>
      <c r="N39" s="17" t="s">
        <v>9</v>
      </c>
      <c r="O39" s="17">
        <v>14048</v>
      </c>
      <c r="P39" s="17">
        <v>93585</v>
      </c>
      <c r="Q39" s="17" t="s">
        <v>9</v>
      </c>
      <c r="R39" s="17" t="s">
        <v>9</v>
      </c>
      <c r="S39" s="17" t="s">
        <v>9</v>
      </c>
      <c r="T39" s="17" t="s">
        <v>9</v>
      </c>
      <c r="U39" s="17" t="s">
        <v>93</v>
      </c>
      <c r="V39" s="17" t="s">
        <v>93</v>
      </c>
      <c r="W39" s="17" t="s">
        <v>93</v>
      </c>
      <c r="X39" s="17">
        <v>18414062</v>
      </c>
      <c r="Y39" s="17" t="s">
        <v>93</v>
      </c>
      <c r="Z39" s="17" t="s">
        <v>9</v>
      </c>
      <c r="AA39" s="17" t="s">
        <v>93</v>
      </c>
      <c r="AB39" s="17">
        <v>156469</v>
      </c>
      <c r="AC39" s="17">
        <v>18570531</v>
      </c>
      <c r="AD39" s="17" t="s">
        <v>9</v>
      </c>
      <c r="AE39" s="17">
        <v>11187</v>
      </c>
      <c r="AF39" s="17" t="s">
        <v>9</v>
      </c>
      <c r="AG39" s="17" t="s">
        <v>9</v>
      </c>
      <c r="AH39" s="17">
        <v>39235962</v>
      </c>
      <c r="AI39" s="17">
        <v>19603574</v>
      </c>
      <c r="AJ39" s="17" t="s">
        <v>9</v>
      </c>
      <c r="AK39" s="17" t="s">
        <v>9</v>
      </c>
      <c r="AL39" s="17" t="s">
        <v>9</v>
      </c>
      <c r="AM39" s="17" t="s">
        <v>9</v>
      </c>
      <c r="AN39" s="17">
        <v>25401000</v>
      </c>
      <c r="AO39" s="18">
        <v>103784187</v>
      </c>
      <c r="AP39" s="19"/>
    </row>
    <row r="40" spans="1:42" s="20" customFormat="1" ht="16.05" customHeight="1" x14ac:dyDescent="0.15">
      <c r="A40" s="3"/>
      <c r="B40" s="71"/>
      <c r="C40" s="71" t="s">
        <v>135</v>
      </c>
      <c r="D40" s="15"/>
      <c r="E40" s="16" t="s">
        <v>93</v>
      </c>
      <c r="F40" s="17" t="s">
        <v>93</v>
      </c>
      <c r="G40" s="17" t="s">
        <v>93</v>
      </c>
      <c r="H40" s="17" t="s">
        <v>93</v>
      </c>
      <c r="I40" s="17" t="s">
        <v>93</v>
      </c>
      <c r="J40" s="17" t="s">
        <v>9</v>
      </c>
      <c r="K40" s="17" t="s">
        <v>93</v>
      </c>
      <c r="L40" s="17" t="s">
        <v>9</v>
      </c>
      <c r="M40" s="17" t="s">
        <v>9</v>
      </c>
      <c r="N40" s="17" t="s">
        <v>9</v>
      </c>
      <c r="O40" s="17" t="s">
        <v>9</v>
      </c>
      <c r="P40" s="17" t="s">
        <v>9</v>
      </c>
      <c r="Q40" s="17" t="s">
        <v>9</v>
      </c>
      <c r="R40" s="17" t="s">
        <v>9</v>
      </c>
      <c r="S40" s="17" t="s">
        <v>9</v>
      </c>
      <c r="T40" s="17" t="s">
        <v>9</v>
      </c>
      <c r="U40" s="17" t="s">
        <v>93</v>
      </c>
      <c r="V40" s="17" t="s">
        <v>93</v>
      </c>
      <c r="W40" s="17" t="s">
        <v>93</v>
      </c>
      <c r="X40" s="17" t="s">
        <v>93</v>
      </c>
      <c r="Y40" s="17" t="s">
        <v>93</v>
      </c>
      <c r="Z40" s="17" t="s">
        <v>9</v>
      </c>
      <c r="AA40" s="17" t="s">
        <v>93</v>
      </c>
      <c r="AB40" s="17" t="s">
        <v>93</v>
      </c>
      <c r="AC40" s="17" t="s">
        <v>93</v>
      </c>
      <c r="AD40" s="17" t="s">
        <v>9</v>
      </c>
      <c r="AE40" s="17" t="s">
        <v>93</v>
      </c>
      <c r="AF40" s="17" t="s">
        <v>9</v>
      </c>
      <c r="AG40" s="17" t="s">
        <v>9</v>
      </c>
      <c r="AH40" s="17" t="s">
        <v>93</v>
      </c>
      <c r="AI40" s="17">
        <v>19600011</v>
      </c>
      <c r="AJ40" s="17" t="s">
        <v>9</v>
      </c>
      <c r="AK40" s="17" t="s">
        <v>9</v>
      </c>
      <c r="AL40" s="17" t="s">
        <v>9</v>
      </c>
      <c r="AM40" s="17" t="s">
        <v>9</v>
      </c>
      <c r="AN40" s="17" t="s">
        <v>93</v>
      </c>
      <c r="AO40" s="18">
        <v>19600011</v>
      </c>
      <c r="AP40" s="19"/>
    </row>
    <row r="41" spans="1:42" s="25" customFormat="1" ht="16.05" customHeight="1" x14ac:dyDescent="0.15">
      <c r="A41" s="21"/>
      <c r="B41" s="71"/>
      <c r="C41" s="71" t="s">
        <v>136</v>
      </c>
      <c r="D41" s="23"/>
      <c r="E41" s="16" t="s">
        <v>93</v>
      </c>
      <c r="F41" s="17" t="s">
        <v>93</v>
      </c>
      <c r="G41" s="17" t="s">
        <v>93</v>
      </c>
      <c r="H41" s="17" t="s">
        <v>93</v>
      </c>
      <c r="I41" s="17" t="s">
        <v>93</v>
      </c>
      <c r="J41" s="17" t="s">
        <v>9</v>
      </c>
      <c r="K41" s="17" t="s">
        <v>93</v>
      </c>
      <c r="L41" s="17" t="s">
        <v>9</v>
      </c>
      <c r="M41" s="17" t="s">
        <v>9</v>
      </c>
      <c r="N41" s="17" t="s">
        <v>9</v>
      </c>
      <c r="O41" s="17" t="s">
        <v>9</v>
      </c>
      <c r="P41" s="17" t="s">
        <v>9</v>
      </c>
      <c r="Q41" s="17" t="s">
        <v>9</v>
      </c>
      <c r="R41" s="17" t="s">
        <v>9</v>
      </c>
      <c r="S41" s="17" t="s">
        <v>9</v>
      </c>
      <c r="T41" s="17" t="s">
        <v>9</v>
      </c>
      <c r="U41" s="17" t="s">
        <v>93</v>
      </c>
      <c r="V41" s="17" t="s">
        <v>93</v>
      </c>
      <c r="W41" s="17" t="s">
        <v>93</v>
      </c>
      <c r="X41" s="17">
        <v>5975816</v>
      </c>
      <c r="Y41" s="17" t="s">
        <v>93</v>
      </c>
      <c r="Z41" s="17" t="s">
        <v>9</v>
      </c>
      <c r="AA41" s="17" t="s">
        <v>93</v>
      </c>
      <c r="AB41" s="17" t="s">
        <v>93</v>
      </c>
      <c r="AC41" s="17">
        <v>5975816</v>
      </c>
      <c r="AD41" s="17" t="s">
        <v>9</v>
      </c>
      <c r="AE41" s="17">
        <v>5396</v>
      </c>
      <c r="AF41" s="17" t="s">
        <v>9</v>
      </c>
      <c r="AG41" s="17" t="s">
        <v>9</v>
      </c>
      <c r="AH41" s="17">
        <v>13589187</v>
      </c>
      <c r="AI41" s="17" t="s">
        <v>9</v>
      </c>
      <c r="AJ41" s="17" t="s">
        <v>9</v>
      </c>
      <c r="AK41" s="17" t="s">
        <v>9</v>
      </c>
      <c r="AL41" s="17" t="s">
        <v>9</v>
      </c>
      <c r="AM41" s="17" t="s">
        <v>9</v>
      </c>
      <c r="AN41" s="17">
        <v>12100000</v>
      </c>
      <c r="AO41" s="18">
        <v>31670399</v>
      </c>
      <c r="AP41" s="19"/>
    </row>
    <row r="42" spans="1:42" ht="16.05" customHeight="1" x14ac:dyDescent="0.15">
      <c r="A42" s="26"/>
      <c r="B42" s="71"/>
      <c r="C42" s="71" t="s">
        <v>137</v>
      </c>
      <c r="D42" s="23"/>
      <c r="E42" s="16" t="s">
        <v>93</v>
      </c>
      <c r="F42" s="17" t="s">
        <v>93</v>
      </c>
      <c r="G42" s="17" t="s">
        <v>93</v>
      </c>
      <c r="H42" s="17" t="s">
        <v>93</v>
      </c>
      <c r="I42" s="17" t="s">
        <v>93</v>
      </c>
      <c r="J42" s="17" t="s">
        <v>9</v>
      </c>
      <c r="K42" s="17" t="s">
        <v>93</v>
      </c>
      <c r="L42" s="17" t="s">
        <v>9</v>
      </c>
      <c r="M42" s="17" t="s">
        <v>9</v>
      </c>
      <c r="N42" s="17" t="s">
        <v>9</v>
      </c>
      <c r="O42" s="17" t="s">
        <v>9</v>
      </c>
      <c r="P42" s="17" t="s">
        <v>9</v>
      </c>
      <c r="Q42" s="17" t="s">
        <v>9</v>
      </c>
      <c r="R42" s="17" t="s">
        <v>9</v>
      </c>
      <c r="S42" s="17" t="s">
        <v>9</v>
      </c>
      <c r="T42" s="17" t="s">
        <v>9</v>
      </c>
      <c r="U42" s="17" t="s">
        <v>93</v>
      </c>
      <c r="V42" s="17" t="s">
        <v>93</v>
      </c>
      <c r="W42" s="17" t="s">
        <v>93</v>
      </c>
      <c r="X42" s="17">
        <v>9783997</v>
      </c>
      <c r="Y42" s="17" t="s">
        <v>93</v>
      </c>
      <c r="Z42" s="17" t="s">
        <v>9</v>
      </c>
      <c r="AA42" s="17" t="s">
        <v>93</v>
      </c>
      <c r="AB42" s="17" t="s">
        <v>93</v>
      </c>
      <c r="AC42" s="17">
        <v>9783997</v>
      </c>
      <c r="AD42" s="17" t="s">
        <v>9</v>
      </c>
      <c r="AE42" s="17">
        <v>2992</v>
      </c>
      <c r="AF42" s="17" t="s">
        <v>9</v>
      </c>
      <c r="AG42" s="17" t="s">
        <v>9</v>
      </c>
      <c r="AH42" s="17">
        <v>22307881</v>
      </c>
      <c r="AI42" s="17" t="s">
        <v>9</v>
      </c>
      <c r="AJ42" s="17" t="s">
        <v>9</v>
      </c>
      <c r="AK42" s="17" t="s">
        <v>9</v>
      </c>
      <c r="AL42" s="17" t="s">
        <v>9</v>
      </c>
      <c r="AM42" s="17" t="s">
        <v>9</v>
      </c>
      <c r="AN42" s="17">
        <v>4900000</v>
      </c>
      <c r="AO42" s="18">
        <v>36994870</v>
      </c>
      <c r="AP42" s="19"/>
    </row>
    <row r="43" spans="1:42" ht="16.05" customHeight="1" x14ac:dyDescent="0.15">
      <c r="A43" s="26"/>
      <c r="B43" s="71"/>
      <c r="C43" s="71" t="s">
        <v>138</v>
      </c>
      <c r="D43" s="23"/>
      <c r="E43" s="16" t="s">
        <v>93</v>
      </c>
      <c r="F43" s="17" t="s">
        <v>93</v>
      </c>
      <c r="G43" s="17" t="s">
        <v>93</v>
      </c>
      <c r="H43" s="17" t="s">
        <v>93</v>
      </c>
      <c r="I43" s="17" t="s">
        <v>93</v>
      </c>
      <c r="J43" s="17" t="s">
        <v>9</v>
      </c>
      <c r="K43" s="17" t="s">
        <v>93</v>
      </c>
      <c r="L43" s="17" t="s">
        <v>9</v>
      </c>
      <c r="M43" s="17" t="s">
        <v>9</v>
      </c>
      <c r="N43" s="17" t="s">
        <v>9</v>
      </c>
      <c r="O43" s="17" t="s">
        <v>9</v>
      </c>
      <c r="P43" s="17" t="s">
        <v>9</v>
      </c>
      <c r="Q43" s="17" t="s">
        <v>9</v>
      </c>
      <c r="R43" s="17" t="s">
        <v>9</v>
      </c>
      <c r="S43" s="17" t="s">
        <v>9</v>
      </c>
      <c r="T43" s="17" t="s">
        <v>9</v>
      </c>
      <c r="U43" s="17" t="s">
        <v>93</v>
      </c>
      <c r="V43" s="17" t="s">
        <v>93</v>
      </c>
      <c r="W43" s="17" t="s">
        <v>93</v>
      </c>
      <c r="X43" s="17">
        <v>599942</v>
      </c>
      <c r="Y43" s="17" t="s">
        <v>93</v>
      </c>
      <c r="Z43" s="17" t="s">
        <v>9</v>
      </c>
      <c r="AA43" s="17" t="s">
        <v>93</v>
      </c>
      <c r="AB43" s="17" t="s">
        <v>93</v>
      </c>
      <c r="AC43" s="17">
        <v>599942</v>
      </c>
      <c r="AD43" s="17" t="s">
        <v>9</v>
      </c>
      <c r="AE43" s="17">
        <v>2789</v>
      </c>
      <c r="AF43" s="17" t="s">
        <v>9</v>
      </c>
      <c r="AG43" s="17" t="s">
        <v>9</v>
      </c>
      <c r="AH43" s="17">
        <v>2528826</v>
      </c>
      <c r="AI43" s="17" t="s">
        <v>9</v>
      </c>
      <c r="AJ43" s="17" t="s">
        <v>9</v>
      </c>
      <c r="AK43" s="17" t="s">
        <v>9</v>
      </c>
      <c r="AL43" s="17" t="s">
        <v>9</v>
      </c>
      <c r="AM43" s="17" t="s">
        <v>9</v>
      </c>
      <c r="AN43" s="17">
        <v>6300000</v>
      </c>
      <c r="AO43" s="18">
        <v>9431557</v>
      </c>
      <c r="AP43" s="19"/>
    </row>
    <row r="44" spans="1:42" ht="16.05" customHeight="1" x14ac:dyDescent="0.15">
      <c r="A44" s="26"/>
      <c r="B44" s="71"/>
      <c r="C44" s="71" t="s">
        <v>139</v>
      </c>
      <c r="D44" s="23"/>
      <c r="E44" s="16" t="s">
        <v>93</v>
      </c>
      <c r="F44" s="17" t="s">
        <v>93</v>
      </c>
      <c r="G44" s="17" t="s">
        <v>93</v>
      </c>
      <c r="H44" s="17" t="s">
        <v>93</v>
      </c>
      <c r="I44" s="17" t="s">
        <v>93</v>
      </c>
      <c r="J44" s="17" t="s">
        <v>9</v>
      </c>
      <c r="K44" s="17" t="s">
        <v>93</v>
      </c>
      <c r="L44" s="17" t="s">
        <v>9</v>
      </c>
      <c r="M44" s="17" t="s">
        <v>9</v>
      </c>
      <c r="N44" s="17" t="s">
        <v>9</v>
      </c>
      <c r="O44" s="17" t="s">
        <v>9</v>
      </c>
      <c r="P44" s="17" t="s">
        <v>9</v>
      </c>
      <c r="Q44" s="17" t="s">
        <v>9</v>
      </c>
      <c r="R44" s="17" t="s">
        <v>9</v>
      </c>
      <c r="S44" s="17" t="s">
        <v>9</v>
      </c>
      <c r="T44" s="17" t="s">
        <v>9</v>
      </c>
      <c r="U44" s="17" t="s">
        <v>93</v>
      </c>
      <c r="V44" s="17" t="s">
        <v>93</v>
      </c>
      <c r="W44" s="17" t="s">
        <v>93</v>
      </c>
      <c r="X44" s="17">
        <v>2054307</v>
      </c>
      <c r="Y44" s="17" t="s">
        <v>93</v>
      </c>
      <c r="Z44" s="17" t="s">
        <v>9</v>
      </c>
      <c r="AA44" s="17" t="s">
        <v>93</v>
      </c>
      <c r="AB44" s="17" t="s">
        <v>93</v>
      </c>
      <c r="AC44" s="17">
        <v>2054307</v>
      </c>
      <c r="AD44" s="17" t="s">
        <v>9</v>
      </c>
      <c r="AE44" s="17" t="s">
        <v>93</v>
      </c>
      <c r="AF44" s="17" t="s">
        <v>9</v>
      </c>
      <c r="AG44" s="17" t="s">
        <v>9</v>
      </c>
      <c r="AH44" s="17">
        <v>810068</v>
      </c>
      <c r="AI44" s="17" t="s">
        <v>9</v>
      </c>
      <c r="AJ44" s="17" t="s">
        <v>9</v>
      </c>
      <c r="AK44" s="17" t="s">
        <v>9</v>
      </c>
      <c r="AL44" s="17" t="s">
        <v>9</v>
      </c>
      <c r="AM44" s="17" t="s">
        <v>9</v>
      </c>
      <c r="AN44" s="17">
        <v>2100000</v>
      </c>
      <c r="AO44" s="18">
        <v>4964375</v>
      </c>
      <c r="AP44" s="19"/>
    </row>
    <row r="45" spans="1:42" ht="16.05" customHeight="1" x14ac:dyDescent="0.15">
      <c r="A45" s="26"/>
      <c r="B45" s="71"/>
      <c r="C45" s="71" t="s">
        <v>127</v>
      </c>
      <c r="D45" s="23"/>
      <c r="E45" s="16" t="s">
        <v>93</v>
      </c>
      <c r="F45" s="17">
        <v>439488</v>
      </c>
      <c r="G45" s="17">
        <v>216268</v>
      </c>
      <c r="H45" s="17">
        <v>90936</v>
      </c>
      <c r="I45" s="17">
        <v>746692</v>
      </c>
      <c r="J45" s="17" t="s">
        <v>9</v>
      </c>
      <c r="K45" s="17">
        <v>102796</v>
      </c>
      <c r="L45" s="17">
        <v>102796</v>
      </c>
      <c r="M45" s="17">
        <v>4812</v>
      </c>
      <c r="N45" s="17"/>
      <c r="O45" s="17">
        <v>14048</v>
      </c>
      <c r="P45" s="17">
        <v>93585</v>
      </c>
      <c r="Q45" s="17" t="s">
        <v>9</v>
      </c>
      <c r="R45" s="17" t="s">
        <v>9</v>
      </c>
      <c r="S45" s="17" t="s">
        <v>9</v>
      </c>
      <c r="T45" s="17" t="s">
        <v>9</v>
      </c>
      <c r="U45" s="17" t="s">
        <v>93</v>
      </c>
      <c r="V45" s="17" t="s">
        <v>93</v>
      </c>
      <c r="W45" s="17" t="s">
        <v>93</v>
      </c>
      <c r="X45" s="17" t="s">
        <v>93</v>
      </c>
      <c r="Y45" s="17" t="s">
        <v>93</v>
      </c>
      <c r="Z45" s="17" t="s">
        <v>9</v>
      </c>
      <c r="AA45" s="17" t="s">
        <v>93</v>
      </c>
      <c r="AB45" s="17">
        <v>156469</v>
      </c>
      <c r="AC45" s="17">
        <v>156469</v>
      </c>
      <c r="AD45" s="17" t="s">
        <v>9</v>
      </c>
      <c r="AE45" s="17">
        <v>10</v>
      </c>
      <c r="AF45" s="17" t="s">
        <v>9</v>
      </c>
      <c r="AG45" s="17" t="s">
        <v>9</v>
      </c>
      <c r="AH45" s="17" t="s">
        <v>93</v>
      </c>
      <c r="AI45" s="17">
        <v>3563</v>
      </c>
      <c r="AJ45" s="17" t="s">
        <v>9</v>
      </c>
      <c r="AK45" s="17" t="s">
        <v>9</v>
      </c>
      <c r="AL45" s="17" t="s">
        <v>9</v>
      </c>
      <c r="AM45" s="17" t="s">
        <v>9</v>
      </c>
      <c r="AN45" s="17">
        <v>1000</v>
      </c>
      <c r="AO45" s="18">
        <v>1122975</v>
      </c>
      <c r="AP45" s="19"/>
    </row>
    <row r="46" spans="1:42" ht="16.05" customHeight="1" x14ac:dyDescent="0.15">
      <c r="A46" s="26"/>
      <c r="B46" s="201" t="s">
        <v>140</v>
      </c>
      <c r="C46" s="201"/>
      <c r="D46" s="23"/>
      <c r="E46" s="16" t="s">
        <v>93</v>
      </c>
      <c r="F46" s="17">
        <v>30721</v>
      </c>
      <c r="G46" s="17">
        <v>14846</v>
      </c>
      <c r="H46" s="17">
        <v>7280</v>
      </c>
      <c r="I46" s="17">
        <v>52847</v>
      </c>
      <c r="J46" s="17" t="s">
        <v>9</v>
      </c>
      <c r="K46" s="17">
        <v>749</v>
      </c>
      <c r="L46" s="17">
        <v>749</v>
      </c>
      <c r="M46" s="17">
        <v>12</v>
      </c>
      <c r="N46" s="17">
        <v>442</v>
      </c>
      <c r="O46" s="17">
        <v>3184</v>
      </c>
      <c r="P46" s="17">
        <v>414357</v>
      </c>
      <c r="Q46" s="17" t="s">
        <v>9</v>
      </c>
      <c r="R46" s="17" t="s">
        <v>9</v>
      </c>
      <c r="S46" s="17" t="s">
        <v>9</v>
      </c>
      <c r="T46" s="17" t="s">
        <v>9</v>
      </c>
      <c r="U46" s="17">
        <v>36358</v>
      </c>
      <c r="V46" s="17" t="s">
        <v>93</v>
      </c>
      <c r="W46" s="17" t="s">
        <v>93</v>
      </c>
      <c r="X46" s="17">
        <v>810326</v>
      </c>
      <c r="Y46" s="17" t="s">
        <v>93</v>
      </c>
      <c r="Z46" s="17" t="s">
        <v>9</v>
      </c>
      <c r="AA46" s="17" t="s">
        <v>93</v>
      </c>
      <c r="AB46" s="17">
        <v>10773</v>
      </c>
      <c r="AC46" s="17">
        <v>821099</v>
      </c>
      <c r="AD46" s="17" t="s">
        <v>9</v>
      </c>
      <c r="AE46" s="17">
        <v>30326</v>
      </c>
      <c r="AF46" s="17" t="s">
        <v>9</v>
      </c>
      <c r="AG46" s="17" t="s">
        <v>9</v>
      </c>
      <c r="AH46" s="17">
        <v>1951436</v>
      </c>
      <c r="AI46" s="17" t="s">
        <v>9</v>
      </c>
      <c r="AJ46" s="17" t="s">
        <v>9</v>
      </c>
      <c r="AK46" s="17" t="s">
        <v>9</v>
      </c>
      <c r="AL46" s="17" t="s">
        <v>9</v>
      </c>
      <c r="AM46" s="17" t="s">
        <v>9</v>
      </c>
      <c r="AN46" s="17">
        <v>1500000</v>
      </c>
      <c r="AO46" s="18">
        <v>4810810</v>
      </c>
      <c r="AP46" s="19"/>
    </row>
    <row r="47" spans="1:42" ht="16.05" customHeight="1" x14ac:dyDescent="0.15">
      <c r="A47" s="26"/>
      <c r="B47" s="201" t="s">
        <v>141</v>
      </c>
      <c r="C47" s="201"/>
      <c r="D47" s="23"/>
      <c r="E47" s="16" t="s">
        <v>93</v>
      </c>
      <c r="F47" s="17">
        <v>20374770</v>
      </c>
      <c r="G47" s="17">
        <v>9304505</v>
      </c>
      <c r="H47" s="17">
        <v>1169594</v>
      </c>
      <c r="I47" s="17">
        <v>30848869</v>
      </c>
      <c r="J47" s="17" t="s">
        <v>9</v>
      </c>
      <c r="K47" s="17">
        <v>16596962</v>
      </c>
      <c r="L47" s="17">
        <v>16596962</v>
      </c>
      <c r="M47" s="17">
        <v>15445</v>
      </c>
      <c r="N47" s="17"/>
      <c r="O47" s="17">
        <v>1005514</v>
      </c>
      <c r="P47" s="17">
        <v>18636674</v>
      </c>
      <c r="Q47" s="17" t="s">
        <v>9</v>
      </c>
      <c r="R47" s="17" t="s">
        <v>9</v>
      </c>
      <c r="S47" s="17" t="s">
        <v>9</v>
      </c>
      <c r="T47" s="17" t="s">
        <v>9</v>
      </c>
      <c r="U47" s="17" t="s">
        <v>93</v>
      </c>
      <c r="V47" s="17">
        <v>82415671</v>
      </c>
      <c r="W47" s="17" t="s">
        <v>93</v>
      </c>
      <c r="X47" s="17">
        <v>4697000</v>
      </c>
      <c r="Y47" s="17" t="s">
        <v>93</v>
      </c>
      <c r="Z47" s="17" t="s">
        <v>9</v>
      </c>
      <c r="AA47" s="17" t="s">
        <v>93</v>
      </c>
      <c r="AB47" s="17">
        <v>14188835</v>
      </c>
      <c r="AC47" s="17">
        <v>18885835</v>
      </c>
      <c r="AD47" s="17" t="s">
        <v>9</v>
      </c>
      <c r="AE47" s="17">
        <v>58445</v>
      </c>
      <c r="AF47" s="17" t="s">
        <v>9</v>
      </c>
      <c r="AG47" s="17" t="s">
        <v>9</v>
      </c>
      <c r="AH47" s="17" t="s">
        <v>93</v>
      </c>
      <c r="AI47" s="17">
        <v>280606543</v>
      </c>
      <c r="AJ47" s="17" t="s">
        <v>9</v>
      </c>
      <c r="AK47" s="17" t="s">
        <v>9</v>
      </c>
      <c r="AL47" s="17" t="s">
        <v>9</v>
      </c>
      <c r="AM47" s="17" t="s">
        <v>9</v>
      </c>
      <c r="AN47" s="17">
        <v>1010000</v>
      </c>
      <c r="AO47" s="18">
        <v>450079958</v>
      </c>
      <c r="AP47" s="19"/>
    </row>
    <row r="48" spans="1:42" ht="16.05" customHeight="1" x14ac:dyDescent="0.15">
      <c r="A48" s="26"/>
      <c r="B48" s="207" t="s">
        <v>142</v>
      </c>
      <c r="C48" s="207"/>
      <c r="D48" s="23"/>
      <c r="E48" s="16" t="s">
        <v>93</v>
      </c>
      <c r="F48" s="17">
        <v>150294</v>
      </c>
      <c r="G48" s="17">
        <v>76381</v>
      </c>
      <c r="H48" s="17">
        <v>29391</v>
      </c>
      <c r="I48" s="17">
        <v>256066</v>
      </c>
      <c r="J48" s="17" t="s">
        <v>9</v>
      </c>
      <c r="K48" s="17">
        <v>1593</v>
      </c>
      <c r="L48" s="17">
        <v>1593</v>
      </c>
      <c r="M48" s="17">
        <v>470</v>
      </c>
      <c r="N48" s="17">
        <v>118</v>
      </c>
      <c r="O48" s="17">
        <v>10268</v>
      </c>
      <c r="P48" s="17">
        <v>25403</v>
      </c>
      <c r="Q48" s="17" t="s">
        <v>9</v>
      </c>
      <c r="R48" s="17" t="s">
        <v>9</v>
      </c>
      <c r="S48" s="17" t="s">
        <v>9</v>
      </c>
      <c r="T48" s="17" t="s">
        <v>9</v>
      </c>
      <c r="U48" s="17">
        <v>21411</v>
      </c>
      <c r="V48" s="17" t="s">
        <v>93</v>
      </c>
      <c r="W48" s="17" t="s">
        <v>93</v>
      </c>
      <c r="X48" s="17">
        <v>12027106</v>
      </c>
      <c r="Y48" s="17" t="s">
        <v>93</v>
      </c>
      <c r="Z48" s="17" t="s">
        <v>9</v>
      </c>
      <c r="AA48" s="17" t="s">
        <v>93</v>
      </c>
      <c r="AB48" s="17">
        <v>58343</v>
      </c>
      <c r="AC48" s="17">
        <v>12085449</v>
      </c>
      <c r="AD48" s="17" t="s">
        <v>9</v>
      </c>
      <c r="AE48" s="17">
        <v>21531</v>
      </c>
      <c r="AF48" s="17" t="s">
        <v>9</v>
      </c>
      <c r="AG48" s="17" t="s">
        <v>9</v>
      </c>
      <c r="AH48" s="17">
        <v>3039703</v>
      </c>
      <c r="AI48" s="17" t="s">
        <v>9</v>
      </c>
      <c r="AJ48" s="17" t="s">
        <v>9</v>
      </c>
      <c r="AK48" s="17" t="s">
        <v>9</v>
      </c>
      <c r="AL48" s="17" t="s">
        <v>9</v>
      </c>
      <c r="AM48" s="17" t="s">
        <v>9</v>
      </c>
      <c r="AN48" s="17">
        <v>473000</v>
      </c>
      <c r="AO48" s="18">
        <v>15935012</v>
      </c>
      <c r="AP48" s="19"/>
    </row>
    <row r="49" spans="1:42" ht="26.1" customHeight="1" x14ac:dyDescent="0.15">
      <c r="A49" s="26"/>
      <c r="B49" s="71"/>
      <c r="C49" s="71" t="s">
        <v>143</v>
      </c>
      <c r="D49" s="23"/>
      <c r="E49" s="16" t="s">
        <v>93</v>
      </c>
      <c r="F49" s="17" t="s">
        <v>93</v>
      </c>
      <c r="G49" s="17" t="s">
        <v>93</v>
      </c>
      <c r="H49" s="17" t="s">
        <v>93</v>
      </c>
      <c r="I49" s="17" t="s">
        <v>93</v>
      </c>
      <c r="J49" s="17" t="s">
        <v>9</v>
      </c>
      <c r="K49" s="17" t="s">
        <v>9</v>
      </c>
      <c r="L49" s="17" t="s">
        <v>9</v>
      </c>
      <c r="M49" s="17" t="s">
        <v>9</v>
      </c>
      <c r="N49" s="17" t="s">
        <v>9</v>
      </c>
      <c r="O49" s="17" t="s">
        <v>9</v>
      </c>
      <c r="P49" s="17" t="s">
        <v>9</v>
      </c>
      <c r="Q49" s="17" t="s">
        <v>9</v>
      </c>
      <c r="R49" s="17" t="s">
        <v>9</v>
      </c>
      <c r="S49" s="17" t="s">
        <v>9</v>
      </c>
      <c r="T49" s="17" t="s">
        <v>9</v>
      </c>
      <c r="U49" s="17" t="s">
        <v>93</v>
      </c>
      <c r="V49" s="17" t="s">
        <v>93</v>
      </c>
      <c r="W49" s="17" t="s">
        <v>93</v>
      </c>
      <c r="X49" s="17">
        <v>6089450</v>
      </c>
      <c r="Y49" s="17" t="s">
        <v>93</v>
      </c>
      <c r="Z49" s="17" t="s">
        <v>9</v>
      </c>
      <c r="AA49" s="17" t="s">
        <v>93</v>
      </c>
      <c r="AB49" s="17" t="s">
        <v>93</v>
      </c>
      <c r="AC49" s="17">
        <v>6089450</v>
      </c>
      <c r="AD49" s="17" t="s">
        <v>9</v>
      </c>
      <c r="AE49" s="17">
        <v>1122</v>
      </c>
      <c r="AF49" s="17" t="s">
        <v>9</v>
      </c>
      <c r="AG49" s="17" t="s">
        <v>9</v>
      </c>
      <c r="AH49" s="17">
        <v>74780</v>
      </c>
      <c r="AI49" s="17" t="s">
        <v>9</v>
      </c>
      <c r="AJ49" s="17" t="s">
        <v>9</v>
      </c>
      <c r="AK49" s="17" t="s">
        <v>9</v>
      </c>
      <c r="AL49" s="17" t="s">
        <v>9</v>
      </c>
      <c r="AM49" s="17" t="s">
        <v>9</v>
      </c>
      <c r="AN49" s="17">
        <v>152000</v>
      </c>
      <c r="AO49" s="18">
        <v>6317352</v>
      </c>
      <c r="AP49" s="19"/>
    </row>
    <row r="50" spans="1:42" ht="16.05" customHeight="1" x14ac:dyDescent="0.15">
      <c r="A50" s="26"/>
      <c r="B50" s="70"/>
      <c r="C50" s="72" t="s">
        <v>144</v>
      </c>
      <c r="D50" s="23"/>
      <c r="E50" s="16" t="s">
        <v>93</v>
      </c>
      <c r="F50" s="17" t="s">
        <v>93</v>
      </c>
      <c r="G50" s="17" t="s">
        <v>93</v>
      </c>
      <c r="H50" s="17" t="s">
        <v>93</v>
      </c>
      <c r="I50" s="17" t="s">
        <v>93</v>
      </c>
      <c r="J50" s="17" t="s">
        <v>9</v>
      </c>
      <c r="K50" s="17" t="s">
        <v>9</v>
      </c>
      <c r="L50" s="17" t="s">
        <v>9</v>
      </c>
      <c r="M50" s="17" t="s">
        <v>9</v>
      </c>
      <c r="N50" s="17" t="s">
        <v>9</v>
      </c>
      <c r="O50" s="17" t="s">
        <v>9</v>
      </c>
      <c r="P50" s="17" t="s">
        <v>9</v>
      </c>
      <c r="Q50" s="17" t="s">
        <v>9</v>
      </c>
      <c r="R50" s="17" t="s">
        <v>9</v>
      </c>
      <c r="S50" s="17" t="s">
        <v>9</v>
      </c>
      <c r="T50" s="17" t="s">
        <v>9</v>
      </c>
      <c r="U50" s="17" t="s">
        <v>93</v>
      </c>
      <c r="V50" s="17" t="s">
        <v>93</v>
      </c>
      <c r="W50" s="17" t="s">
        <v>93</v>
      </c>
      <c r="X50" s="17" t="s">
        <v>93</v>
      </c>
      <c r="Y50" s="17" t="s">
        <v>93</v>
      </c>
      <c r="Z50" s="17" t="s">
        <v>9</v>
      </c>
      <c r="AA50" s="17" t="s">
        <v>93</v>
      </c>
      <c r="AB50" s="17" t="s">
        <v>93</v>
      </c>
      <c r="AC50" s="17" t="s">
        <v>93</v>
      </c>
      <c r="AD50" s="17" t="s">
        <v>9</v>
      </c>
      <c r="AE50" s="17">
        <v>951</v>
      </c>
      <c r="AF50" s="17" t="s">
        <v>9</v>
      </c>
      <c r="AG50" s="17" t="s">
        <v>9</v>
      </c>
      <c r="AH50" s="17">
        <v>168272</v>
      </c>
      <c r="AI50" s="17" t="s">
        <v>9</v>
      </c>
      <c r="AJ50" s="17" t="s">
        <v>9</v>
      </c>
      <c r="AK50" s="17" t="s">
        <v>9</v>
      </c>
      <c r="AL50" s="17" t="s">
        <v>9</v>
      </c>
      <c r="AM50" s="17" t="s">
        <v>9</v>
      </c>
      <c r="AN50" s="17">
        <v>100000</v>
      </c>
      <c r="AO50" s="18">
        <v>269223</v>
      </c>
      <c r="AP50" s="19"/>
    </row>
    <row r="51" spans="1:42" ht="16.05" customHeight="1" x14ac:dyDescent="0.15">
      <c r="A51" s="26"/>
      <c r="B51" s="70"/>
      <c r="C51" s="72" t="s">
        <v>145</v>
      </c>
      <c r="D51" s="23"/>
      <c r="E51" s="16" t="s">
        <v>93</v>
      </c>
      <c r="F51" s="17" t="s">
        <v>93</v>
      </c>
      <c r="G51" s="17" t="s">
        <v>93</v>
      </c>
      <c r="H51" s="17" t="s">
        <v>93</v>
      </c>
      <c r="I51" s="17" t="s">
        <v>93</v>
      </c>
      <c r="J51" s="17" t="s">
        <v>9</v>
      </c>
      <c r="K51" s="17" t="s">
        <v>9</v>
      </c>
      <c r="L51" s="17" t="s">
        <v>9</v>
      </c>
      <c r="M51" s="17" t="s">
        <v>9</v>
      </c>
      <c r="N51" s="17" t="s">
        <v>9</v>
      </c>
      <c r="O51" s="17" t="s">
        <v>9</v>
      </c>
      <c r="P51" s="17" t="s">
        <v>9</v>
      </c>
      <c r="Q51" s="17" t="s">
        <v>9</v>
      </c>
      <c r="R51" s="17" t="s">
        <v>9</v>
      </c>
      <c r="S51" s="17" t="s">
        <v>9</v>
      </c>
      <c r="T51" s="17" t="s">
        <v>9</v>
      </c>
      <c r="U51" s="17" t="s">
        <v>93</v>
      </c>
      <c r="V51" s="17" t="s">
        <v>93</v>
      </c>
      <c r="W51" s="17" t="s">
        <v>93</v>
      </c>
      <c r="X51" s="17" t="s">
        <v>93</v>
      </c>
      <c r="Y51" s="17" t="s">
        <v>93</v>
      </c>
      <c r="Z51" s="17" t="s">
        <v>9</v>
      </c>
      <c r="AA51" s="17" t="s">
        <v>93</v>
      </c>
      <c r="AB51" s="17" t="s">
        <v>93</v>
      </c>
      <c r="AC51" s="17" t="s">
        <v>93</v>
      </c>
      <c r="AD51" s="17" t="s">
        <v>9</v>
      </c>
      <c r="AE51" s="17">
        <v>127</v>
      </c>
      <c r="AF51" s="17" t="s">
        <v>9</v>
      </c>
      <c r="AG51" s="17" t="s">
        <v>9</v>
      </c>
      <c r="AH51" s="17">
        <v>22393</v>
      </c>
      <c r="AI51" s="17" t="s">
        <v>9</v>
      </c>
      <c r="AJ51" s="17" t="s">
        <v>9</v>
      </c>
      <c r="AK51" s="17" t="s">
        <v>9</v>
      </c>
      <c r="AL51" s="17" t="s">
        <v>9</v>
      </c>
      <c r="AM51" s="17" t="s">
        <v>9</v>
      </c>
      <c r="AN51" s="17">
        <v>20000</v>
      </c>
      <c r="AO51" s="18">
        <v>42520</v>
      </c>
      <c r="AP51" s="19"/>
    </row>
    <row r="52" spans="1:42" ht="16.05" customHeight="1" x14ac:dyDescent="0.15">
      <c r="A52" s="26"/>
      <c r="B52" s="71"/>
      <c r="C52" s="71" t="s">
        <v>146</v>
      </c>
      <c r="D52" s="23"/>
      <c r="E52" s="16" t="s">
        <v>93</v>
      </c>
      <c r="F52" s="17" t="s">
        <v>93</v>
      </c>
      <c r="G52" s="17" t="s">
        <v>93</v>
      </c>
      <c r="H52" s="17" t="s">
        <v>93</v>
      </c>
      <c r="I52" s="17" t="s">
        <v>93</v>
      </c>
      <c r="J52" s="17" t="s">
        <v>9</v>
      </c>
      <c r="K52" s="17" t="s">
        <v>9</v>
      </c>
      <c r="L52" s="17" t="s">
        <v>9</v>
      </c>
      <c r="M52" s="17" t="s">
        <v>9</v>
      </c>
      <c r="N52" s="17" t="s">
        <v>9</v>
      </c>
      <c r="O52" s="17" t="s">
        <v>9</v>
      </c>
      <c r="P52" s="17" t="s">
        <v>9</v>
      </c>
      <c r="Q52" s="17" t="s">
        <v>9</v>
      </c>
      <c r="R52" s="17" t="s">
        <v>9</v>
      </c>
      <c r="S52" s="17" t="s">
        <v>9</v>
      </c>
      <c r="T52" s="17" t="s">
        <v>9</v>
      </c>
      <c r="U52" s="17" t="s">
        <v>93</v>
      </c>
      <c r="V52" s="17" t="s">
        <v>93</v>
      </c>
      <c r="W52" s="17" t="s">
        <v>93</v>
      </c>
      <c r="X52" s="17">
        <v>5432008</v>
      </c>
      <c r="Y52" s="17" t="s">
        <v>93</v>
      </c>
      <c r="Z52" s="17" t="s">
        <v>9</v>
      </c>
      <c r="AA52" s="17" t="s">
        <v>93</v>
      </c>
      <c r="AB52" s="17" t="s">
        <v>93</v>
      </c>
      <c r="AC52" s="17">
        <v>5432008</v>
      </c>
      <c r="AD52" s="17" t="s">
        <v>9</v>
      </c>
      <c r="AE52" s="17">
        <v>19321</v>
      </c>
      <c r="AF52" s="17" t="s">
        <v>9</v>
      </c>
      <c r="AG52" s="17" t="s">
        <v>9</v>
      </c>
      <c r="AH52" s="17">
        <v>2774258</v>
      </c>
      <c r="AI52" s="17" t="s">
        <v>9</v>
      </c>
      <c r="AJ52" s="17" t="s">
        <v>9</v>
      </c>
      <c r="AK52" s="17" t="s">
        <v>9</v>
      </c>
      <c r="AL52" s="17" t="s">
        <v>9</v>
      </c>
      <c r="AM52" s="17" t="s">
        <v>9</v>
      </c>
      <c r="AN52" s="17">
        <v>200000</v>
      </c>
      <c r="AO52" s="18">
        <v>8425587</v>
      </c>
      <c r="AP52" s="19"/>
    </row>
    <row r="53" spans="1:42" ht="16.05" customHeight="1" x14ac:dyDescent="0.15">
      <c r="A53" s="26"/>
      <c r="B53" s="74"/>
      <c r="C53" s="74" t="s">
        <v>127</v>
      </c>
      <c r="D53" s="23"/>
      <c r="E53" s="16" t="s">
        <v>93</v>
      </c>
      <c r="F53" s="17">
        <v>150294</v>
      </c>
      <c r="G53" s="17">
        <v>76381</v>
      </c>
      <c r="H53" s="17">
        <v>29391</v>
      </c>
      <c r="I53" s="17">
        <v>256066</v>
      </c>
      <c r="J53" s="17" t="s">
        <v>9</v>
      </c>
      <c r="K53" s="17">
        <v>1593</v>
      </c>
      <c r="L53" s="17">
        <v>1593</v>
      </c>
      <c r="M53" s="17">
        <v>470</v>
      </c>
      <c r="N53" s="17">
        <v>118</v>
      </c>
      <c r="O53" s="17">
        <v>10268</v>
      </c>
      <c r="P53" s="17">
        <v>25403</v>
      </c>
      <c r="Q53" s="17" t="s">
        <v>9</v>
      </c>
      <c r="R53" s="17" t="s">
        <v>9</v>
      </c>
      <c r="S53" s="17" t="s">
        <v>9</v>
      </c>
      <c r="T53" s="17" t="s">
        <v>9</v>
      </c>
      <c r="U53" s="17">
        <v>21411</v>
      </c>
      <c r="V53" s="17" t="s">
        <v>93</v>
      </c>
      <c r="W53" s="17" t="s">
        <v>93</v>
      </c>
      <c r="X53" s="17">
        <v>505648</v>
      </c>
      <c r="Y53" s="17" t="s">
        <v>93</v>
      </c>
      <c r="Z53" s="17" t="s">
        <v>9</v>
      </c>
      <c r="AA53" s="17" t="s">
        <v>93</v>
      </c>
      <c r="AB53" s="17">
        <v>58343</v>
      </c>
      <c r="AC53" s="17">
        <v>563991</v>
      </c>
      <c r="AD53" s="17" t="s">
        <v>9</v>
      </c>
      <c r="AE53" s="17">
        <v>10</v>
      </c>
      <c r="AF53" s="17" t="s">
        <v>9</v>
      </c>
      <c r="AG53" s="17" t="s">
        <v>9</v>
      </c>
      <c r="AH53" s="17" t="s">
        <v>93</v>
      </c>
      <c r="AI53" s="17" t="s">
        <v>9</v>
      </c>
      <c r="AJ53" s="17" t="s">
        <v>9</v>
      </c>
      <c r="AK53" s="17" t="s">
        <v>9</v>
      </c>
      <c r="AL53" s="17" t="s">
        <v>9</v>
      </c>
      <c r="AM53" s="17" t="s">
        <v>9</v>
      </c>
      <c r="AN53" s="17">
        <v>1000</v>
      </c>
      <c r="AO53" s="18">
        <v>880330</v>
      </c>
      <c r="AP53" s="19"/>
    </row>
    <row r="54" spans="1:42" ht="16.05" customHeight="1" x14ac:dyDescent="0.15">
      <c r="A54" s="26"/>
      <c r="B54" s="203" t="s">
        <v>147</v>
      </c>
      <c r="C54" s="203"/>
      <c r="D54" s="23"/>
      <c r="E54" s="16" t="s">
        <v>93</v>
      </c>
      <c r="F54" s="17">
        <v>149465</v>
      </c>
      <c r="G54" s="17">
        <v>76129</v>
      </c>
      <c r="H54" s="17">
        <v>27154</v>
      </c>
      <c r="I54" s="17">
        <v>252748</v>
      </c>
      <c r="J54" s="17" t="s">
        <v>9</v>
      </c>
      <c r="K54" s="17">
        <v>51332</v>
      </c>
      <c r="L54" s="17">
        <v>51332</v>
      </c>
      <c r="M54" s="17">
        <v>2717</v>
      </c>
      <c r="N54" s="17" t="s">
        <v>93</v>
      </c>
      <c r="O54" s="17">
        <v>23851</v>
      </c>
      <c r="P54" s="17">
        <v>183448</v>
      </c>
      <c r="Q54" s="75" t="s">
        <v>9</v>
      </c>
      <c r="R54" s="17" t="s">
        <v>9</v>
      </c>
      <c r="S54" s="17" t="s">
        <v>9</v>
      </c>
      <c r="T54" s="17" t="s">
        <v>9</v>
      </c>
      <c r="U54" s="17">
        <v>54947</v>
      </c>
      <c r="V54" s="17" t="s">
        <v>93</v>
      </c>
      <c r="W54" s="17" t="s">
        <v>93</v>
      </c>
      <c r="X54" s="17" t="s">
        <v>93</v>
      </c>
      <c r="Y54" s="17" t="s">
        <v>93</v>
      </c>
      <c r="Z54" s="17" t="s">
        <v>9</v>
      </c>
      <c r="AA54" s="17" t="s">
        <v>93</v>
      </c>
      <c r="AB54" s="17">
        <v>158468</v>
      </c>
      <c r="AC54" s="17">
        <v>158468</v>
      </c>
      <c r="AD54" s="17" t="s">
        <v>9</v>
      </c>
      <c r="AE54" s="17">
        <v>2683901</v>
      </c>
      <c r="AF54" s="17" t="s">
        <v>9</v>
      </c>
      <c r="AG54" s="17" t="s">
        <v>9</v>
      </c>
      <c r="AH54" s="17">
        <v>138898460</v>
      </c>
      <c r="AI54" s="17">
        <v>49200420</v>
      </c>
      <c r="AJ54" s="17" t="s">
        <v>9</v>
      </c>
      <c r="AK54" s="17" t="s">
        <v>9</v>
      </c>
      <c r="AL54" s="17" t="s">
        <v>9</v>
      </c>
      <c r="AM54" s="17" t="s">
        <v>9</v>
      </c>
      <c r="AN54" s="17">
        <v>9000000</v>
      </c>
      <c r="AO54" s="18">
        <v>200510292</v>
      </c>
      <c r="AP54" s="19"/>
    </row>
    <row r="55" spans="1:42" s="25" customFormat="1" ht="16.05" customHeight="1" x14ac:dyDescent="0.15">
      <c r="A55" s="21"/>
      <c r="B55" s="203" t="s">
        <v>54</v>
      </c>
      <c r="C55" s="203"/>
      <c r="D55" s="23"/>
      <c r="E55" s="16" t="s">
        <v>93</v>
      </c>
      <c r="F55" s="17">
        <v>15030927</v>
      </c>
      <c r="G55" s="17">
        <v>8008484</v>
      </c>
      <c r="H55" s="17">
        <v>2335355</v>
      </c>
      <c r="I55" s="17">
        <v>25374766</v>
      </c>
      <c r="J55" s="17" t="s">
        <v>9</v>
      </c>
      <c r="K55" s="17">
        <v>5173617</v>
      </c>
      <c r="L55" s="17">
        <v>5173617</v>
      </c>
      <c r="M55" s="17">
        <v>74429</v>
      </c>
      <c r="N55" s="17" t="s">
        <v>93</v>
      </c>
      <c r="O55" s="17">
        <v>389355</v>
      </c>
      <c r="P55" s="17">
        <v>63031513</v>
      </c>
      <c r="Q55" s="75" t="s">
        <v>9</v>
      </c>
      <c r="R55" s="17" t="s">
        <v>9</v>
      </c>
      <c r="S55" s="17" t="s">
        <v>9</v>
      </c>
      <c r="T55" s="17" t="s">
        <v>9</v>
      </c>
      <c r="U55" s="17">
        <v>3941928</v>
      </c>
      <c r="V55" s="17">
        <v>1184816</v>
      </c>
      <c r="W55" s="17">
        <v>169733</v>
      </c>
      <c r="X55" s="17">
        <v>12786540</v>
      </c>
      <c r="Y55" s="17" t="s">
        <v>93</v>
      </c>
      <c r="Z55" s="17" t="s">
        <v>9</v>
      </c>
      <c r="AA55" s="17">
        <v>358268</v>
      </c>
      <c r="AB55" s="17">
        <v>4855403</v>
      </c>
      <c r="AC55" s="17">
        <v>18169944</v>
      </c>
      <c r="AD55" s="17">
        <v>220</v>
      </c>
      <c r="AE55" s="17">
        <v>1442617</v>
      </c>
      <c r="AF55" s="17" t="s">
        <v>9</v>
      </c>
      <c r="AG55" s="17" t="s">
        <v>9</v>
      </c>
      <c r="AH55" s="17" t="s">
        <v>93</v>
      </c>
      <c r="AI55" s="17">
        <v>2548</v>
      </c>
      <c r="AJ55" s="17" t="s">
        <v>9</v>
      </c>
      <c r="AK55" s="17" t="s">
        <v>9</v>
      </c>
      <c r="AL55" s="17" t="s">
        <v>9</v>
      </c>
      <c r="AM55" s="17" t="s">
        <v>9</v>
      </c>
      <c r="AN55" s="17">
        <v>300000</v>
      </c>
      <c r="AO55" s="18">
        <v>119085753</v>
      </c>
      <c r="AP55" s="19"/>
    </row>
    <row r="56" spans="1:42" s="25" customFormat="1" ht="16.05" customHeight="1" x14ac:dyDescent="0.15">
      <c r="A56" s="21"/>
      <c r="B56" s="203" t="s">
        <v>75</v>
      </c>
      <c r="C56" s="203"/>
      <c r="D56" s="23"/>
      <c r="E56" s="16" t="s">
        <v>93</v>
      </c>
      <c r="F56" s="17">
        <v>102579152</v>
      </c>
      <c r="G56" s="17">
        <v>49015030</v>
      </c>
      <c r="H56" s="17">
        <v>14879081</v>
      </c>
      <c r="I56" s="17">
        <v>166473263</v>
      </c>
      <c r="J56" s="17">
        <v>291210</v>
      </c>
      <c r="K56" s="17">
        <v>21543298</v>
      </c>
      <c r="L56" s="17">
        <v>21834508</v>
      </c>
      <c r="M56" s="17">
        <v>406862</v>
      </c>
      <c r="N56" s="17" t="s">
        <v>93</v>
      </c>
      <c r="O56" s="17">
        <v>4349385</v>
      </c>
      <c r="P56" s="17">
        <v>135186172</v>
      </c>
      <c r="Q56" s="17" t="s">
        <v>9</v>
      </c>
      <c r="R56" s="17" t="s">
        <v>9</v>
      </c>
      <c r="S56" s="17" t="s">
        <v>9</v>
      </c>
      <c r="T56" s="17" t="s">
        <v>9</v>
      </c>
      <c r="U56" s="17">
        <v>376018</v>
      </c>
      <c r="V56" s="17">
        <v>2384131574</v>
      </c>
      <c r="W56" s="17">
        <v>189040939</v>
      </c>
      <c r="X56" s="17">
        <v>45617153</v>
      </c>
      <c r="Y56" s="17">
        <v>7500000</v>
      </c>
      <c r="Z56" s="17" t="s">
        <v>9</v>
      </c>
      <c r="AA56" s="17" t="s">
        <v>93</v>
      </c>
      <c r="AB56" s="17">
        <v>38470079</v>
      </c>
      <c r="AC56" s="17">
        <v>280628171</v>
      </c>
      <c r="AD56" s="17" t="s">
        <v>9</v>
      </c>
      <c r="AE56" s="17">
        <v>1962854</v>
      </c>
      <c r="AF56" s="17" t="s">
        <v>9</v>
      </c>
      <c r="AG56" s="17">
        <v>4811</v>
      </c>
      <c r="AH56" s="17" t="s">
        <v>93</v>
      </c>
      <c r="AI56" s="17">
        <v>432000565</v>
      </c>
      <c r="AJ56" s="17">
        <v>113742824</v>
      </c>
      <c r="AK56" s="17">
        <v>83716000</v>
      </c>
      <c r="AL56" s="17" t="s">
        <v>9</v>
      </c>
      <c r="AM56" s="17" t="s">
        <v>9</v>
      </c>
      <c r="AN56" s="17">
        <v>2395000</v>
      </c>
      <c r="AO56" s="18">
        <v>3627208007</v>
      </c>
      <c r="AP56" s="19"/>
    </row>
    <row r="57" spans="1:42" s="33" customFormat="1" ht="16.05" customHeight="1" x14ac:dyDescent="0.15">
      <c r="A57" s="31"/>
      <c r="B57" s="71"/>
      <c r="C57" s="71" t="s">
        <v>148</v>
      </c>
      <c r="D57" s="23"/>
      <c r="E57" s="16" t="s">
        <v>93</v>
      </c>
      <c r="F57" s="17" t="s">
        <v>93</v>
      </c>
      <c r="G57" s="17" t="s">
        <v>93</v>
      </c>
      <c r="H57" s="17" t="s">
        <v>93</v>
      </c>
      <c r="I57" s="17" t="s">
        <v>93</v>
      </c>
      <c r="J57" s="17" t="s">
        <v>9</v>
      </c>
      <c r="K57" s="17" t="s">
        <v>9</v>
      </c>
      <c r="L57" s="17" t="s">
        <v>9</v>
      </c>
      <c r="M57" s="17" t="s">
        <v>9</v>
      </c>
      <c r="N57" s="17" t="s">
        <v>9</v>
      </c>
      <c r="O57" s="17" t="s">
        <v>9</v>
      </c>
      <c r="P57" s="17" t="s">
        <v>9</v>
      </c>
      <c r="Q57" s="17" t="s">
        <v>9</v>
      </c>
      <c r="R57" s="17" t="s">
        <v>9</v>
      </c>
      <c r="S57" s="17" t="s">
        <v>9</v>
      </c>
      <c r="T57" s="17" t="s">
        <v>9</v>
      </c>
      <c r="U57" s="17" t="s">
        <v>93</v>
      </c>
      <c r="V57" s="17">
        <v>596802447</v>
      </c>
      <c r="W57" s="17">
        <v>67803000</v>
      </c>
      <c r="X57" s="17">
        <v>30569561</v>
      </c>
      <c r="Y57" s="17" t="s">
        <v>93</v>
      </c>
      <c r="Z57" s="17" t="s">
        <v>9</v>
      </c>
      <c r="AA57" s="17" t="s">
        <v>93</v>
      </c>
      <c r="AB57" s="17" t="s">
        <v>93</v>
      </c>
      <c r="AC57" s="17">
        <v>98372561</v>
      </c>
      <c r="AD57" s="17" t="s">
        <v>9</v>
      </c>
      <c r="AE57" s="17">
        <v>1096246</v>
      </c>
      <c r="AF57" s="17" t="s">
        <v>9</v>
      </c>
      <c r="AG57" s="17" t="s">
        <v>9</v>
      </c>
      <c r="AH57" s="17" t="s">
        <v>9</v>
      </c>
      <c r="AI57" s="17">
        <v>110175802</v>
      </c>
      <c r="AJ57" s="17" t="s">
        <v>9</v>
      </c>
      <c r="AK57" s="17" t="s">
        <v>9</v>
      </c>
      <c r="AL57" s="17" t="s">
        <v>9</v>
      </c>
      <c r="AM57" s="17" t="s">
        <v>9</v>
      </c>
      <c r="AN57" s="17">
        <v>200000</v>
      </c>
      <c r="AO57" s="18">
        <v>806647056</v>
      </c>
      <c r="AP57" s="19"/>
    </row>
    <row r="58" spans="1:42" ht="16.05" customHeight="1" x14ac:dyDescent="0.15">
      <c r="A58" s="26"/>
      <c r="B58" s="71"/>
      <c r="C58" s="71" t="s">
        <v>76</v>
      </c>
      <c r="D58" s="23"/>
      <c r="E58" s="16" t="s">
        <v>93</v>
      </c>
      <c r="F58" s="17" t="s">
        <v>93</v>
      </c>
      <c r="G58" s="17" t="s">
        <v>93</v>
      </c>
      <c r="H58" s="17" t="s">
        <v>93</v>
      </c>
      <c r="I58" s="17" t="s">
        <v>93</v>
      </c>
      <c r="J58" s="17" t="s">
        <v>9</v>
      </c>
      <c r="K58" s="17" t="s">
        <v>9</v>
      </c>
      <c r="L58" s="17" t="s">
        <v>9</v>
      </c>
      <c r="M58" s="17" t="s">
        <v>9</v>
      </c>
      <c r="N58" s="17" t="s">
        <v>9</v>
      </c>
      <c r="O58" s="17" t="s">
        <v>9</v>
      </c>
      <c r="P58" s="17" t="s">
        <v>9</v>
      </c>
      <c r="Q58" s="17" t="s">
        <v>9</v>
      </c>
      <c r="R58" s="17" t="s">
        <v>9</v>
      </c>
      <c r="S58" s="17" t="s">
        <v>9</v>
      </c>
      <c r="T58" s="17" t="s">
        <v>9</v>
      </c>
      <c r="U58" s="17" t="s">
        <v>93</v>
      </c>
      <c r="V58" s="17">
        <v>1426920000</v>
      </c>
      <c r="W58" s="17">
        <v>91549000</v>
      </c>
      <c r="X58" s="17">
        <v>2128000</v>
      </c>
      <c r="Y58" s="17" t="s">
        <v>93</v>
      </c>
      <c r="Z58" s="17" t="s">
        <v>9</v>
      </c>
      <c r="AA58" s="17" t="s">
        <v>93</v>
      </c>
      <c r="AB58" s="17" t="s">
        <v>93</v>
      </c>
      <c r="AC58" s="17">
        <v>93677000</v>
      </c>
      <c r="AD58" s="17" t="s">
        <v>9</v>
      </c>
      <c r="AE58" s="17">
        <v>35000</v>
      </c>
      <c r="AF58" s="17" t="s">
        <v>9</v>
      </c>
      <c r="AG58" s="17" t="s">
        <v>9</v>
      </c>
      <c r="AH58" s="17" t="s">
        <v>9</v>
      </c>
      <c r="AI58" s="17">
        <v>181605165</v>
      </c>
      <c r="AJ58" s="17">
        <v>98978000</v>
      </c>
      <c r="AK58" s="17">
        <v>83716000</v>
      </c>
      <c r="AL58" s="17" t="s">
        <v>9</v>
      </c>
      <c r="AM58" s="17" t="s">
        <v>9</v>
      </c>
      <c r="AN58" s="17">
        <v>1600000</v>
      </c>
      <c r="AO58" s="18">
        <v>1886531165</v>
      </c>
      <c r="AP58" s="19"/>
    </row>
    <row r="59" spans="1:42" ht="16.05" customHeight="1" x14ac:dyDescent="0.15">
      <c r="A59" s="26"/>
      <c r="B59" s="71"/>
      <c r="C59" s="71" t="s">
        <v>77</v>
      </c>
      <c r="D59" s="23"/>
      <c r="E59" s="16" t="s">
        <v>93</v>
      </c>
      <c r="F59" s="17" t="s">
        <v>93</v>
      </c>
      <c r="G59" s="17" t="s">
        <v>93</v>
      </c>
      <c r="H59" s="17" t="s">
        <v>93</v>
      </c>
      <c r="I59" s="17" t="s">
        <v>93</v>
      </c>
      <c r="J59" s="17" t="s">
        <v>9</v>
      </c>
      <c r="K59" s="17" t="s">
        <v>9</v>
      </c>
      <c r="L59" s="17" t="s">
        <v>9</v>
      </c>
      <c r="M59" s="17" t="s">
        <v>9</v>
      </c>
      <c r="N59" s="17" t="s">
        <v>9</v>
      </c>
      <c r="O59" s="17" t="s">
        <v>9</v>
      </c>
      <c r="P59" s="17" t="s">
        <v>9</v>
      </c>
      <c r="Q59" s="17" t="s">
        <v>9</v>
      </c>
      <c r="R59" s="17" t="s">
        <v>9</v>
      </c>
      <c r="S59" s="17" t="s">
        <v>9</v>
      </c>
      <c r="T59" s="17" t="s">
        <v>9</v>
      </c>
      <c r="U59" s="17" t="s">
        <v>93</v>
      </c>
      <c r="V59" s="17">
        <v>163774384</v>
      </c>
      <c r="W59" s="17">
        <v>21370480</v>
      </c>
      <c r="X59" s="17" t="s">
        <v>93</v>
      </c>
      <c r="Y59" s="17" t="s">
        <v>93</v>
      </c>
      <c r="Z59" s="17" t="s">
        <v>9</v>
      </c>
      <c r="AA59" s="17" t="s">
        <v>93</v>
      </c>
      <c r="AB59" s="17" t="s">
        <v>93</v>
      </c>
      <c r="AC59" s="17">
        <v>21370480</v>
      </c>
      <c r="AD59" s="17" t="s">
        <v>9</v>
      </c>
      <c r="AE59" s="17" t="s">
        <v>93</v>
      </c>
      <c r="AF59" s="17" t="s">
        <v>9</v>
      </c>
      <c r="AG59" s="17" t="s">
        <v>9</v>
      </c>
      <c r="AH59" s="17" t="s">
        <v>9</v>
      </c>
      <c r="AI59" s="17">
        <v>23090024</v>
      </c>
      <c r="AJ59" s="17">
        <v>2243000</v>
      </c>
      <c r="AK59" s="17" t="s">
        <v>9</v>
      </c>
      <c r="AL59" s="17" t="s">
        <v>9</v>
      </c>
      <c r="AM59" s="17" t="s">
        <v>9</v>
      </c>
      <c r="AN59" s="17">
        <v>150000</v>
      </c>
      <c r="AO59" s="18">
        <v>210627888</v>
      </c>
      <c r="AP59" s="19"/>
    </row>
    <row r="60" spans="1:42" ht="16.05" customHeight="1" x14ac:dyDescent="0.15">
      <c r="A60" s="26"/>
      <c r="B60" s="71"/>
      <c r="C60" s="71" t="s">
        <v>78</v>
      </c>
      <c r="D60" s="23"/>
      <c r="E60" s="16" t="s">
        <v>93</v>
      </c>
      <c r="F60" s="17">
        <v>30303815</v>
      </c>
      <c r="G60" s="17">
        <v>15439010</v>
      </c>
      <c r="H60" s="17">
        <v>4464822</v>
      </c>
      <c r="I60" s="17">
        <v>50207647</v>
      </c>
      <c r="J60" s="17"/>
      <c r="K60" s="17">
        <v>9294530</v>
      </c>
      <c r="L60" s="17">
        <v>9294530</v>
      </c>
      <c r="M60" s="17">
        <v>42004</v>
      </c>
      <c r="N60" s="17" t="s">
        <v>93</v>
      </c>
      <c r="O60" s="17">
        <v>1093133</v>
      </c>
      <c r="P60" s="17">
        <v>68401931</v>
      </c>
      <c r="Q60" s="17" t="s">
        <v>9</v>
      </c>
      <c r="R60" s="17" t="s">
        <v>9</v>
      </c>
      <c r="S60" s="17" t="s">
        <v>9</v>
      </c>
      <c r="T60" s="17" t="s">
        <v>9</v>
      </c>
      <c r="U60" s="17" t="s">
        <v>93</v>
      </c>
      <c r="V60" s="17">
        <v>189528350</v>
      </c>
      <c r="W60" s="17">
        <v>8318459</v>
      </c>
      <c r="X60" s="17">
        <v>6367550</v>
      </c>
      <c r="Y60" s="17">
        <v>7500000</v>
      </c>
      <c r="Z60" s="17" t="s">
        <v>9</v>
      </c>
      <c r="AA60" s="17" t="s">
        <v>93</v>
      </c>
      <c r="AB60" s="17">
        <v>10905697</v>
      </c>
      <c r="AC60" s="17">
        <v>33091706</v>
      </c>
      <c r="AD60" s="17" t="s">
        <v>9</v>
      </c>
      <c r="AE60" s="17">
        <v>100</v>
      </c>
      <c r="AF60" s="17" t="s">
        <v>9</v>
      </c>
      <c r="AG60" s="17" t="s">
        <v>9</v>
      </c>
      <c r="AH60" s="17" t="s">
        <v>9</v>
      </c>
      <c r="AI60" s="17">
        <v>109276507</v>
      </c>
      <c r="AJ60" s="17">
        <v>18824</v>
      </c>
      <c r="AK60" s="17" t="s">
        <v>9</v>
      </c>
      <c r="AL60" s="17" t="s">
        <v>9</v>
      </c>
      <c r="AM60" s="17" t="s">
        <v>9</v>
      </c>
      <c r="AN60" s="17">
        <v>345000</v>
      </c>
      <c r="AO60" s="18">
        <v>461299732</v>
      </c>
      <c r="AP60" s="19"/>
    </row>
    <row r="61" spans="1:42" ht="16.05" customHeight="1" x14ac:dyDescent="0.15">
      <c r="A61" s="26"/>
      <c r="B61" s="71"/>
      <c r="C61" s="71" t="s">
        <v>32</v>
      </c>
      <c r="D61" s="23"/>
      <c r="E61" s="16" t="s">
        <v>93</v>
      </c>
      <c r="F61" s="17">
        <v>72275337</v>
      </c>
      <c r="G61" s="17">
        <v>33576020</v>
      </c>
      <c r="H61" s="17">
        <v>10414259</v>
      </c>
      <c r="I61" s="17">
        <v>116265616</v>
      </c>
      <c r="J61" s="17">
        <v>291210</v>
      </c>
      <c r="K61" s="17">
        <v>12248768</v>
      </c>
      <c r="L61" s="17">
        <v>12539978</v>
      </c>
      <c r="M61" s="17">
        <v>364858</v>
      </c>
      <c r="N61" s="17" t="s">
        <v>93</v>
      </c>
      <c r="O61" s="17">
        <v>3256252</v>
      </c>
      <c r="P61" s="17">
        <v>66784241</v>
      </c>
      <c r="Q61" s="17" t="s">
        <v>9</v>
      </c>
      <c r="R61" s="17" t="s">
        <v>9</v>
      </c>
      <c r="S61" s="17" t="s">
        <v>9</v>
      </c>
      <c r="T61" s="17" t="s">
        <v>9</v>
      </c>
      <c r="U61" s="17">
        <v>376018</v>
      </c>
      <c r="V61" s="17">
        <v>7106393</v>
      </c>
      <c r="W61" s="17" t="s">
        <v>93</v>
      </c>
      <c r="X61" s="17">
        <v>6552042</v>
      </c>
      <c r="Y61" s="17" t="s">
        <v>93</v>
      </c>
      <c r="Z61" s="17" t="s">
        <v>9</v>
      </c>
      <c r="AA61" s="17" t="s">
        <v>93</v>
      </c>
      <c r="AB61" s="17">
        <v>27564382</v>
      </c>
      <c r="AC61" s="17">
        <v>34116424</v>
      </c>
      <c r="AD61" s="17" t="s">
        <v>9</v>
      </c>
      <c r="AE61" s="17">
        <v>831508</v>
      </c>
      <c r="AF61" s="17" t="s">
        <v>9</v>
      </c>
      <c r="AG61" s="17">
        <v>4811</v>
      </c>
      <c r="AH61" s="17" t="s">
        <v>93</v>
      </c>
      <c r="AI61" s="17">
        <v>7853067</v>
      </c>
      <c r="AJ61" s="17">
        <v>12503000</v>
      </c>
      <c r="AK61" s="17" t="s">
        <v>9</v>
      </c>
      <c r="AL61" s="17" t="s">
        <v>9</v>
      </c>
      <c r="AM61" s="17" t="s">
        <v>9</v>
      </c>
      <c r="AN61" s="17">
        <v>100000</v>
      </c>
      <c r="AO61" s="18">
        <v>262102166</v>
      </c>
      <c r="AP61" s="19"/>
    </row>
    <row r="62" spans="1:42" ht="16.05" customHeight="1" x14ac:dyDescent="0.15">
      <c r="A62" s="26"/>
      <c r="B62" s="201" t="s">
        <v>80</v>
      </c>
      <c r="C62" s="201"/>
      <c r="D62" s="23"/>
      <c r="E62" s="16" t="s">
        <v>93</v>
      </c>
      <c r="F62" s="17">
        <v>7386862</v>
      </c>
      <c r="G62" s="17">
        <v>3603529</v>
      </c>
      <c r="H62" s="17">
        <v>413988</v>
      </c>
      <c r="I62" s="17">
        <v>11404379</v>
      </c>
      <c r="J62" s="17" t="s">
        <v>93</v>
      </c>
      <c r="K62" s="17">
        <v>2872319</v>
      </c>
      <c r="L62" s="17">
        <v>2872319</v>
      </c>
      <c r="M62" s="17">
        <v>45919</v>
      </c>
      <c r="N62" s="17" t="s">
        <v>93</v>
      </c>
      <c r="O62" s="17">
        <v>337413</v>
      </c>
      <c r="P62" s="17">
        <v>14816029</v>
      </c>
      <c r="Q62" s="17" t="s">
        <v>9</v>
      </c>
      <c r="R62" s="17" t="s">
        <v>9</v>
      </c>
      <c r="S62" s="17" t="s">
        <v>9</v>
      </c>
      <c r="T62" s="17" t="s">
        <v>9</v>
      </c>
      <c r="U62" s="17">
        <v>1168068</v>
      </c>
      <c r="V62" s="17">
        <v>1140167</v>
      </c>
      <c r="W62" s="17">
        <v>9220779</v>
      </c>
      <c r="X62" s="17">
        <v>9504642</v>
      </c>
      <c r="Y62" s="17" t="s">
        <v>93</v>
      </c>
      <c r="Z62" s="17" t="s">
        <v>9</v>
      </c>
      <c r="AA62" s="17" t="s">
        <v>93</v>
      </c>
      <c r="AB62" s="17">
        <v>3202775</v>
      </c>
      <c r="AC62" s="17">
        <v>21928196</v>
      </c>
      <c r="AD62" s="17" t="s">
        <v>9</v>
      </c>
      <c r="AE62" s="17">
        <v>7429</v>
      </c>
      <c r="AF62" s="17" t="s">
        <v>9</v>
      </c>
      <c r="AG62" s="17" t="s">
        <v>9</v>
      </c>
      <c r="AH62" s="17">
        <v>8556217</v>
      </c>
      <c r="AI62" s="17">
        <v>1409296</v>
      </c>
      <c r="AJ62" s="17" t="s">
        <v>9</v>
      </c>
      <c r="AK62" s="17" t="s">
        <v>9</v>
      </c>
      <c r="AL62" s="17" t="s">
        <v>9</v>
      </c>
      <c r="AM62" s="17" t="s">
        <v>9</v>
      </c>
      <c r="AN62" s="17">
        <v>600000</v>
      </c>
      <c r="AO62" s="18">
        <v>64285432</v>
      </c>
      <c r="AP62" s="19"/>
    </row>
    <row r="63" spans="1:42" ht="16.05" customHeight="1" x14ac:dyDescent="0.15">
      <c r="A63" s="26"/>
      <c r="B63" s="70"/>
      <c r="C63" s="72" t="s">
        <v>149</v>
      </c>
      <c r="D63" s="23"/>
      <c r="E63" s="16" t="s">
        <v>93</v>
      </c>
      <c r="F63" s="17" t="s">
        <v>93</v>
      </c>
      <c r="G63" s="17" t="s">
        <v>93</v>
      </c>
      <c r="H63" s="17" t="s">
        <v>93</v>
      </c>
      <c r="I63" s="17" t="s">
        <v>93</v>
      </c>
      <c r="J63" s="17" t="s">
        <v>93</v>
      </c>
      <c r="K63" s="17" t="s">
        <v>93</v>
      </c>
      <c r="L63" s="17" t="s">
        <v>9</v>
      </c>
      <c r="M63" s="17" t="s">
        <v>9</v>
      </c>
      <c r="N63" s="17" t="s">
        <v>9</v>
      </c>
      <c r="O63" s="17" t="s">
        <v>9</v>
      </c>
      <c r="P63" s="17" t="s">
        <v>9</v>
      </c>
      <c r="Q63" s="17" t="s">
        <v>9</v>
      </c>
      <c r="R63" s="17" t="s">
        <v>9</v>
      </c>
      <c r="S63" s="17" t="s">
        <v>9</v>
      </c>
      <c r="T63" s="17" t="s">
        <v>9</v>
      </c>
      <c r="U63" s="17">
        <v>881418</v>
      </c>
      <c r="V63" s="17" t="s">
        <v>93</v>
      </c>
      <c r="W63" s="17" t="s">
        <v>93</v>
      </c>
      <c r="X63" s="17" t="s">
        <v>93</v>
      </c>
      <c r="Y63" s="17" t="s">
        <v>93</v>
      </c>
      <c r="Z63" s="17" t="s">
        <v>9</v>
      </c>
      <c r="AA63" s="17" t="s">
        <v>93</v>
      </c>
      <c r="AB63" s="17" t="s">
        <v>93</v>
      </c>
      <c r="AC63" s="17" t="s">
        <v>93</v>
      </c>
      <c r="AD63" s="17" t="s">
        <v>9</v>
      </c>
      <c r="AE63" s="17">
        <v>2329</v>
      </c>
      <c r="AF63" s="17" t="s">
        <v>9</v>
      </c>
      <c r="AG63" s="17" t="s">
        <v>9</v>
      </c>
      <c r="AH63" s="17">
        <v>8556217</v>
      </c>
      <c r="AI63" s="17">
        <v>1022201</v>
      </c>
      <c r="AJ63" s="17" t="s">
        <v>9</v>
      </c>
      <c r="AK63" s="17" t="s">
        <v>9</v>
      </c>
      <c r="AL63" s="17" t="s">
        <v>9</v>
      </c>
      <c r="AM63" s="17" t="s">
        <v>9</v>
      </c>
      <c r="AN63" s="17">
        <v>300000</v>
      </c>
      <c r="AO63" s="18">
        <v>10762165</v>
      </c>
      <c r="AP63" s="19"/>
    </row>
    <row r="64" spans="1:42" ht="16.05" customHeight="1" x14ac:dyDescent="0.15">
      <c r="A64" s="26"/>
      <c r="B64" s="70"/>
      <c r="C64" s="72" t="s">
        <v>81</v>
      </c>
      <c r="D64" s="23"/>
      <c r="E64" s="16" t="s">
        <v>93</v>
      </c>
      <c r="F64" s="17">
        <v>7386862</v>
      </c>
      <c r="G64" s="17">
        <v>3603529</v>
      </c>
      <c r="H64" s="17">
        <v>413988</v>
      </c>
      <c r="I64" s="17">
        <v>11404379</v>
      </c>
      <c r="J64" s="17" t="s">
        <v>93</v>
      </c>
      <c r="K64" s="17">
        <v>2872319</v>
      </c>
      <c r="L64" s="17">
        <v>2872319</v>
      </c>
      <c r="M64" s="17">
        <v>45919</v>
      </c>
      <c r="N64" s="17" t="s">
        <v>93</v>
      </c>
      <c r="O64" s="17">
        <v>337413</v>
      </c>
      <c r="P64" s="17">
        <v>14816029</v>
      </c>
      <c r="Q64" s="17" t="s">
        <v>9</v>
      </c>
      <c r="R64" s="17" t="s">
        <v>9</v>
      </c>
      <c r="S64" s="17" t="s">
        <v>9</v>
      </c>
      <c r="T64" s="17" t="s">
        <v>9</v>
      </c>
      <c r="U64" s="17">
        <v>286650</v>
      </c>
      <c r="V64" s="17">
        <v>1140167</v>
      </c>
      <c r="W64" s="17">
        <v>3147426</v>
      </c>
      <c r="X64" s="17">
        <v>2084618</v>
      </c>
      <c r="Y64" s="17" t="s">
        <v>93</v>
      </c>
      <c r="Z64" s="17" t="s">
        <v>9</v>
      </c>
      <c r="AA64" s="17" t="s">
        <v>93</v>
      </c>
      <c r="AB64" s="17">
        <v>3202775</v>
      </c>
      <c r="AC64" s="17">
        <v>8434819</v>
      </c>
      <c r="AD64" s="17" t="s">
        <v>9</v>
      </c>
      <c r="AE64" s="17">
        <v>5100</v>
      </c>
      <c r="AF64" s="17" t="s">
        <v>9</v>
      </c>
      <c r="AG64" s="17" t="s">
        <v>9</v>
      </c>
      <c r="AH64" s="17" t="s">
        <v>93</v>
      </c>
      <c r="AI64" s="17">
        <v>133105</v>
      </c>
      <c r="AJ64" s="17" t="s">
        <v>9</v>
      </c>
      <c r="AK64" s="17" t="s">
        <v>9</v>
      </c>
      <c r="AL64" s="17" t="s">
        <v>9</v>
      </c>
      <c r="AM64" s="17" t="s">
        <v>9</v>
      </c>
      <c r="AN64" s="17">
        <v>300000</v>
      </c>
      <c r="AO64" s="18">
        <v>39775900</v>
      </c>
      <c r="AP64" s="19"/>
    </row>
    <row r="65" spans="1:42" ht="16.05" customHeight="1" x14ac:dyDescent="0.15">
      <c r="A65" s="26"/>
      <c r="B65" s="70"/>
      <c r="C65" s="72" t="s">
        <v>151</v>
      </c>
      <c r="D65" s="23"/>
      <c r="E65" s="16" t="s">
        <v>93</v>
      </c>
      <c r="F65" s="17" t="s">
        <v>93</v>
      </c>
      <c r="G65" s="17" t="s">
        <v>93</v>
      </c>
      <c r="H65" s="17" t="s">
        <v>93</v>
      </c>
      <c r="I65" s="17" t="s">
        <v>93</v>
      </c>
      <c r="J65" s="17" t="s">
        <v>93</v>
      </c>
      <c r="K65" s="17" t="s">
        <v>93</v>
      </c>
      <c r="L65" s="17" t="s">
        <v>9</v>
      </c>
      <c r="M65" s="17" t="s">
        <v>9</v>
      </c>
      <c r="N65" s="17" t="s">
        <v>9</v>
      </c>
      <c r="O65" s="17" t="s">
        <v>9</v>
      </c>
      <c r="P65" s="17" t="s">
        <v>9</v>
      </c>
      <c r="Q65" s="17" t="s">
        <v>9</v>
      </c>
      <c r="R65" s="17" t="s">
        <v>9</v>
      </c>
      <c r="S65" s="17" t="s">
        <v>9</v>
      </c>
      <c r="T65" s="17" t="s">
        <v>9</v>
      </c>
      <c r="U65" s="17" t="s">
        <v>93</v>
      </c>
      <c r="V65" s="17" t="s">
        <v>93</v>
      </c>
      <c r="W65" s="17">
        <v>6073353</v>
      </c>
      <c r="X65" s="17">
        <v>7420024</v>
      </c>
      <c r="Y65" s="17" t="s">
        <v>93</v>
      </c>
      <c r="Z65" s="17" t="s">
        <v>9</v>
      </c>
      <c r="AA65" s="17" t="s">
        <v>93</v>
      </c>
      <c r="AB65" s="17" t="s">
        <v>93</v>
      </c>
      <c r="AC65" s="17">
        <v>13493377</v>
      </c>
      <c r="AD65" s="17" t="s">
        <v>9</v>
      </c>
      <c r="AE65" s="17" t="s">
        <v>93</v>
      </c>
      <c r="AF65" s="17" t="s">
        <v>9</v>
      </c>
      <c r="AG65" s="17" t="s">
        <v>9</v>
      </c>
      <c r="AH65" s="17" t="s">
        <v>93</v>
      </c>
      <c r="AI65" s="17">
        <v>253990</v>
      </c>
      <c r="AJ65" s="17" t="s">
        <v>9</v>
      </c>
      <c r="AK65" s="17" t="s">
        <v>9</v>
      </c>
      <c r="AL65" s="17" t="s">
        <v>9</v>
      </c>
      <c r="AM65" s="17" t="s">
        <v>9</v>
      </c>
      <c r="AN65" s="17" t="s">
        <v>93</v>
      </c>
      <c r="AO65" s="18">
        <v>13747367</v>
      </c>
      <c r="AP65" s="19"/>
    </row>
    <row r="66" spans="1:42" ht="16.05" customHeight="1" x14ac:dyDescent="0.15">
      <c r="A66" s="26"/>
      <c r="B66" s="206" t="s">
        <v>150</v>
      </c>
      <c r="C66" s="206"/>
      <c r="D66" s="23"/>
      <c r="E66" s="16" t="s">
        <v>93</v>
      </c>
      <c r="F66" s="17">
        <v>233059320</v>
      </c>
      <c r="G66" s="17">
        <v>109909155</v>
      </c>
      <c r="H66" s="17">
        <v>27599379</v>
      </c>
      <c r="I66" s="17">
        <v>370567854</v>
      </c>
      <c r="J66" s="17">
        <v>291210</v>
      </c>
      <c r="K66" s="17">
        <v>67528875</v>
      </c>
      <c r="L66" s="17">
        <v>67820085</v>
      </c>
      <c r="M66" s="17">
        <v>1038861865</v>
      </c>
      <c r="N66" s="17">
        <v>2792</v>
      </c>
      <c r="O66" s="17">
        <v>10788626</v>
      </c>
      <c r="P66" s="17">
        <v>1220737820</v>
      </c>
      <c r="Q66" s="17" t="s">
        <v>9</v>
      </c>
      <c r="R66" s="17" t="s">
        <v>9</v>
      </c>
      <c r="S66" s="17" t="s">
        <v>9</v>
      </c>
      <c r="T66" s="17" t="s">
        <v>9</v>
      </c>
      <c r="U66" s="17">
        <v>327430932</v>
      </c>
      <c r="V66" s="17">
        <v>2555279895</v>
      </c>
      <c r="W66" s="17">
        <v>610770580</v>
      </c>
      <c r="X66" s="17">
        <v>29632265761</v>
      </c>
      <c r="Y66" s="17">
        <v>42428408</v>
      </c>
      <c r="Z66" s="17" t="s">
        <v>9</v>
      </c>
      <c r="AA66" s="17">
        <v>2980451</v>
      </c>
      <c r="AB66" s="17">
        <v>201660660</v>
      </c>
      <c r="AC66" s="17">
        <v>30490105860</v>
      </c>
      <c r="AD66" s="17">
        <v>220</v>
      </c>
      <c r="AE66" s="17">
        <v>178332024093</v>
      </c>
      <c r="AF66" s="17" t="s">
        <v>9</v>
      </c>
      <c r="AG66" s="17">
        <v>111040</v>
      </c>
      <c r="AH66" s="17">
        <v>47769677284</v>
      </c>
      <c r="AI66" s="17">
        <v>102730627313</v>
      </c>
      <c r="AJ66" s="17">
        <v>115357439</v>
      </c>
      <c r="AK66" s="17">
        <v>191932481</v>
      </c>
      <c r="AL66" s="17" t="s">
        <v>9</v>
      </c>
      <c r="AM66" s="17" t="s">
        <v>9</v>
      </c>
      <c r="AN66" s="97">
        <v>1852460579</v>
      </c>
      <c r="AO66" s="18">
        <v>367073786178</v>
      </c>
      <c r="AP66" s="19"/>
    </row>
    <row r="67" spans="1:42" s="33" customFormat="1" ht="6" customHeight="1" x14ac:dyDescent="0.15">
      <c r="A67" s="31"/>
      <c r="B67" s="31"/>
      <c r="C67" s="39"/>
      <c r="D67" s="40"/>
      <c r="E67" s="41"/>
      <c r="F67" s="42"/>
      <c r="G67" s="42"/>
      <c r="H67" s="42"/>
      <c r="I67" s="42"/>
      <c r="J67" s="43"/>
      <c r="K67" s="43"/>
      <c r="L67" s="43"/>
      <c r="M67" s="43"/>
      <c r="N67" s="43"/>
      <c r="O67" s="43"/>
      <c r="P67" s="43"/>
      <c r="Q67" s="43"/>
      <c r="R67" s="42"/>
      <c r="S67" s="42"/>
      <c r="T67" s="42"/>
      <c r="U67" s="42"/>
      <c r="V67" s="44"/>
      <c r="W67" s="67"/>
      <c r="X67" s="67"/>
      <c r="Y67" s="67"/>
      <c r="Z67" s="46"/>
      <c r="AA67" s="47"/>
      <c r="AB67" s="47"/>
      <c r="AC67" s="47"/>
      <c r="AD67" s="44"/>
      <c r="AE67" s="67"/>
      <c r="AF67" s="67"/>
      <c r="AG67" s="67"/>
      <c r="AH67" s="46"/>
      <c r="AI67" s="47"/>
      <c r="AJ67" s="47"/>
      <c r="AK67" s="47"/>
      <c r="AL67" s="44"/>
      <c r="AM67" s="67"/>
      <c r="AN67" s="67"/>
      <c r="AO67" s="67"/>
      <c r="AP67" s="19"/>
    </row>
    <row r="68" spans="1:42" ht="12" customHeight="1" x14ac:dyDescent="0.15">
      <c r="A68" s="48"/>
      <c r="B68" s="48"/>
      <c r="C68" s="103" t="s">
        <v>69</v>
      </c>
      <c r="D68" s="49"/>
      <c r="E68" s="50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19"/>
    </row>
    <row r="69" spans="1:42" ht="10.5" customHeight="1" x14ac:dyDescent="0.15">
      <c r="C69" s="52"/>
      <c r="D69" s="52"/>
      <c r="E69" s="52"/>
      <c r="F69" s="52"/>
      <c r="G69" s="52"/>
      <c r="H69" s="52"/>
      <c r="I69" s="52"/>
      <c r="R69" s="25"/>
      <c r="S69" s="25"/>
      <c r="T69" s="25"/>
      <c r="U69" s="25"/>
      <c r="V69" s="53"/>
      <c r="W69" s="53"/>
      <c r="X69" s="53"/>
      <c r="Y69" s="54"/>
    </row>
    <row r="70" spans="1:42" ht="10.5" customHeight="1" x14ac:dyDescent="0.15">
      <c r="C70" s="52"/>
      <c r="D70" s="52"/>
      <c r="E70" s="52"/>
      <c r="F70" s="52"/>
      <c r="G70" s="52"/>
      <c r="H70" s="52"/>
      <c r="I70" s="52"/>
      <c r="V70" s="52"/>
      <c r="W70" s="52"/>
      <c r="X70" s="52"/>
      <c r="Y70" s="52"/>
    </row>
    <row r="71" spans="1:42" ht="10.5" customHeight="1" x14ac:dyDescent="0.15">
      <c r="C71" s="52"/>
      <c r="D71" s="52"/>
      <c r="E71" s="52"/>
      <c r="F71" s="52"/>
      <c r="G71" s="52"/>
      <c r="H71" s="52"/>
      <c r="I71" s="52"/>
      <c r="V71" s="52"/>
      <c r="W71" s="52"/>
      <c r="X71" s="52"/>
      <c r="Y71" s="52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</row>
    <row r="72" spans="1:42" ht="10.5" customHeight="1" x14ac:dyDescent="0.15">
      <c r="C72" s="52"/>
      <c r="D72" s="52"/>
      <c r="E72" s="52"/>
      <c r="F72" s="52"/>
      <c r="G72" s="52"/>
      <c r="H72" s="52"/>
      <c r="I72" s="52"/>
      <c r="V72" s="52"/>
      <c r="W72" s="52"/>
      <c r="X72" s="52"/>
      <c r="Y72" s="52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</row>
    <row r="73" spans="1:42" ht="10.5" customHeight="1" x14ac:dyDescent="0.15">
      <c r="C73" s="52"/>
      <c r="D73" s="52"/>
      <c r="E73" s="52"/>
      <c r="F73" s="52"/>
      <c r="G73" s="52"/>
      <c r="H73" s="52"/>
      <c r="I73" s="52"/>
      <c r="V73" s="52"/>
      <c r="W73" s="52"/>
      <c r="X73" s="52"/>
      <c r="Y73" s="52"/>
    </row>
    <row r="74" spans="1:42" ht="10.5" customHeight="1" x14ac:dyDescent="0.15">
      <c r="C74" s="55"/>
      <c r="D74" s="55"/>
      <c r="V74" s="52"/>
      <c r="W74" s="52"/>
      <c r="X74" s="52"/>
      <c r="Y74" s="52"/>
    </row>
    <row r="75" spans="1:42" ht="10.5" customHeight="1" x14ac:dyDescent="0.15">
      <c r="C75" s="55"/>
      <c r="D75" s="55"/>
      <c r="V75" s="52"/>
      <c r="W75" s="52"/>
      <c r="X75" s="52"/>
      <c r="Y75" s="52"/>
    </row>
    <row r="76" spans="1:42" ht="10.5" customHeight="1" x14ac:dyDescent="0.15">
      <c r="C76" s="55"/>
      <c r="D76" s="55"/>
      <c r="V76" s="52"/>
      <c r="W76" s="52"/>
      <c r="X76" s="52"/>
      <c r="Y76" s="52"/>
    </row>
    <row r="77" spans="1:42" ht="10.5" customHeight="1" x14ac:dyDescent="0.15">
      <c r="C77" s="55"/>
      <c r="D77" s="55"/>
      <c r="V77" s="52"/>
      <c r="W77" s="52"/>
      <c r="X77" s="52"/>
      <c r="Y77" s="52"/>
    </row>
    <row r="78" spans="1:42" ht="10.5" customHeight="1" x14ac:dyDescent="0.15">
      <c r="C78" s="55"/>
      <c r="D78" s="55"/>
    </row>
    <row r="79" spans="1:42" ht="10.5" customHeight="1" x14ac:dyDescent="0.15">
      <c r="C79" s="55"/>
      <c r="D79" s="55"/>
    </row>
    <row r="80" spans="1:42" ht="10.5" customHeight="1" x14ac:dyDescent="0.15">
      <c r="C80" s="55"/>
      <c r="D80" s="55"/>
    </row>
    <row r="81" spans="3:41" ht="10.5" customHeight="1" x14ac:dyDescent="0.15">
      <c r="C81" s="55"/>
      <c r="D81" s="55"/>
    </row>
    <row r="82" spans="3:41" ht="10.5" customHeight="1" x14ac:dyDescent="0.15">
      <c r="C82" s="55"/>
      <c r="D82" s="55"/>
    </row>
    <row r="83" spans="3:41" ht="10.5" customHeight="1" x14ac:dyDescent="0.15">
      <c r="C83" s="55"/>
      <c r="D83" s="5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3:41" ht="10.5" customHeight="1" x14ac:dyDescent="0.15">
      <c r="C84" s="55"/>
      <c r="D84" s="5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3:41" ht="10.5" customHeight="1" x14ac:dyDescent="0.15">
      <c r="C85" s="55"/>
      <c r="D85" s="5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3:41" ht="10.5" customHeight="1" x14ac:dyDescent="0.15">
      <c r="C86" s="55"/>
      <c r="D86" s="55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</row>
    <row r="87" spans="3:41" ht="10.5" customHeight="1" x14ac:dyDescent="0.15">
      <c r="C87" s="55"/>
      <c r="D87" s="5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</row>
    <row r="88" spans="3:41" ht="10.5" customHeight="1" x14ac:dyDescent="0.15">
      <c r="C88" s="55"/>
      <c r="D88" s="5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3:41" ht="10.5" customHeight="1" x14ac:dyDescent="0.15">
      <c r="C89" s="55"/>
      <c r="D89" s="5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3:41" ht="10.5" customHeight="1" x14ac:dyDescent="0.15"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</row>
    <row r="100" spans="10:21" ht="10.5" customHeight="1" x14ac:dyDescent="0.15"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</row>
  </sheetData>
  <mergeCells count="21">
    <mergeCell ref="B62:C62"/>
    <mergeCell ref="B66:C66"/>
    <mergeCell ref="B47:C47"/>
    <mergeCell ref="B48:C48"/>
    <mergeCell ref="B46:C46"/>
    <mergeCell ref="B55:C55"/>
    <mergeCell ref="B56:C56"/>
    <mergeCell ref="B54:C54"/>
    <mergeCell ref="B9:C9"/>
    <mergeCell ref="B10:C10"/>
    <mergeCell ref="B11:C11"/>
    <mergeCell ref="A1:V1"/>
    <mergeCell ref="A3:D3"/>
    <mergeCell ref="B5:C5"/>
    <mergeCell ref="B8:C8"/>
    <mergeCell ref="B12:C12"/>
    <mergeCell ref="B23:C23"/>
    <mergeCell ref="B31:C31"/>
    <mergeCell ref="B39:C39"/>
    <mergeCell ref="B16:C16"/>
    <mergeCell ref="B19:C19"/>
  </mergeCells>
  <phoneticPr fontId="9"/>
  <pageMargins left="0.78740157480314965" right="0.2" top="0.2" bottom="0.2" header="0.2" footer="0.21"/>
  <pageSetup paperSize="8" scale="81" firstPageNumber="338" fitToWidth="0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99"/>
  <sheetViews>
    <sheetView showGridLines="0"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4.85546875" style="28" customWidth="1"/>
    <col min="4" max="4" width="1" style="28" customWidth="1"/>
    <col min="5" max="5" width="12" style="55" bestFit="1" customWidth="1"/>
    <col min="6" max="7" width="14.140625" style="55" bestFit="1" customWidth="1"/>
    <col min="8" max="8" width="15.85546875" style="55" customWidth="1"/>
    <col min="9" max="9" width="13.85546875" style="55" bestFit="1" customWidth="1"/>
    <col min="10" max="10" width="14.140625" style="55" customWidth="1"/>
    <col min="11" max="11" width="14.140625" style="55" bestFit="1" customWidth="1"/>
    <col min="12" max="12" width="13" style="55" bestFit="1" customWidth="1"/>
    <col min="13" max="14" width="14.140625" style="55" bestFit="1" customWidth="1"/>
    <col min="15" max="15" width="12.42578125" style="55" bestFit="1" customWidth="1"/>
    <col min="16" max="16" width="13.85546875" style="55" bestFit="1" customWidth="1"/>
    <col min="17" max="17" width="12" style="55" bestFit="1" customWidth="1"/>
    <col min="18" max="18" width="13.85546875" style="55" bestFit="1" customWidth="1"/>
    <col min="19" max="19" width="14.140625" style="55" customWidth="1"/>
    <col min="20" max="20" width="13.85546875" style="55" bestFit="1" customWidth="1"/>
    <col min="21" max="21" width="14.140625" style="55" bestFit="1" customWidth="1"/>
    <col min="22" max="22" width="15.42578125" style="55" bestFit="1" customWidth="1"/>
    <col min="23" max="23" width="14.140625" style="55" bestFit="1" customWidth="1"/>
    <col min="24" max="24" width="16.42578125" style="55" bestFit="1" customWidth="1"/>
    <col min="25" max="25" width="14.140625" style="55" bestFit="1" customWidth="1"/>
    <col min="26" max="26" width="14.140625" style="55" customWidth="1"/>
    <col min="27" max="28" width="14.140625" style="55" bestFit="1" customWidth="1"/>
    <col min="29" max="29" width="16.42578125" style="55" bestFit="1" customWidth="1"/>
    <col min="30" max="30" width="14.140625" style="55" bestFit="1" customWidth="1"/>
    <col min="31" max="31" width="19.140625" style="55" customWidth="1"/>
    <col min="32" max="32" width="13.85546875" style="55" bestFit="1" customWidth="1"/>
    <col min="33" max="33" width="14.140625" style="55" customWidth="1"/>
    <col min="34" max="34" width="16.42578125" style="55" bestFit="1" customWidth="1"/>
    <col min="35" max="35" width="14.140625" style="55" customWidth="1"/>
    <col min="36" max="37" width="14.140625" style="55" bestFit="1" customWidth="1"/>
    <col min="38" max="38" width="13.85546875" style="55" bestFit="1" customWidth="1"/>
    <col min="39" max="39" width="10.42578125" style="55" bestFit="1" customWidth="1"/>
    <col min="40" max="40" width="13.85546875" style="55" bestFit="1" customWidth="1"/>
    <col min="41" max="41" width="14.140625" style="55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158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4.85" customHeight="1" x14ac:dyDescent="0.15">
      <c r="A5" s="3"/>
      <c r="B5" s="202" t="s">
        <v>107</v>
      </c>
      <c r="C5" s="202"/>
      <c r="D5" s="15"/>
      <c r="E5" s="77" t="s">
        <v>159</v>
      </c>
      <c r="F5" s="78" t="s">
        <v>159</v>
      </c>
      <c r="G5" s="78" t="s">
        <v>159</v>
      </c>
      <c r="H5" s="78" t="s">
        <v>159</v>
      </c>
      <c r="I5" s="78" t="s">
        <v>159</v>
      </c>
      <c r="J5" s="79" t="s">
        <v>159</v>
      </c>
      <c r="K5" s="79" t="s">
        <v>159</v>
      </c>
      <c r="L5" s="79" t="s">
        <v>159</v>
      </c>
      <c r="M5" s="79" t="s">
        <v>159</v>
      </c>
      <c r="N5" s="79" t="s">
        <v>159</v>
      </c>
      <c r="O5" s="79">
        <v>4921</v>
      </c>
      <c r="P5" s="79">
        <v>48813</v>
      </c>
      <c r="Q5" s="79" t="s">
        <v>159</v>
      </c>
      <c r="R5" s="78" t="s">
        <v>70</v>
      </c>
      <c r="S5" s="78" t="s">
        <v>9</v>
      </c>
      <c r="T5" s="78" t="s">
        <v>9</v>
      </c>
      <c r="U5" s="78">
        <f>SUM(U6:U7)</f>
        <v>178214</v>
      </c>
      <c r="V5" s="78" t="s">
        <v>70</v>
      </c>
      <c r="W5" s="78" t="s">
        <v>70</v>
      </c>
      <c r="X5" s="78">
        <f>SUM(X6:X7)</f>
        <v>18996633376</v>
      </c>
      <c r="Y5" s="78" t="s">
        <v>70</v>
      </c>
      <c r="Z5" s="78" t="s">
        <v>159</v>
      </c>
      <c r="AA5" s="78">
        <f>SUM(AA6:AA7)</f>
        <v>530030</v>
      </c>
      <c r="AB5" s="78" t="s">
        <v>166</v>
      </c>
      <c r="AC5" s="78">
        <f>SUM(AC6:AC7)</f>
        <v>18997163406</v>
      </c>
      <c r="AD5" s="78" t="s">
        <v>161</v>
      </c>
      <c r="AE5" s="78">
        <f>SUM(AE6:AE7)</f>
        <v>35500</v>
      </c>
      <c r="AF5" s="78" t="s">
        <v>70</v>
      </c>
      <c r="AG5" s="78" t="s">
        <v>70</v>
      </c>
      <c r="AH5" s="78" t="s">
        <v>157</v>
      </c>
      <c r="AI5" s="79">
        <f>SUM(AI6:AI7)</f>
        <v>34053395408</v>
      </c>
      <c r="AJ5" s="78" t="s">
        <v>157</v>
      </c>
      <c r="AK5" s="78" t="s">
        <v>157</v>
      </c>
      <c r="AL5" s="78" t="s">
        <v>157</v>
      </c>
      <c r="AM5" s="78" t="s">
        <v>9</v>
      </c>
      <c r="AN5" s="79">
        <f>SUM(AN6:AN7)</f>
        <v>2700000</v>
      </c>
      <c r="AO5" s="80">
        <f>SUM(E5,I5,L5:V5,AC5:AN5)</f>
        <v>53053526262</v>
      </c>
      <c r="AP5" s="19"/>
    </row>
    <row r="6" spans="1:42" s="25" customFormat="1" ht="14.25" customHeight="1" x14ac:dyDescent="0.15">
      <c r="A6" s="21"/>
      <c r="B6" s="61"/>
      <c r="C6" s="96" t="s">
        <v>108</v>
      </c>
      <c r="D6" s="23"/>
      <c r="E6" s="77" t="s">
        <v>159</v>
      </c>
      <c r="F6" s="78" t="s">
        <v>159</v>
      </c>
      <c r="G6" s="78" t="s">
        <v>159</v>
      </c>
      <c r="H6" s="78" t="s">
        <v>159</v>
      </c>
      <c r="I6" s="78" t="s">
        <v>159</v>
      </c>
      <c r="J6" s="79" t="s">
        <v>159</v>
      </c>
      <c r="K6" s="79" t="s">
        <v>159</v>
      </c>
      <c r="L6" s="79" t="s">
        <v>159</v>
      </c>
      <c r="M6" s="79" t="s">
        <v>159</v>
      </c>
      <c r="N6" s="79" t="s">
        <v>159</v>
      </c>
      <c r="O6" s="79">
        <v>4921</v>
      </c>
      <c r="P6" s="79">
        <v>48813</v>
      </c>
      <c r="Q6" s="79" t="s">
        <v>159</v>
      </c>
      <c r="R6" s="78" t="s">
        <v>70</v>
      </c>
      <c r="S6" s="78" t="s">
        <v>9</v>
      </c>
      <c r="T6" s="78" t="s">
        <v>9</v>
      </c>
      <c r="U6" s="78">
        <v>178214</v>
      </c>
      <c r="V6" s="78" t="s">
        <v>70</v>
      </c>
      <c r="W6" s="78" t="s">
        <v>70</v>
      </c>
      <c r="X6" s="78">
        <v>18923318808</v>
      </c>
      <c r="Y6" s="78" t="s">
        <v>70</v>
      </c>
      <c r="Z6" s="78" t="s">
        <v>70</v>
      </c>
      <c r="AA6" s="78" t="s">
        <v>70</v>
      </c>
      <c r="AB6" s="78" t="s">
        <v>70</v>
      </c>
      <c r="AC6" s="78">
        <v>18923318808</v>
      </c>
      <c r="AD6" s="78" t="s">
        <v>70</v>
      </c>
      <c r="AE6" s="78">
        <v>500</v>
      </c>
      <c r="AF6" s="78" t="s">
        <v>70</v>
      </c>
      <c r="AG6" s="78" t="s">
        <v>70</v>
      </c>
      <c r="AH6" s="78" t="s">
        <v>157</v>
      </c>
      <c r="AI6" s="79">
        <v>34053395408</v>
      </c>
      <c r="AJ6" s="78" t="s">
        <v>157</v>
      </c>
      <c r="AK6" s="78" t="s">
        <v>157</v>
      </c>
      <c r="AL6" s="78" t="s">
        <v>157</v>
      </c>
      <c r="AM6" s="78" t="s">
        <v>9</v>
      </c>
      <c r="AN6" s="79">
        <v>2600000</v>
      </c>
      <c r="AO6" s="80">
        <f t="shared" ref="AO6:AO65" si="0">SUM(E6,I6,L6:V6,AC6:AN6)</f>
        <v>52979546664</v>
      </c>
      <c r="AP6" s="19"/>
    </row>
    <row r="7" spans="1:42" ht="14.25" customHeight="1" x14ac:dyDescent="0.15">
      <c r="A7" s="26"/>
      <c r="B7" s="70"/>
      <c r="C7" s="96" t="s">
        <v>109</v>
      </c>
      <c r="D7" s="23"/>
      <c r="E7" s="77" t="s">
        <v>159</v>
      </c>
      <c r="F7" s="78" t="s">
        <v>159</v>
      </c>
      <c r="G7" s="78" t="s">
        <v>159</v>
      </c>
      <c r="H7" s="78" t="s">
        <v>159</v>
      </c>
      <c r="I7" s="78" t="s">
        <v>159</v>
      </c>
      <c r="J7" s="79" t="s">
        <v>159</v>
      </c>
      <c r="K7" s="79" t="s">
        <v>159</v>
      </c>
      <c r="L7" s="79" t="s">
        <v>159</v>
      </c>
      <c r="M7" s="79" t="s">
        <v>159</v>
      </c>
      <c r="N7" s="79" t="s">
        <v>159</v>
      </c>
      <c r="O7" s="79" t="s">
        <v>159</v>
      </c>
      <c r="P7" s="79" t="s">
        <v>159</v>
      </c>
      <c r="Q7" s="79" t="s">
        <v>159</v>
      </c>
      <c r="R7" s="78" t="s">
        <v>70</v>
      </c>
      <c r="S7" s="78" t="s">
        <v>9</v>
      </c>
      <c r="T7" s="78" t="s">
        <v>9</v>
      </c>
      <c r="U7" s="78" t="s">
        <v>70</v>
      </c>
      <c r="V7" s="78" t="s">
        <v>70</v>
      </c>
      <c r="W7" s="78" t="s">
        <v>70</v>
      </c>
      <c r="X7" s="78">
        <v>73314568</v>
      </c>
      <c r="Y7" s="78" t="s">
        <v>70</v>
      </c>
      <c r="Z7" s="78" t="s">
        <v>70</v>
      </c>
      <c r="AA7" s="78">
        <v>530030</v>
      </c>
      <c r="AB7" s="78" t="s">
        <v>70</v>
      </c>
      <c r="AC7" s="78">
        <v>73844598</v>
      </c>
      <c r="AD7" s="78" t="s">
        <v>70</v>
      </c>
      <c r="AE7" s="78">
        <v>35000</v>
      </c>
      <c r="AF7" s="78" t="s">
        <v>70</v>
      </c>
      <c r="AG7" s="78" t="s">
        <v>70</v>
      </c>
      <c r="AH7" s="78" t="s">
        <v>159</v>
      </c>
      <c r="AI7" s="78" t="s">
        <v>159</v>
      </c>
      <c r="AJ7" s="78" t="s">
        <v>159</v>
      </c>
      <c r="AK7" s="78" t="s">
        <v>159</v>
      </c>
      <c r="AL7" s="78" t="s">
        <v>159</v>
      </c>
      <c r="AM7" s="78" t="s">
        <v>9</v>
      </c>
      <c r="AN7" s="79">
        <v>100000</v>
      </c>
      <c r="AO7" s="80">
        <f t="shared" si="0"/>
        <v>73979598</v>
      </c>
      <c r="AP7" s="19"/>
    </row>
    <row r="8" spans="1:42" ht="14.85" customHeight="1" x14ac:dyDescent="0.15">
      <c r="A8" s="26"/>
      <c r="B8" s="201" t="s">
        <v>110</v>
      </c>
      <c r="C8" s="201"/>
      <c r="D8" s="23"/>
      <c r="E8" s="77" t="s">
        <v>159</v>
      </c>
      <c r="F8" s="78">
        <v>27367</v>
      </c>
      <c r="G8" s="78">
        <v>12802</v>
      </c>
      <c r="H8" s="78">
        <v>7286</v>
      </c>
      <c r="I8" s="78">
        <f t="shared" ref="I8:I21" si="1">SUM(F8:H8)</f>
        <v>47455</v>
      </c>
      <c r="J8" s="79" t="s">
        <v>159</v>
      </c>
      <c r="K8" s="79">
        <v>3144</v>
      </c>
      <c r="L8" s="79">
        <v>3144</v>
      </c>
      <c r="M8" s="79">
        <v>728</v>
      </c>
      <c r="N8" s="79" t="s">
        <v>159</v>
      </c>
      <c r="O8" s="79">
        <v>1162</v>
      </c>
      <c r="P8" s="79">
        <v>3953</v>
      </c>
      <c r="Q8" s="79" t="s">
        <v>159</v>
      </c>
      <c r="R8" s="78" t="s">
        <v>70</v>
      </c>
      <c r="S8" s="78" t="s">
        <v>9</v>
      </c>
      <c r="T8" s="78" t="s">
        <v>9</v>
      </c>
      <c r="U8" s="78" t="s">
        <v>70</v>
      </c>
      <c r="V8" s="78" t="s">
        <v>70</v>
      </c>
      <c r="W8" s="78" t="s">
        <v>70</v>
      </c>
      <c r="X8" s="78" t="s">
        <v>70</v>
      </c>
      <c r="Y8" s="78" t="s">
        <v>70</v>
      </c>
      <c r="Z8" s="78" t="s">
        <v>70</v>
      </c>
      <c r="AA8" s="78" t="s">
        <v>70</v>
      </c>
      <c r="AB8" s="78">
        <v>9918</v>
      </c>
      <c r="AC8" s="78">
        <v>9918</v>
      </c>
      <c r="AD8" s="78" t="s">
        <v>70</v>
      </c>
      <c r="AE8" s="78" t="s">
        <v>70</v>
      </c>
      <c r="AF8" s="78" t="s">
        <v>70</v>
      </c>
      <c r="AG8" s="78" t="s">
        <v>70</v>
      </c>
      <c r="AH8" s="79">
        <v>78345851</v>
      </c>
      <c r="AI8" s="78" t="s">
        <v>168</v>
      </c>
      <c r="AJ8" s="78" t="s">
        <v>168</v>
      </c>
      <c r="AK8" s="78" t="s">
        <v>168</v>
      </c>
      <c r="AL8" s="78" t="s">
        <v>168</v>
      </c>
      <c r="AM8" s="78" t="s">
        <v>9</v>
      </c>
      <c r="AN8" s="79">
        <v>500</v>
      </c>
      <c r="AO8" s="80">
        <f t="shared" si="0"/>
        <v>78412711</v>
      </c>
      <c r="AP8" s="19"/>
    </row>
    <row r="9" spans="1:42" ht="14.85" customHeight="1" x14ac:dyDescent="0.15">
      <c r="A9" s="26"/>
      <c r="B9" s="201" t="s">
        <v>111</v>
      </c>
      <c r="C9" s="201"/>
      <c r="D9" s="23"/>
      <c r="E9" s="77" t="s">
        <v>159</v>
      </c>
      <c r="F9" s="78" t="s">
        <v>159</v>
      </c>
      <c r="G9" s="78" t="s">
        <v>159</v>
      </c>
      <c r="H9" s="78" t="s">
        <v>159</v>
      </c>
      <c r="I9" s="78" t="s">
        <v>159</v>
      </c>
      <c r="J9" s="79" t="s">
        <v>159</v>
      </c>
      <c r="K9" s="79" t="s">
        <v>159</v>
      </c>
      <c r="L9" s="79" t="s">
        <v>159</v>
      </c>
      <c r="M9" s="79">
        <v>9490</v>
      </c>
      <c r="N9" s="79" t="s">
        <v>159</v>
      </c>
      <c r="O9" s="79">
        <v>24529</v>
      </c>
      <c r="P9" s="79">
        <v>41156691</v>
      </c>
      <c r="Q9" s="79" t="s">
        <v>159</v>
      </c>
      <c r="R9" s="78" t="s">
        <v>70</v>
      </c>
      <c r="S9" s="78" t="s">
        <v>9</v>
      </c>
      <c r="T9" s="78" t="s">
        <v>9</v>
      </c>
      <c r="U9" s="78" t="s">
        <v>70</v>
      </c>
      <c r="V9" s="78" t="s">
        <v>70</v>
      </c>
      <c r="W9" s="78" t="s">
        <v>70</v>
      </c>
      <c r="X9" s="78" t="s">
        <v>70</v>
      </c>
      <c r="Y9" s="78" t="s">
        <v>70</v>
      </c>
      <c r="Z9" s="78" t="s">
        <v>70</v>
      </c>
      <c r="AA9" s="78" t="s">
        <v>70</v>
      </c>
      <c r="AB9" s="78" t="s">
        <v>70</v>
      </c>
      <c r="AC9" s="78" t="s">
        <v>70</v>
      </c>
      <c r="AD9" s="78" t="s">
        <v>70</v>
      </c>
      <c r="AE9" s="78">
        <v>194272769167</v>
      </c>
      <c r="AF9" s="78" t="s">
        <v>70</v>
      </c>
      <c r="AG9" s="78" t="s">
        <v>70</v>
      </c>
      <c r="AH9" s="78" t="s">
        <v>168</v>
      </c>
      <c r="AI9" s="79">
        <v>80000000</v>
      </c>
      <c r="AJ9" s="78" t="s">
        <v>168</v>
      </c>
      <c r="AK9" s="78" t="s">
        <v>168</v>
      </c>
      <c r="AL9" s="78" t="s">
        <v>168</v>
      </c>
      <c r="AM9" s="78" t="s">
        <v>9</v>
      </c>
      <c r="AN9" s="78" t="s">
        <v>168</v>
      </c>
      <c r="AO9" s="80">
        <f t="shared" si="0"/>
        <v>194393959877</v>
      </c>
      <c r="AP9" s="19"/>
    </row>
    <row r="10" spans="1:42" ht="14.85" customHeight="1" x14ac:dyDescent="0.15">
      <c r="A10" s="26"/>
      <c r="B10" s="204" t="s">
        <v>112</v>
      </c>
      <c r="C10" s="205"/>
      <c r="D10" s="23"/>
      <c r="E10" s="77" t="s">
        <v>159</v>
      </c>
      <c r="F10" s="78">
        <v>181529</v>
      </c>
      <c r="G10" s="78">
        <v>81176</v>
      </c>
      <c r="H10" s="78">
        <v>49210</v>
      </c>
      <c r="I10" s="78">
        <f t="shared" si="1"/>
        <v>311915</v>
      </c>
      <c r="J10" s="79" t="s">
        <v>159</v>
      </c>
      <c r="K10" s="79">
        <v>5428</v>
      </c>
      <c r="L10" s="79">
        <v>5428</v>
      </c>
      <c r="M10" s="79">
        <v>20008</v>
      </c>
      <c r="N10" s="79" t="s">
        <v>159</v>
      </c>
      <c r="O10" s="79">
        <v>121680</v>
      </c>
      <c r="P10" s="79">
        <v>4621164</v>
      </c>
      <c r="Q10" s="79" t="s">
        <v>159</v>
      </c>
      <c r="R10" s="78" t="s">
        <v>70</v>
      </c>
      <c r="S10" s="78" t="s">
        <v>9</v>
      </c>
      <c r="T10" s="78" t="s">
        <v>9</v>
      </c>
      <c r="U10" s="78" t="s">
        <v>70</v>
      </c>
      <c r="V10" s="78" t="s">
        <v>70</v>
      </c>
      <c r="W10" s="78" t="s">
        <v>70</v>
      </c>
      <c r="X10" s="78" t="s">
        <v>70</v>
      </c>
      <c r="Y10" s="78" t="s">
        <v>70</v>
      </c>
      <c r="Z10" s="78" t="s">
        <v>70</v>
      </c>
      <c r="AA10" s="78" t="s">
        <v>70</v>
      </c>
      <c r="AB10" s="78">
        <v>54957</v>
      </c>
      <c r="AC10" s="78">
        <v>54957</v>
      </c>
      <c r="AD10" s="78" t="s">
        <v>70</v>
      </c>
      <c r="AE10" s="78">
        <v>25591047</v>
      </c>
      <c r="AF10" s="78" t="s">
        <v>70</v>
      </c>
      <c r="AG10" s="78" t="s">
        <v>70</v>
      </c>
      <c r="AH10" s="78" t="s">
        <v>169</v>
      </c>
      <c r="AI10" s="79">
        <v>1274167348</v>
      </c>
      <c r="AJ10" s="79" t="s">
        <v>169</v>
      </c>
      <c r="AK10" s="79" t="s">
        <v>169</v>
      </c>
      <c r="AL10" s="78" t="s">
        <v>169</v>
      </c>
      <c r="AM10" s="78" t="s">
        <v>9</v>
      </c>
      <c r="AN10" s="79">
        <v>300000000</v>
      </c>
      <c r="AO10" s="80">
        <f t="shared" si="0"/>
        <v>1604893547</v>
      </c>
      <c r="AP10" s="19"/>
    </row>
    <row r="11" spans="1:42" ht="14.85" customHeight="1" x14ac:dyDescent="0.15">
      <c r="A11" s="26"/>
      <c r="B11" s="201" t="s">
        <v>92</v>
      </c>
      <c r="C11" s="201"/>
      <c r="D11" s="23"/>
      <c r="E11" s="77" t="s">
        <v>159</v>
      </c>
      <c r="F11" s="78">
        <f>SUM(F12:F14)</f>
        <v>1615733</v>
      </c>
      <c r="G11" s="78">
        <f>SUM(G12:G14)</f>
        <v>741309</v>
      </c>
      <c r="H11" s="78">
        <f>SUM(H12:H14)</f>
        <v>177055</v>
      </c>
      <c r="I11" s="78">
        <f>SUM(I12:I14)</f>
        <v>2534097</v>
      </c>
      <c r="J11" s="79" t="s">
        <v>159</v>
      </c>
      <c r="K11" s="79">
        <f>SUM(K12:K14)</f>
        <v>482520</v>
      </c>
      <c r="L11" s="79">
        <f>SUM(L12:L14)</f>
        <v>482520</v>
      </c>
      <c r="M11" s="79">
        <f>SUM(M12:M14)</f>
        <v>12154</v>
      </c>
      <c r="N11" s="79" t="s">
        <v>93</v>
      </c>
      <c r="O11" s="79">
        <f>SUM(O12:O14)</f>
        <v>100708</v>
      </c>
      <c r="P11" s="79">
        <f>SUM(P12:P14)</f>
        <v>5056360</v>
      </c>
      <c r="Q11" s="79" t="s">
        <v>163</v>
      </c>
      <c r="R11" s="78" t="s">
        <v>70</v>
      </c>
      <c r="S11" s="78" t="s">
        <v>9</v>
      </c>
      <c r="T11" s="78" t="s">
        <v>9</v>
      </c>
      <c r="U11" s="78" t="s">
        <v>70</v>
      </c>
      <c r="V11" s="78">
        <f>SUM(V12:V14)</f>
        <v>36090309</v>
      </c>
      <c r="W11" s="78" t="s">
        <v>70</v>
      </c>
      <c r="X11" s="78" t="s">
        <v>70</v>
      </c>
      <c r="Y11" s="78" t="s">
        <v>70</v>
      </c>
      <c r="Z11" s="78" t="s">
        <v>70</v>
      </c>
      <c r="AA11" s="78" t="s">
        <v>70</v>
      </c>
      <c r="AB11" s="78">
        <f>SUM(AB12:AB14)</f>
        <v>580919</v>
      </c>
      <c r="AC11" s="78">
        <f>SUM(AC12:AC14)</f>
        <v>580919</v>
      </c>
      <c r="AD11" s="78" t="s">
        <v>70</v>
      </c>
      <c r="AE11" s="78">
        <f>SUM(AE12:AE14)</f>
        <v>674919085</v>
      </c>
      <c r="AF11" s="78" t="s">
        <v>70</v>
      </c>
      <c r="AG11" s="78" t="s">
        <v>70</v>
      </c>
      <c r="AH11" s="78" t="s">
        <v>169</v>
      </c>
      <c r="AI11" s="79">
        <f>SUM(AI12:AI14)</f>
        <v>38077905970</v>
      </c>
      <c r="AJ11" s="79" t="s">
        <v>169</v>
      </c>
      <c r="AK11" s="79">
        <f>SUM(AK12:AK14)</f>
        <v>291200000</v>
      </c>
      <c r="AL11" s="78" t="s">
        <v>169</v>
      </c>
      <c r="AM11" s="78" t="s">
        <v>9</v>
      </c>
      <c r="AN11" s="79">
        <f>SUM(AN12:AN14)</f>
        <v>270000</v>
      </c>
      <c r="AO11" s="80">
        <f t="shared" si="0"/>
        <v>39089152122</v>
      </c>
      <c r="AP11" s="19"/>
    </row>
    <row r="12" spans="1:42" ht="14.85" customHeight="1" x14ac:dyDescent="0.15">
      <c r="A12" s="26"/>
      <c r="B12" s="70"/>
      <c r="C12" s="72" t="s">
        <v>113</v>
      </c>
      <c r="D12" s="23"/>
      <c r="E12" s="77" t="s">
        <v>70</v>
      </c>
      <c r="F12" s="78">
        <v>1579898</v>
      </c>
      <c r="G12" s="78">
        <v>724222</v>
      </c>
      <c r="H12" s="78">
        <v>165361</v>
      </c>
      <c r="I12" s="78">
        <f t="shared" si="1"/>
        <v>2469481</v>
      </c>
      <c r="J12" s="79" t="s">
        <v>163</v>
      </c>
      <c r="K12" s="79">
        <v>481285</v>
      </c>
      <c r="L12" s="79">
        <v>481285</v>
      </c>
      <c r="M12" s="79">
        <v>9924</v>
      </c>
      <c r="N12" s="79" t="s">
        <v>163</v>
      </c>
      <c r="O12" s="79">
        <v>68340</v>
      </c>
      <c r="P12" s="79">
        <v>2120782</v>
      </c>
      <c r="Q12" s="79" t="s">
        <v>163</v>
      </c>
      <c r="R12" s="78" t="s">
        <v>70</v>
      </c>
      <c r="S12" s="78" t="s">
        <v>9</v>
      </c>
      <c r="T12" s="78" t="s">
        <v>9</v>
      </c>
      <c r="U12" s="78" t="s">
        <v>70</v>
      </c>
      <c r="V12" s="78" t="s">
        <v>70</v>
      </c>
      <c r="W12" s="78" t="s">
        <v>70</v>
      </c>
      <c r="X12" s="78" t="s">
        <v>70</v>
      </c>
      <c r="Y12" s="78" t="s">
        <v>70</v>
      </c>
      <c r="Z12" s="78" t="s">
        <v>70</v>
      </c>
      <c r="AA12" s="78" t="s">
        <v>70</v>
      </c>
      <c r="AB12" s="78">
        <v>568448</v>
      </c>
      <c r="AC12" s="78">
        <v>568448</v>
      </c>
      <c r="AD12" s="78" t="s">
        <v>70</v>
      </c>
      <c r="AE12" s="78">
        <v>667931087</v>
      </c>
      <c r="AF12" s="78" t="s">
        <v>70</v>
      </c>
      <c r="AG12" s="78" t="s">
        <v>70</v>
      </c>
      <c r="AH12" s="78" t="s">
        <v>169</v>
      </c>
      <c r="AI12" s="79">
        <v>37906904826</v>
      </c>
      <c r="AJ12" s="78" t="s">
        <v>169</v>
      </c>
      <c r="AK12" s="79" t="s">
        <v>169</v>
      </c>
      <c r="AL12" s="78" t="s">
        <v>169</v>
      </c>
      <c r="AM12" s="78" t="s">
        <v>9</v>
      </c>
      <c r="AN12" s="79">
        <v>60000</v>
      </c>
      <c r="AO12" s="80">
        <f t="shared" si="0"/>
        <v>38580614173</v>
      </c>
      <c r="AP12" s="19"/>
    </row>
    <row r="13" spans="1:42" ht="14.85" customHeight="1" x14ac:dyDescent="0.15">
      <c r="A13" s="26"/>
      <c r="B13" s="70"/>
      <c r="C13" s="72" t="s">
        <v>72</v>
      </c>
      <c r="D13" s="23"/>
      <c r="E13" s="77" t="s">
        <v>70</v>
      </c>
      <c r="F13" s="78">
        <v>35835</v>
      </c>
      <c r="G13" s="78">
        <v>17087</v>
      </c>
      <c r="H13" s="78">
        <v>11694</v>
      </c>
      <c r="I13" s="78">
        <f t="shared" si="1"/>
        <v>64616</v>
      </c>
      <c r="J13" s="79" t="s">
        <v>163</v>
      </c>
      <c r="K13" s="79">
        <v>1235</v>
      </c>
      <c r="L13" s="79">
        <v>1235</v>
      </c>
      <c r="M13" s="79">
        <v>874</v>
      </c>
      <c r="N13" s="79" t="s">
        <v>163</v>
      </c>
      <c r="O13" s="79">
        <v>2228</v>
      </c>
      <c r="P13" s="79">
        <v>48427</v>
      </c>
      <c r="Q13" s="79" t="s">
        <v>163</v>
      </c>
      <c r="R13" s="78" t="s">
        <v>70</v>
      </c>
      <c r="S13" s="78" t="s">
        <v>9</v>
      </c>
      <c r="T13" s="78" t="s">
        <v>9</v>
      </c>
      <c r="U13" s="78" t="s">
        <v>70</v>
      </c>
      <c r="V13" s="78" t="s">
        <v>70</v>
      </c>
      <c r="W13" s="78" t="s">
        <v>70</v>
      </c>
      <c r="X13" s="78" t="s">
        <v>70</v>
      </c>
      <c r="Y13" s="78" t="s">
        <v>70</v>
      </c>
      <c r="Z13" s="78" t="s">
        <v>70</v>
      </c>
      <c r="AA13" s="78" t="s">
        <v>70</v>
      </c>
      <c r="AB13" s="78">
        <v>12471</v>
      </c>
      <c r="AC13" s="78">
        <v>12471</v>
      </c>
      <c r="AD13" s="78" t="s">
        <v>70</v>
      </c>
      <c r="AE13" s="78">
        <v>161</v>
      </c>
      <c r="AF13" s="78" t="s">
        <v>70</v>
      </c>
      <c r="AG13" s="78" t="s">
        <v>70</v>
      </c>
      <c r="AH13" s="78" t="s">
        <v>169</v>
      </c>
      <c r="AI13" s="79">
        <v>170185163</v>
      </c>
      <c r="AJ13" s="78" t="s">
        <v>169</v>
      </c>
      <c r="AK13" s="78">
        <v>291200000</v>
      </c>
      <c r="AL13" s="78" t="s">
        <v>169</v>
      </c>
      <c r="AM13" s="78" t="s">
        <v>9</v>
      </c>
      <c r="AN13" s="79">
        <v>200000</v>
      </c>
      <c r="AO13" s="80">
        <f t="shared" si="0"/>
        <v>461715175</v>
      </c>
      <c r="AP13" s="19"/>
    </row>
    <row r="14" spans="1:42" s="25" customFormat="1" ht="14.85" customHeight="1" x14ac:dyDescent="0.15">
      <c r="A14" s="21"/>
      <c r="B14" s="73"/>
      <c r="C14" s="74" t="s">
        <v>114</v>
      </c>
      <c r="D14" s="23"/>
      <c r="E14" s="77" t="s">
        <v>70</v>
      </c>
      <c r="F14" s="78" t="s">
        <v>70</v>
      </c>
      <c r="G14" s="78" t="s">
        <v>70</v>
      </c>
      <c r="H14" s="78" t="s">
        <v>70</v>
      </c>
      <c r="I14" s="78" t="s">
        <v>70</v>
      </c>
      <c r="J14" s="79" t="s">
        <v>163</v>
      </c>
      <c r="K14" s="79" t="s">
        <v>163</v>
      </c>
      <c r="L14" s="79" t="s">
        <v>163</v>
      </c>
      <c r="M14" s="79">
        <v>1356</v>
      </c>
      <c r="N14" s="79" t="s">
        <v>163</v>
      </c>
      <c r="O14" s="79">
        <v>30140</v>
      </c>
      <c r="P14" s="79">
        <v>2887151</v>
      </c>
      <c r="Q14" s="79" t="s">
        <v>163</v>
      </c>
      <c r="R14" s="78" t="s">
        <v>70</v>
      </c>
      <c r="S14" s="78" t="s">
        <v>9</v>
      </c>
      <c r="T14" s="78" t="s">
        <v>9</v>
      </c>
      <c r="U14" s="78" t="s">
        <v>70</v>
      </c>
      <c r="V14" s="78">
        <v>36090309</v>
      </c>
      <c r="W14" s="78" t="s">
        <v>70</v>
      </c>
      <c r="X14" s="78" t="s">
        <v>70</v>
      </c>
      <c r="Y14" s="78" t="s">
        <v>70</v>
      </c>
      <c r="Z14" s="78" t="s">
        <v>70</v>
      </c>
      <c r="AA14" s="78" t="s">
        <v>70</v>
      </c>
      <c r="AB14" s="78" t="s">
        <v>70</v>
      </c>
      <c r="AC14" s="78" t="s">
        <v>70</v>
      </c>
      <c r="AD14" s="78" t="s">
        <v>70</v>
      </c>
      <c r="AE14" s="78">
        <v>6987837</v>
      </c>
      <c r="AF14" s="78" t="s">
        <v>70</v>
      </c>
      <c r="AG14" s="78" t="s">
        <v>70</v>
      </c>
      <c r="AH14" s="78" t="s">
        <v>169</v>
      </c>
      <c r="AI14" s="79">
        <v>815981</v>
      </c>
      <c r="AJ14" s="78" t="s">
        <v>169</v>
      </c>
      <c r="AK14" s="78" t="s">
        <v>169</v>
      </c>
      <c r="AL14" s="78" t="s">
        <v>169</v>
      </c>
      <c r="AM14" s="78" t="s">
        <v>9</v>
      </c>
      <c r="AN14" s="79">
        <v>10000</v>
      </c>
      <c r="AO14" s="80">
        <f t="shared" si="0"/>
        <v>46822774</v>
      </c>
      <c r="AP14" s="19"/>
    </row>
    <row r="15" spans="1:42" s="25" customFormat="1" ht="14.85" customHeight="1" x14ac:dyDescent="0.15">
      <c r="A15" s="21"/>
      <c r="B15" s="203" t="s">
        <v>115</v>
      </c>
      <c r="C15" s="203"/>
      <c r="D15" s="23"/>
      <c r="E15" s="77" t="s">
        <v>70</v>
      </c>
      <c r="F15" s="78">
        <f>SUM(F16:F17)</f>
        <v>1897193</v>
      </c>
      <c r="G15" s="78">
        <f>SUM(G16:G17)</f>
        <v>941495</v>
      </c>
      <c r="H15" s="78">
        <f>SUM(H16:H17)</f>
        <v>350570</v>
      </c>
      <c r="I15" s="78">
        <f>SUM(I16:I17)</f>
        <v>3189258</v>
      </c>
      <c r="J15" s="79" t="s">
        <v>163</v>
      </c>
      <c r="K15" s="79">
        <f>SUM(K16:K17)</f>
        <v>297886</v>
      </c>
      <c r="L15" s="79">
        <f>SUM(L16:L17)</f>
        <v>297886</v>
      </c>
      <c r="M15" s="79">
        <f>SUM(M16:M17)</f>
        <v>81597</v>
      </c>
      <c r="N15" s="79" t="s">
        <v>70</v>
      </c>
      <c r="O15" s="79">
        <f>SUM(O16:O17)</f>
        <v>506064</v>
      </c>
      <c r="P15" s="79">
        <f>SUM(P16:P17)</f>
        <v>80282389</v>
      </c>
      <c r="Q15" s="79" t="s">
        <v>70</v>
      </c>
      <c r="R15" s="78" t="s">
        <v>70</v>
      </c>
      <c r="S15" s="78" t="s">
        <v>9</v>
      </c>
      <c r="T15" s="78" t="s">
        <v>9</v>
      </c>
      <c r="U15" s="78">
        <f>SUM(U16:U17)</f>
        <v>193547114</v>
      </c>
      <c r="V15" s="78" t="s">
        <v>70</v>
      </c>
      <c r="W15" s="78">
        <f>SUM(W16:W17)</f>
        <v>261004393</v>
      </c>
      <c r="X15" s="78">
        <f>SUM(X16:X17)</f>
        <v>401550809</v>
      </c>
      <c r="Y15" s="78">
        <f>SUM(Y16:Y17)</f>
        <v>32369991</v>
      </c>
      <c r="Z15" s="78" t="s">
        <v>70</v>
      </c>
      <c r="AA15" s="78">
        <f>SUM(AA16:AA17)</f>
        <v>2980853</v>
      </c>
      <c r="AB15" s="78">
        <f>SUM(AB16:AB17)</f>
        <v>581939</v>
      </c>
      <c r="AC15" s="78">
        <f>SUM(AC16:AC17)</f>
        <v>698487985</v>
      </c>
      <c r="AD15" s="78" t="s">
        <v>70</v>
      </c>
      <c r="AE15" s="78">
        <f>SUM(AE16:AE17)</f>
        <v>53924</v>
      </c>
      <c r="AF15" s="78" t="s">
        <v>70</v>
      </c>
      <c r="AG15" s="78" t="s">
        <v>70</v>
      </c>
      <c r="AH15" s="78" t="s">
        <v>169</v>
      </c>
      <c r="AI15" s="79">
        <f>SUM(AI16:AI17)</f>
        <v>1400048426</v>
      </c>
      <c r="AJ15" s="78" t="s">
        <v>169</v>
      </c>
      <c r="AK15" s="79">
        <f>SUM(AK16:AK17)</f>
        <v>8500000</v>
      </c>
      <c r="AL15" s="78" t="s">
        <v>169</v>
      </c>
      <c r="AM15" s="78" t="s">
        <v>9</v>
      </c>
      <c r="AN15" s="79">
        <f>SUM(AN16:AN17)</f>
        <v>2360000</v>
      </c>
      <c r="AO15" s="80">
        <f t="shared" si="0"/>
        <v>2387354643</v>
      </c>
      <c r="AP15" s="19"/>
    </row>
    <row r="16" spans="1:42" s="25" customFormat="1" ht="14.85" customHeight="1" x14ac:dyDescent="0.15">
      <c r="A16" s="21"/>
      <c r="B16" s="61"/>
      <c r="C16" s="72" t="s">
        <v>116</v>
      </c>
      <c r="D16" s="23"/>
      <c r="E16" s="77" t="s">
        <v>70</v>
      </c>
      <c r="F16" s="78">
        <v>228843</v>
      </c>
      <c r="G16" s="78">
        <v>109318</v>
      </c>
      <c r="H16" s="78">
        <v>49704</v>
      </c>
      <c r="I16" s="78">
        <f t="shared" si="1"/>
        <v>387865</v>
      </c>
      <c r="J16" s="79" t="s">
        <v>70</v>
      </c>
      <c r="K16" s="79">
        <v>43442</v>
      </c>
      <c r="L16" s="79">
        <v>43442</v>
      </c>
      <c r="M16" s="79">
        <v>39582</v>
      </c>
      <c r="N16" s="79" t="s">
        <v>70</v>
      </c>
      <c r="O16" s="79">
        <v>193766</v>
      </c>
      <c r="P16" s="79">
        <v>79391660</v>
      </c>
      <c r="Q16" s="79" t="s">
        <v>70</v>
      </c>
      <c r="R16" s="78" t="s">
        <v>70</v>
      </c>
      <c r="S16" s="78" t="s">
        <v>9</v>
      </c>
      <c r="T16" s="78" t="s">
        <v>9</v>
      </c>
      <c r="U16" s="78">
        <v>165839342</v>
      </c>
      <c r="V16" s="78" t="s">
        <v>70</v>
      </c>
      <c r="W16" s="78">
        <v>240255816</v>
      </c>
      <c r="X16" s="78">
        <v>129431037</v>
      </c>
      <c r="Y16" s="78">
        <v>32368319</v>
      </c>
      <c r="Z16" s="78" t="s">
        <v>70</v>
      </c>
      <c r="AA16" s="78">
        <v>2129940</v>
      </c>
      <c r="AB16" s="78">
        <v>74011</v>
      </c>
      <c r="AC16" s="78">
        <v>404259123</v>
      </c>
      <c r="AD16" s="78" t="s">
        <v>70</v>
      </c>
      <c r="AE16" s="78">
        <v>31767</v>
      </c>
      <c r="AF16" s="78" t="s">
        <v>70</v>
      </c>
      <c r="AG16" s="78" t="s">
        <v>70</v>
      </c>
      <c r="AH16" s="78" t="s">
        <v>169</v>
      </c>
      <c r="AI16" s="79">
        <v>1398544425</v>
      </c>
      <c r="AJ16" s="78" t="s">
        <v>169</v>
      </c>
      <c r="AK16" s="79">
        <v>8500000</v>
      </c>
      <c r="AL16" s="78" t="s">
        <v>169</v>
      </c>
      <c r="AM16" s="78" t="s">
        <v>9</v>
      </c>
      <c r="AN16" s="79">
        <v>1510000</v>
      </c>
      <c r="AO16" s="80">
        <f t="shared" si="0"/>
        <v>2058740972</v>
      </c>
      <c r="AP16" s="19"/>
    </row>
    <row r="17" spans="1:42" s="33" customFormat="1" ht="14.85" customHeight="1" x14ac:dyDescent="0.15">
      <c r="A17" s="31"/>
      <c r="B17" s="61"/>
      <c r="C17" s="72" t="s">
        <v>117</v>
      </c>
      <c r="D17" s="23"/>
      <c r="E17" s="77" t="s">
        <v>70</v>
      </c>
      <c r="F17" s="78">
        <v>1668350</v>
      </c>
      <c r="G17" s="78">
        <v>832177</v>
      </c>
      <c r="H17" s="78">
        <v>300866</v>
      </c>
      <c r="I17" s="78">
        <f t="shared" si="1"/>
        <v>2801393</v>
      </c>
      <c r="J17" s="79" t="s">
        <v>70</v>
      </c>
      <c r="K17" s="79">
        <v>254444</v>
      </c>
      <c r="L17" s="79">
        <v>254444</v>
      </c>
      <c r="M17" s="79">
        <v>42015</v>
      </c>
      <c r="N17" s="79" t="s">
        <v>70</v>
      </c>
      <c r="O17" s="79">
        <v>312298</v>
      </c>
      <c r="P17" s="79">
        <v>890729</v>
      </c>
      <c r="Q17" s="79" t="s">
        <v>70</v>
      </c>
      <c r="R17" s="79" t="s">
        <v>70</v>
      </c>
      <c r="S17" s="79" t="s">
        <v>9</v>
      </c>
      <c r="T17" s="79" t="s">
        <v>9</v>
      </c>
      <c r="U17" s="79">
        <v>27707772</v>
      </c>
      <c r="V17" s="79" t="s">
        <v>70</v>
      </c>
      <c r="W17" s="79">
        <v>20748577</v>
      </c>
      <c r="X17" s="79">
        <v>272119772</v>
      </c>
      <c r="Y17" s="79">
        <v>1672</v>
      </c>
      <c r="Z17" s="78" t="s">
        <v>70</v>
      </c>
      <c r="AA17" s="78">
        <v>850913</v>
      </c>
      <c r="AB17" s="78">
        <v>507928</v>
      </c>
      <c r="AC17" s="78">
        <v>294228862</v>
      </c>
      <c r="AD17" s="78" t="s">
        <v>70</v>
      </c>
      <c r="AE17" s="78">
        <v>22157</v>
      </c>
      <c r="AF17" s="78" t="s">
        <v>70</v>
      </c>
      <c r="AG17" s="78" t="s">
        <v>70</v>
      </c>
      <c r="AH17" s="78" t="s">
        <v>169</v>
      </c>
      <c r="AI17" s="79">
        <v>1504001</v>
      </c>
      <c r="AJ17" s="78" t="s">
        <v>169</v>
      </c>
      <c r="AK17" s="78" t="s">
        <v>169</v>
      </c>
      <c r="AL17" s="78" t="s">
        <v>169</v>
      </c>
      <c r="AM17" s="78" t="s">
        <v>9</v>
      </c>
      <c r="AN17" s="79">
        <v>850000</v>
      </c>
      <c r="AO17" s="80">
        <f t="shared" si="0"/>
        <v>328613671</v>
      </c>
      <c r="AP17" s="19"/>
    </row>
    <row r="18" spans="1:42" ht="14.85" customHeight="1" x14ac:dyDescent="0.15">
      <c r="A18" s="26"/>
      <c r="B18" s="201" t="s">
        <v>118</v>
      </c>
      <c r="C18" s="201"/>
      <c r="D18" s="23"/>
      <c r="E18" s="77" t="s">
        <v>70</v>
      </c>
      <c r="F18" s="78">
        <f>SUM(F19:F21)</f>
        <v>40156372</v>
      </c>
      <c r="G18" s="78">
        <f>SUM(G19:G21)</f>
        <v>17156268</v>
      </c>
      <c r="H18" s="78">
        <f>SUM(H19:H21)</f>
        <v>3355915</v>
      </c>
      <c r="I18" s="78">
        <f>SUM(I19:I21)</f>
        <v>60668555</v>
      </c>
      <c r="J18" s="79" t="s">
        <v>70</v>
      </c>
      <c r="K18" s="79">
        <f t="shared" ref="K18:P18" si="2">SUM(K19:K21)</f>
        <v>7656566</v>
      </c>
      <c r="L18" s="79">
        <f t="shared" si="2"/>
        <v>7656566</v>
      </c>
      <c r="M18" s="79">
        <f t="shared" si="2"/>
        <v>768435773</v>
      </c>
      <c r="N18" s="79">
        <f t="shared" si="2"/>
        <v>2232</v>
      </c>
      <c r="O18" s="79">
        <f t="shared" si="2"/>
        <v>2680894</v>
      </c>
      <c r="P18" s="79">
        <f t="shared" si="2"/>
        <v>115461822</v>
      </c>
      <c r="Q18" s="79" t="s">
        <v>70</v>
      </c>
      <c r="R18" s="78" t="s">
        <v>70</v>
      </c>
      <c r="S18" s="78" t="s">
        <v>9</v>
      </c>
      <c r="T18" s="78" t="s">
        <v>9</v>
      </c>
      <c r="U18" s="78">
        <f>SUM(U19:U21)</f>
        <v>78564231</v>
      </c>
      <c r="V18" s="78">
        <f>SUM(V19:V21)</f>
        <v>6335598</v>
      </c>
      <c r="W18" s="78">
        <f>SUM(W19:W21)</f>
        <v>69130132</v>
      </c>
      <c r="X18" s="78">
        <f>SUM(X19:X21)</f>
        <v>115219278</v>
      </c>
      <c r="Y18" s="78" t="s">
        <v>70</v>
      </c>
      <c r="Z18" s="78" t="s">
        <v>70</v>
      </c>
      <c r="AA18" s="78">
        <f>SUM(AA19:AA21)</f>
        <v>18743</v>
      </c>
      <c r="AB18" s="78">
        <f>SUM(AB19:AB21)</f>
        <v>13856895</v>
      </c>
      <c r="AC18" s="78">
        <f>SUM(AC19:AC21)</f>
        <v>198225048</v>
      </c>
      <c r="AD18" s="78" t="s">
        <v>70</v>
      </c>
      <c r="AE18" s="78">
        <f>SUM(AE19:AE21)</f>
        <v>53970926</v>
      </c>
      <c r="AF18" s="78" t="s">
        <v>70</v>
      </c>
      <c r="AG18" s="78" t="s">
        <v>70</v>
      </c>
      <c r="AH18" s="79">
        <f>SUM(AH19:AH21)</f>
        <v>2822850622</v>
      </c>
      <c r="AI18" s="79">
        <f>SUM(AI19:AI21)</f>
        <v>3312585114</v>
      </c>
      <c r="AJ18" s="79" t="s">
        <v>169</v>
      </c>
      <c r="AK18" s="79" t="s">
        <v>169</v>
      </c>
      <c r="AL18" s="79" t="s">
        <v>169</v>
      </c>
      <c r="AM18" s="79" t="s">
        <v>9</v>
      </c>
      <c r="AN18" s="79">
        <f>SUM(AN19:AN21)</f>
        <v>146900000</v>
      </c>
      <c r="AO18" s="80">
        <f t="shared" si="0"/>
        <v>7574337381</v>
      </c>
      <c r="AP18" s="19"/>
    </row>
    <row r="19" spans="1:42" ht="14.85" customHeight="1" x14ac:dyDescent="0.15">
      <c r="A19" s="26"/>
      <c r="B19" s="70"/>
      <c r="C19" s="72" t="s">
        <v>119</v>
      </c>
      <c r="D19" s="23"/>
      <c r="E19" s="77" t="s">
        <v>70</v>
      </c>
      <c r="F19" s="78">
        <v>13676870</v>
      </c>
      <c r="G19" s="78">
        <v>5910808</v>
      </c>
      <c r="H19" s="78">
        <v>972773</v>
      </c>
      <c r="I19" s="78">
        <f t="shared" si="1"/>
        <v>20560451</v>
      </c>
      <c r="J19" s="79" t="s">
        <v>70</v>
      </c>
      <c r="K19" s="79">
        <v>3165677</v>
      </c>
      <c r="L19" s="79">
        <v>3165677</v>
      </c>
      <c r="M19" s="79">
        <v>128270453</v>
      </c>
      <c r="N19" s="79">
        <v>1801</v>
      </c>
      <c r="O19" s="79">
        <v>815572</v>
      </c>
      <c r="P19" s="79">
        <v>20504398</v>
      </c>
      <c r="Q19" s="79" t="s">
        <v>70</v>
      </c>
      <c r="R19" s="78" t="s">
        <v>70</v>
      </c>
      <c r="S19" s="78" t="s">
        <v>9</v>
      </c>
      <c r="T19" s="78" t="s">
        <v>9</v>
      </c>
      <c r="U19" s="78">
        <v>15396170</v>
      </c>
      <c r="V19" s="78">
        <v>2423416</v>
      </c>
      <c r="W19" s="78">
        <v>35918456</v>
      </c>
      <c r="X19" s="78">
        <v>19185568</v>
      </c>
      <c r="Y19" s="78" t="s">
        <v>70</v>
      </c>
      <c r="Z19" s="78" t="s">
        <v>70</v>
      </c>
      <c r="AA19" s="78">
        <v>11436</v>
      </c>
      <c r="AB19" s="78">
        <v>4733390</v>
      </c>
      <c r="AC19" s="78">
        <v>59848850</v>
      </c>
      <c r="AD19" s="78" t="s">
        <v>70</v>
      </c>
      <c r="AE19" s="78">
        <v>26168</v>
      </c>
      <c r="AF19" s="78" t="s">
        <v>70</v>
      </c>
      <c r="AG19" s="78" t="s">
        <v>70</v>
      </c>
      <c r="AH19" s="79">
        <v>793061020</v>
      </c>
      <c r="AI19" s="79">
        <v>65957907</v>
      </c>
      <c r="AJ19" s="78" t="s">
        <v>169</v>
      </c>
      <c r="AK19" s="78" t="s">
        <v>169</v>
      </c>
      <c r="AL19" s="78" t="s">
        <v>169</v>
      </c>
      <c r="AM19" s="78" t="s">
        <v>9</v>
      </c>
      <c r="AN19" s="79">
        <v>7800000</v>
      </c>
      <c r="AO19" s="80">
        <f t="shared" si="0"/>
        <v>1117831883</v>
      </c>
      <c r="AP19" s="19"/>
    </row>
    <row r="20" spans="1:42" ht="14.85" customHeight="1" x14ac:dyDescent="0.15">
      <c r="A20" s="26"/>
      <c r="B20" s="70"/>
      <c r="C20" s="72" t="s">
        <v>120</v>
      </c>
      <c r="D20" s="23"/>
      <c r="E20" s="77" t="s">
        <v>70</v>
      </c>
      <c r="F20" s="78">
        <v>22990850</v>
      </c>
      <c r="G20" s="78">
        <v>9809242</v>
      </c>
      <c r="H20" s="78">
        <v>2102003</v>
      </c>
      <c r="I20" s="78">
        <f t="shared" si="1"/>
        <v>34902095</v>
      </c>
      <c r="J20" s="79" t="s">
        <v>70</v>
      </c>
      <c r="K20" s="79">
        <v>3590245</v>
      </c>
      <c r="L20" s="79">
        <v>3590245</v>
      </c>
      <c r="M20" s="79">
        <v>627713122</v>
      </c>
      <c r="N20" s="79">
        <v>431</v>
      </c>
      <c r="O20" s="79">
        <v>1632026</v>
      </c>
      <c r="P20" s="79">
        <v>83638541</v>
      </c>
      <c r="Q20" s="79" t="s">
        <v>70</v>
      </c>
      <c r="R20" s="78" t="s">
        <v>70</v>
      </c>
      <c r="S20" s="78" t="s">
        <v>9</v>
      </c>
      <c r="T20" s="78" t="s">
        <v>9</v>
      </c>
      <c r="U20" s="78">
        <v>62589125</v>
      </c>
      <c r="V20" s="78">
        <v>3912182</v>
      </c>
      <c r="W20" s="78">
        <v>33211676</v>
      </c>
      <c r="X20" s="78">
        <v>87415744</v>
      </c>
      <c r="Y20" s="78" t="s">
        <v>70</v>
      </c>
      <c r="Z20" s="78" t="s">
        <v>70</v>
      </c>
      <c r="AA20" s="78">
        <v>7307</v>
      </c>
      <c r="AB20" s="78">
        <v>7731060</v>
      </c>
      <c r="AC20" s="78">
        <v>128365787</v>
      </c>
      <c r="AD20" s="78" t="s">
        <v>70</v>
      </c>
      <c r="AE20" s="78">
        <v>98087</v>
      </c>
      <c r="AF20" s="78" t="s">
        <v>70</v>
      </c>
      <c r="AG20" s="78" t="s">
        <v>70</v>
      </c>
      <c r="AH20" s="79">
        <v>2029789602</v>
      </c>
      <c r="AI20" s="79">
        <v>23857317</v>
      </c>
      <c r="AJ20" s="78" t="s">
        <v>169</v>
      </c>
      <c r="AK20" s="78" t="s">
        <v>169</v>
      </c>
      <c r="AL20" s="78" t="s">
        <v>169</v>
      </c>
      <c r="AM20" s="78" t="s">
        <v>9</v>
      </c>
      <c r="AN20" s="79">
        <v>139000000</v>
      </c>
      <c r="AO20" s="80">
        <f t="shared" si="0"/>
        <v>3139088560</v>
      </c>
      <c r="AP20" s="19"/>
    </row>
    <row r="21" spans="1:42" ht="14.85" customHeight="1" x14ac:dyDescent="0.15">
      <c r="A21" s="26"/>
      <c r="B21" s="70"/>
      <c r="C21" s="72" t="s">
        <v>121</v>
      </c>
      <c r="D21" s="23"/>
      <c r="E21" s="77" t="s">
        <v>70</v>
      </c>
      <c r="F21" s="78">
        <v>3488652</v>
      </c>
      <c r="G21" s="78">
        <v>1436218</v>
      </c>
      <c r="H21" s="78">
        <v>281139</v>
      </c>
      <c r="I21" s="78">
        <f t="shared" si="1"/>
        <v>5206009</v>
      </c>
      <c r="J21" s="79" t="s">
        <v>70</v>
      </c>
      <c r="K21" s="79">
        <v>900644</v>
      </c>
      <c r="L21" s="79">
        <v>900644</v>
      </c>
      <c r="M21" s="79">
        <v>12452198</v>
      </c>
      <c r="N21" s="79" t="s">
        <v>70</v>
      </c>
      <c r="O21" s="79">
        <v>233296</v>
      </c>
      <c r="P21" s="79">
        <v>11318883</v>
      </c>
      <c r="Q21" s="79" t="s">
        <v>70</v>
      </c>
      <c r="R21" s="78" t="s">
        <v>70</v>
      </c>
      <c r="S21" s="78" t="s">
        <v>9</v>
      </c>
      <c r="T21" s="78" t="s">
        <v>9</v>
      </c>
      <c r="U21" s="78">
        <v>578936</v>
      </c>
      <c r="V21" s="78" t="s">
        <v>70</v>
      </c>
      <c r="W21" s="78" t="s">
        <v>70</v>
      </c>
      <c r="X21" s="78">
        <v>8617966</v>
      </c>
      <c r="Y21" s="78" t="s">
        <v>70</v>
      </c>
      <c r="Z21" s="78" t="s">
        <v>70</v>
      </c>
      <c r="AA21" s="78" t="s">
        <v>70</v>
      </c>
      <c r="AB21" s="78">
        <v>1392445</v>
      </c>
      <c r="AC21" s="78">
        <v>10010411</v>
      </c>
      <c r="AD21" s="78" t="s">
        <v>70</v>
      </c>
      <c r="AE21" s="78">
        <v>53846671</v>
      </c>
      <c r="AF21" s="78" t="s">
        <v>70</v>
      </c>
      <c r="AG21" s="78" t="s">
        <v>70</v>
      </c>
      <c r="AH21" s="79" t="s">
        <v>169</v>
      </c>
      <c r="AI21" s="79">
        <v>3222769890</v>
      </c>
      <c r="AJ21" s="78" t="s">
        <v>169</v>
      </c>
      <c r="AK21" s="78" t="s">
        <v>169</v>
      </c>
      <c r="AL21" s="78" t="s">
        <v>169</v>
      </c>
      <c r="AM21" s="78" t="s">
        <v>9</v>
      </c>
      <c r="AN21" s="79">
        <v>100000</v>
      </c>
      <c r="AO21" s="80">
        <f t="shared" si="0"/>
        <v>3317416938</v>
      </c>
      <c r="AP21" s="19"/>
    </row>
    <row r="22" spans="1:42" ht="14.85" customHeight="1" x14ac:dyDescent="0.15">
      <c r="A22" s="26"/>
      <c r="B22" s="201" t="s">
        <v>25</v>
      </c>
      <c r="C22" s="201"/>
      <c r="D22" s="23"/>
      <c r="E22" s="77" t="s">
        <v>70</v>
      </c>
      <c r="F22" s="78">
        <f>SUM(F23:F29)</f>
        <v>1289331</v>
      </c>
      <c r="G22" s="78">
        <f>SUM(G23:G29)</f>
        <v>615087</v>
      </c>
      <c r="H22" s="78">
        <f>SUM(H23:H29)</f>
        <v>220492</v>
      </c>
      <c r="I22" s="78">
        <f>SUM(I23:I29)</f>
        <v>2124910</v>
      </c>
      <c r="J22" s="79" t="s">
        <v>70</v>
      </c>
      <c r="K22" s="79">
        <f>SUM(K23:K29)</f>
        <v>569642</v>
      </c>
      <c r="L22" s="79">
        <f>SUM(L23:L29)</f>
        <v>569642</v>
      </c>
      <c r="M22" s="79">
        <f>SUM(M23:M29)</f>
        <v>33275</v>
      </c>
      <c r="N22" s="79" t="s">
        <v>70</v>
      </c>
      <c r="O22" s="79">
        <f>SUM(O23:O29)</f>
        <v>74760</v>
      </c>
      <c r="P22" s="79">
        <f>SUM(P23:P29)</f>
        <v>78963092</v>
      </c>
      <c r="Q22" s="79" t="s">
        <v>70</v>
      </c>
      <c r="R22" s="78" t="s">
        <v>70</v>
      </c>
      <c r="S22" s="78" t="s">
        <v>9</v>
      </c>
      <c r="T22" s="78" t="s">
        <v>9</v>
      </c>
      <c r="U22" s="78" t="s">
        <v>70</v>
      </c>
      <c r="V22" s="78">
        <f>SUM(V23:V29)</f>
        <v>750572</v>
      </c>
      <c r="W22" s="78">
        <f>SUM(W23:W29)</f>
        <v>71101229</v>
      </c>
      <c r="X22" s="78">
        <f>SUM(X23:X29)</f>
        <v>10171652019</v>
      </c>
      <c r="Y22" s="78" t="s">
        <v>70</v>
      </c>
      <c r="Z22" s="78" t="s">
        <v>70</v>
      </c>
      <c r="AA22" s="78" t="s">
        <v>70</v>
      </c>
      <c r="AB22" s="78">
        <f>SUM(AB23:AB29)</f>
        <v>107903370</v>
      </c>
      <c r="AC22" s="78">
        <f>SUM(AC23:AC29)</f>
        <v>10318495421</v>
      </c>
      <c r="AD22" s="78" t="s">
        <v>70</v>
      </c>
      <c r="AE22" s="78">
        <f>SUM(AE23:AE29)</f>
        <v>51185260</v>
      </c>
      <c r="AF22" s="78" t="s">
        <v>70</v>
      </c>
      <c r="AG22" s="78" t="s">
        <v>70</v>
      </c>
      <c r="AH22" s="79">
        <f>SUM(AH23:AH29)</f>
        <v>44638881876</v>
      </c>
      <c r="AI22" s="79">
        <f>SUM(AI23:AI29)</f>
        <v>24064273622</v>
      </c>
      <c r="AJ22" s="78" t="s">
        <v>169</v>
      </c>
      <c r="AK22" s="78" t="s">
        <v>169</v>
      </c>
      <c r="AL22" s="78" t="s">
        <v>169</v>
      </c>
      <c r="AM22" s="78" t="s">
        <v>9</v>
      </c>
      <c r="AN22" s="79">
        <f>SUM(AN23:AN29)</f>
        <v>444033946</v>
      </c>
      <c r="AO22" s="80">
        <f t="shared" si="0"/>
        <v>79599386376</v>
      </c>
      <c r="AP22" s="19"/>
    </row>
    <row r="23" spans="1:42" ht="14.85" customHeight="1" x14ac:dyDescent="0.15">
      <c r="A23" s="26"/>
      <c r="B23" s="70"/>
      <c r="C23" s="72" t="s">
        <v>122</v>
      </c>
      <c r="D23" s="23"/>
      <c r="E23" s="77" t="s">
        <v>70</v>
      </c>
      <c r="F23" s="78" t="s">
        <v>70</v>
      </c>
      <c r="G23" s="78" t="s">
        <v>70</v>
      </c>
      <c r="H23" s="78" t="s">
        <v>70</v>
      </c>
      <c r="I23" s="78" t="s">
        <v>70</v>
      </c>
      <c r="J23" s="79" t="s">
        <v>70</v>
      </c>
      <c r="K23" s="79" t="s">
        <v>70</v>
      </c>
      <c r="L23" s="79" t="s">
        <v>70</v>
      </c>
      <c r="M23" s="79" t="s">
        <v>70</v>
      </c>
      <c r="N23" s="79" t="s">
        <v>70</v>
      </c>
      <c r="O23" s="79" t="s">
        <v>70</v>
      </c>
      <c r="P23" s="79" t="s">
        <v>70</v>
      </c>
      <c r="Q23" s="79" t="s">
        <v>70</v>
      </c>
      <c r="R23" s="78" t="s">
        <v>70</v>
      </c>
      <c r="S23" s="78" t="s">
        <v>9</v>
      </c>
      <c r="T23" s="78" t="s">
        <v>9</v>
      </c>
      <c r="U23" s="78" t="s">
        <v>70</v>
      </c>
      <c r="V23" s="78" t="s">
        <v>70</v>
      </c>
      <c r="W23" s="78" t="s">
        <v>70</v>
      </c>
      <c r="X23" s="78">
        <v>380325842</v>
      </c>
      <c r="Y23" s="78" t="s">
        <v>70</v>
      </c>
      <c r="Z23" s="78" t="s">
        <v>70</v>
      </c>
      <c r="AA23" s="78" t="s">
        <v>70</v>
      </c>
      <c r="AB23" s="78" t="s">
        <v>70</v>
      </c>
      <c r="AC23" s="78">
        <v>348164645</v>
      </c>
      <c r="AD23" s="78" t="s">
        <v>70</v>
      </c>
      <c r="AE23" s="78">
        <v>6469</v>
      </c>
      <c r="AF23" s="78" t="s">
        <v>70</v>
      </c>
      <c r="AG23" s="78" t="s">
        <v>70</v>
      </c>
      <c r="AH23" s="79">
        <v>18543626127</v>
      </c>
      <c r="AI23" s="79">
        <v>3119299237</v>
      </c>
      <c r="AJ23" s="78" t="s">
        <v>169</v>
      </c>
      <c r="AK23" s="78" t="s">
        <v>169</v>
      </c>
      <c r="AL23" s="78" t="s">
        <v>169</v>
      </c>
      <c r="AM23" s="78" t="s">
        <v>9</v>
      </c>
      <c r="AN23" s="79">
        <v>178934046</v>
      </c>
      <c r="AO23" s="80">
        <f t="shared" si="0"/>
        <v>22190030524</v>
      </c>
      <c r="AP23" s="19"/>
    </row>
    <row r="24" spans="1:42" ht="14.85" customHeight="1" x14ac:dyDescent="0.15">
      <c r="A24" s="26"/>
      <c r="B24" s="70"/>
      <c r="C24" s="72" t="s">
        <v>123</v>
      </c>
      <c r="D24" s="23"/>
      <c r="E24" s="77" t="s">
        <v>70</v>
      </c>
      <c r="F24" s="78" t="s">
        <v>70</v>
      </c>
      <c r="G24" s="78" t="s">
        <v>70</v>
      </c>
      <c r="H24" s="78" t="s">
        <v>70</v>
      </c>
      <c r="I24" s="78" t="s">
        <v>70</v>
      </c>
      <c r="J24" s="79" t="s">
        <v>70</v>
      </c>
      <c r="K24" s="79" t="s">
        <v>70</v>
      </c>
      <c r="L24" s="79" t="s">
        <v>70</v>
      </c>
      <c r="M24" s="79" t="s">
        <v>70</v>
      </c>
      <c r="N24" s="79" t="s">
        <v>70</v>
      </c>
      <c r="O24" s="79" t="s">
        <v>70</v>
      </c>
      <c r="P24" s="79" t="s">
        <v>70</v>
      </c>
      <c r="Q24" s="79" t="s">
        <v>70</v>
      </c>
      <c r="R24" s="78" t="s">
        <v>70</v>
      </c>
      <c r="S24" s="78" t="s">
        <v>9</v>
      </c>
      <c r="T24" s="78" t="s">
        <v>9</v>
      </c>
      <c r="U24" s="78" t="s">
        <v>70</v>
      </c>
      <c r="V24" s="78" t="s">
        <v>70</v>
      </c>
      <c r="W24" s="78" t="s">
        <v>70</v>
      </c>
      <c r="X24" s="78" t="s">
        <v>70</v>
      </c>
      <c r="Y24" s="78" t="s">
        <v>70</v>
      </c>
      <c r="Z24" s="78" t="s">
        <v>70</v>
      </c>
      <c r="AA24" s="78" t="s">
        <v>70</v>
      </c>
      <c r="AB24" s="78" t="s">
        <v>70</v>
      </c>
      <c r="AC24" s="78" t="s">
        <v>70</v>
      </c>
      <c r="AD24" s="78" t="s">
        <v>70</v>
      </c>
      <c r="AE24" s="78">
        <v>36464428</v>
      </c>
      <c r="AF24" s="78" t="s">
        <v>70</v>
      </c>
      <c r="AG24" s="78" t="s">
        <v>70</v>
      </c>
      <c r="AH24" s="79">
        <v>1305375353</v>
      </c>
      <c r="AI24" s="79">
        <v>3412962677</v>
      </c>
      <c r="AJ24" s="78" t="s">
        <v>169</v>
      </c>
      <c r="AK24" s="78" t="s">
        <v>169</v>
      </c>
      <c r="AL24" s="78" t="s">
        <v>169</v>
      </c>
      <c r="AM24" s="78" t="s">
        <v>9</v>
      </c>
      <c r="AN24" s="79">
        <v>13000000</v>
      </c>
      <c r="AO24" s="80">
        <f t="shared" si="0"/>
        <v>4767802458</v>
      </c>
      <c r="AP24" s="19"/>
    </row>
    <row r="25" spans="1:42" ht="14.85" customHeight="1" x14ac:dyDescent="0.15">
      <c r="A25" s="26"/>
      <c r="B25" s="70"/>
      <c r="C25" s="72" t="s">
        <v>124</v>
      </c>
      <c r="D25" s="17"/>
      <c r="E25" s="77" t="s">
        <v>70</v>
      </c>
      <c r="F25" s="78" t="s">
        <v>70</v>
      </c>
      <c r="G25" s="78" t="s">
        <v>70</v>
      </c>
      <c r="H25" s="78" t="s">
        <v>70</v>
      </c>
      <c r="I25" s="78" t="s">
        <v>70</v>
      </c>
      <c r="J25" s="79" t="s">
        <v>70</v>
      </c>
      <c r="K25" s="79" t="s">
        <v>70</v>
      </c>
      <c r="L25" s="79" t="s">
        <v>70</v>
      </c>
      <c r="M25" s="79" t="s">
        <v>70</v>
      </c>
      <c r="N25" s="79" t="s">
        <v>70</v>
      </c>
      <c r="O25" s="79" t="s">
        <v>70</v>
      </c>
      <c r="P25" s="79" t="s">
        <v>70</v>
      </c>
      <c r="Q25" s="79" t="s">
        <v>70</v>
      </c>
      <c r="R25" s="78" t="s">
        <v>70</v>
      </c>
      <c r="S25" s="78" t="s">
        <v>9</v>
      </c>
      <c r="T25" s="78" t="s">
        <v>9</v>
      </c>
      <c r="U25" s="78" t="s">
        <v>70</v>
      </c>
      <c r="V25" s="78" t="s">
        <v>70</v>
      </c>
      <c r="W25" s="78" t="s">
        <v>70</v>
      </c>
      <c r="X25" s="78" t="s">
        <v>70</v>
      </c>
      <c r="Y25" s="78" t="s">
        <v>70</v>
      </c>
      <c r="Z25" s="78" t="s">
        <v>70</v>
      </c>
      <c r="AA25" s="78" t="s">
        <v>70</v>
      </c>
      <c r="AB25" s="78">
        <v>107185951</v>
      </c>
      <c r="AC25" s="78">
        <v>107185951</v>
      </c>
      <c r="AD25" s="78" t="s">
        <v>70</v>
      </c>
      <c r="AE25" s="78">
        <v>13128228</v>
      </c>
      <c r="AF25" s="78" t="s">
        <v>70</v>
      </c>
      <c r="AG25" s="78" t="s">
        <v>70</v>
      </c>
      <c r="AH25" s="79">
        <v>24780074802</v>
      </c>
      <c r="AI25" s="79">
        <v>16016042276</v>
      </c>
      <c r="AJ25" s="78" t="s">
        <v>169</v>
      </c>
      <c r="AK25" s="78" t="s">
        <v>169</v>
      </c>
      <c r="AL25" s="78" t="s">
        <v>169</v>
      </c>
      <c r="AM25" s="78" t="s">
        <v>9</v>
      </c>
      <c r="AN25" s="79">
        <v>248000000</v>
      </c>
      <c r="AO25" s="80">
        <f t="shared" si="0"/>
        <v>41164431257</v>
      </c>
      <c r="AP25" s="19"/>
    </row>
    <row r="26" spans="1:42" ht="14.85" customHeight="1" x14ac:dyDescent="0.15">
      <c r="A26" s="26"/>
      <c r="B26" s="70"/>
      <c r="C26" s="72" t="s">
        <v>125</v>
      </c>
      <c r="D26" s="17"/>
      <c r="E26" s="77" t="s">
        <v>70</v>
      </c>
      <c r="F26" s="78" t="s">
        <v>70</v>
      </c>
      <c r="G26" s="78" t="s">
        <v>70</v>
      </c>
      <c r="H26" s="78" t="s">
        <v>70</v>
      </c>
      <c r="I26" s="78" t="s">
        <v>70</v>
      </c>
      <c r="J26" s="79" t="s">
        <v>70</v>
      </c>
      <c r="K26" s="79" t="s">
        <v>70</v>
      </c>
      <c r="L26" s="79" t="s">
        <v>70</v>
      </c>
      <c r="M26" s="79" t="s">
        <v>70</v>
      </c>
      <c r="N26" s="79" t="s">
        <v>70</v>
      </c>
      <c r="O26" s="79" t="s">
        <v>70</v>
      </c>
      <c r="P26" s="79" t="s">
        <v>70</v>
      </c>
      <c r="Q26" s="79" t="s">
        <v>70</v>
      </c>
      <c r="R26" s="78" t="s">
        <v>70</v>
      </c>
      <c r="S26" s="78" t="s">
        <v>9</v>
      </c>
      <c r="T26" s="78" t="s">
        <v>9</v>
      </c>
      <c r="U26" s="78" t="s">
        <v>70</v>
      </c>
      <c r="V26" s="78" t="s">
        <v>70</v>
      </c>
      <c r="W26" s="78" t="s">
        <v>70</v>
      </c>
      <c r="X26" s="78" t="s">
        <v>70</v>
      </c>
      <c r="Y26" s="78" t="s">
        <v>70</v>
      </c>
      <c r="Z26" s="78" t="s">
        <v>70</v>
      </c>
      <c r="AA26" s="78" t="s">
        <v>70</v>
      </c>
      <c r="AB26" s="78" t="s">
        <v>70</v>
      </c>
      <c r="AC26" s="78" t="s">
        <v>70</v>
      </c>
      <c r="AD26" s="78" t="s">
        <v>70</v>
      </c>
      <c r="AE26" s="78">
        <v>1000</v>
      </c>
      <c r="AF26" s="78" t="s">
        <v>70</v>
      </c>
      <c r="AG26" s="78" t="s">
        <v>70</v>
      </c>
      <c r="AH26" s="79">
        <v>9805594</v>
      </c>
      <c r="AI26" s="79">
        <v>4500</v>
      </c>
      <c r="AJ26" s="78" t="s">
        <v>169</v>
      </c>
      <c r="AK26" s="78" t="s">
        <v>169</v>
      </c>
      <c r="AL26" s="78" t="s">
        <v>169</v>
      </c>
      <c r="AM26" s="78" t="s">
        <v>9</v>
      </c>
      <c r="AN26" s="79">
        <v>87900</v>
      </c>
      <c r="AO26" s="80">
        <f t="shared" si="0"/>
        <v>9898994</v>
      </c>
      <c r="AP26" s="19"/>
    </row>
    <row r="27" spans="1:42" ht="14.85" customHeight="1" x14ac:dyDescent="0.15">
      <c r="A27" s="26"/>
      <c r="B27" s="70"/>
      <c r="C27" s="72" t="s">
        <v>126</v>
      </c>
      <c r="D27" s="17"/>
      <c r="E27" s="77" t="s">
        <v>70</v>
      </c>
      <c r="F27" s="78" t="s">
        <v>70</v>
      </c>
      <c r="G27" s="78" t="s">
        <v>70</v>
      </c>
      <c r="H27" s="78" t="s">
        <v>70</v>
      </c>
      <c r="I27" s="78" t="s">
        <v>70</v>
      </c>
      <c r="J27" s="79" t="s">
        <v>70</v>
      </c>
      <c r="K27" s="79" t="s">
        <v>70</v>
      </c>
      <c r="L27" s="79" t="s">
        <v>70</v>
      </c>
      <c r="M27" s="79" t="s">
        <v>70</v>
      </c>
      <c r="N27" s="79" t="s">
        <v>70</v>
      </c>
      <c r="O27" s="79" t="s">
        <v>70</v>
      </c>
      <c r="P27" s="79" t="s">
        <v>70</v>
      </c>
      <c r="Q27" s="79" t="s">
        <v>70</v>
      </c>
      <c r="R27" s="78" t="s">
        <v>70</v>
      </c>
      <c r="S27" s="78" t="s">
        <v>9</v>
      </c>
      <c r="T27" s="78" t="s">
        <v>9</v>
      </c>
      <c r="U27" s="78" t="s">
        <v>70</v>
      </c>
      <c r="V27" s="78" t="s">
        <v>70</v>
      </c>
      <c r="W27" s="78" t="s">
        <v>70</v>
      </c>
      <c r="X27" s="78">
        <v>7289337671</v>
      </c>
      <c r="Y27" s="78" t="s">
        <v>70</v>
      </c>
      <c r="Z27" s="78" t="s">
        <v>70</v>
      </c>
      <c r="AA27" s="78" t="s">
        <v>70</v>
      </c>
      <c r="AB27" s="78" t="s">
        <v>70</v>
      </c>
      <c r="AC27" s="78">
        <v>7289337671</v>
      </c>
      <c r="AD27" s="78" t="s">
        <v>70</v>
      </c>
      <c r="AE27" s="78">
        <v>1536249</v>
      </c>
      <c r="AF27" s="78" t="s">
        <v>70</v>
      </c>
      <c r="AG27" s="78" t="s">
        <v>70</v>
      </c>
      <c r="AH27" s="79" t="s">
        <v>169</v>
      </c>
      <c r="AI27" s="79">
        <v>1513410877</v>
      </c>
      <c r="AJ27" s="81" t="s">
        <v>170</v>
      </c>
      <c r="AK27" s="78" t="s">
        <v>169</v>
      </c>
      <c r="AL27" s="78" t="s">
        <v>169</v>
      </c>
      <c r="AM27" s="78" t="s">
        <v>9</v>
      </c>
      <c r="AN27" s="79" t="s">
        <v>169</v>
      </c>
      <c r="AO27" s="80">
        <f t="shared" si="0"/>
        <v>8804284797</v>
      </c>
      <c r="AP27" s="19"/>
    </row>
    <row r="28" spans="1:42" ht="14.85" customHeight="1" x14ac:dyDescent="0.15">
      <c r="A28" s="26"/>
      <c r="B28" s="70"/>
      <c r="C28" s="96" t="s">
        <v>152</v>
      </c>
      <c r="D28" s="17"/>
      <c r="E28" s="77" t="s">
        <v>70</v>
      </c>
      <c r="F28" s="78">
        <v>101671</v>
      </c>
      <c r="G28" s="78">
        <v>49730</v>
      </c>
      <c r="H28" s="78">
        <v>17720</v>
      </c>
      <c r="I28" s="78">
        <f>SUM(F28:H28)</f>
        <v>169121</v>
      </c>
      <c r="J28" s="79" t="s">
        <v>70</v>
      </c>
      <c r="K28" s="79">
        <v>2328</v>
      </c>
      <c r="L28" s="79">
        <v>2328</v>
      </c>
      <c r="M28" s="79">
        <v>655</v>
      </c>
      <c r="N28" s="79" t="s">
        <v>70</v>
      </c>
      <c r="O28" s="79">
        <v>5616</v>
      </c>
      <c r="P28" s="79">
        <v>677740</v>
      </c>
      <c r="Q28" s="79" t="s">
        <v>70</v>
      </c>
      <c r="R28" s="78" t="s">
        <v>70</v>
      </c>
      <c r="S28" s="78" t="s">
        <v>9</v>
      </c>
      <c r="T28" s="78" t="s">
        <v>9</v>
      </c>
      <c r="U28" s="78" t="s">
        <v>70</v>
      </c>
      <c r="V28" s="78">
        <v>750572</v>
      </c>
      <c r="W28" s="78">
        <v>71101229</v>
      </c>
      <c r="X28" s="78">
        <v>2132407132</v>
      </c>
      <c r="Y28" s="78" t="s">
        <v>70</v>
      </c>
      <c r="Z28" s="78" t="s">
        <v>70</v>
      </c>
      <c r="AA28" s="78" t="s">
        <v>70</v>
      </c>
      <c r="AB28" s="78">
        <v>36423</v>
      </c>
      <c r="AC28" s="78">
        <v>2203544784</v>
      </c>
      <c r="AD28" s="78" t="s">
        <v>70</v>
      </c>
      <c r="AE28" s="78">
        <v>25756</v>
      </c>
      <c r="AF28" s="78" t="s">
        <v>70</v>
      </c>
      <c r="AG28" s="78" t="s">
        <v>70</v>
      </c>
      <c r="AH28" s="79" t="s">
        <v>169</v>
      </c>
      <c r="AI28" s="79">
        <v>1573714</v>
      </c>
      <c r="AJ28" s="78" t="s">
        <v>169</v>
      </c>
      <c r="AK28" s="78" t="s">
        <v>169</v>
      </c>
      <c r="AL28" s="78" t="s">
        <v>169</v>
      </c>
      <c r="AM28" s="78" t="s">
        <v>9</v>
      </c>
      <c r="AN28" s="79">
        <v>4000000</v>
      </c>
      <c r="AO28" s="80">
        <f t="shared" si="0"/>
        <v>2210750286</v>
      </c>
      <c r="AP28" s="19"/>
    </row>
    <row r="29" spans="1:42" ht="14.85" customHeight="1" x14ac:dyDescent="0.15">
      <c r="A29" s="26"/>
      <c r="B29" s="70"/>
      <c r="C29" s="72" t="s">
        <v>127</v>
      </c>
      <c r="D29" s="17"/>
      <c r="E29" s="77" t="s">
        <v>70</v>
      </c>
      <c r="F29" s="78">
        <v>1187660</v>
      </c>
      <c r="G29" s="78">
        <v>565357</v>
      </c>
      <c r="H29" s="78">
        <v>202772</v>
      </c>
      <c r="I29" s="78">
        <f>SUM(F29:H29)</f>
        <v>1955789</v>
      </c>
      <c r="J29" s="79" t="s">
        <v>70</v>
      </c>
      <c r="K29" s="79">
        <v>567314</v>
      </c>
      <c r="L29" s="79">
        <v>567314</v>
      </c>
      <c r="M29" s="79">
        <v>32620</v>
      </c>
      <c r="N29" s="79" t="s">
        <v>70</v>
      </c>
      <c r="O29" s="79">
        <v>69144</v>
      </c>
      <c r="P29" s="79">
        <v>78285352</v>
      </c>
      <c r="Q29" s="79" t="s">
        <v>70</v>
      </c>
      <c r="R29" s="78" t="s">
        <v>70</v>
      </c>
      <c r="S29" s="78" t="s">
        <v>9</v>
      </c>
      <c r="T29" s="78" t="s">
        <v>9</v>
      </c>
      <c r="U29" s="78" t="s">
        <v>70</v>
      </c>
      <c r="V29" s="78" t="s">
        <v>70</v>
      </c>
      <c r="W29" s="78" t="s">
        <v>70</v>
      </c>
      <c r="X29" s="78">
        <v>369581374</v>
      </c>
      <c r="Y29" s="78" t="s">
        <v>70</v>
      </c>
      <c r="Z29" s="78" t="s">
        <v>70</v>
      </c>
      <c r="AA29" s="78" t="s">
        <v>70</v>
      </c>
      <c r="AB29" s="78">
        <v>680996</v>
      </c>
      <c r="AC29" s="78">
        <v>370262370</v>
      </c>
      <c r="AD29" s="78" t="s">
        <v>70</v>
      </c>
      <c r="AE29" s="78">
        <v>23130</v>
      </c>
      <c r="AF29" s="78" t="s">
        <v>70</v>
      </c>
      <c r="AG29" s="78" t="s">
        <v>70</v>
      </c>
      <c r="AH29" s="79" t="s">
        <v>169</v>
      </c>
      <c r="AI29" s="79">
        <v>980341</v>
      </c>
      <c r="AJ29" s="78" t="s">
        <v>169</v>
      </c>
      <c r="AK29" s="78" t="s">
        <v>169</v>
      </c>
      <c r="AL29" s="78" t="s">
        <v>169</v>
      </c>
      <c r="AM29" s="78" t="s">
        <v>9</v>
      </c>
      <c r="AN29" s="79">
        <v>12000</v>
      </c>
      <c r="AO29" s="80">
        <f t="shared" si="0"/>
        <v>452188060</v>
      </c>
      <c r="AP29" s="19"/>
    </row>
    <row r="30" spans="1:42" ht="14.85" customHeight="1" x14ac:dyDescent="0.15">
      <c r="A30" s="26"/>
      <c r="B30" s="201" t="s">
        <v>128</v>
      </c>
      <c r="C30" s="201"/>
      <c r="D30" s="15"/>
      <c r="E30" s="77" t="s">
        <v>70</v>
      </c>
      <c r="F30" s="78">
        <f>SUM(F31:F37)</f>
        <v>2333964</v>
      </c>
      <c r="G30" s="78">
        <f>SUM(G31:G37)</f>
        <v>1213021</v>
      </c>
      <c r="H30" s="78">
        <f>SUM(H31:H37)</f>
        <v>232971</v>
      </c>
      <c r="I30" s="78">
        <f>SUM(I31:I37)</f>
        <v>3779956</v>
      </c>
      <c r="J30" s="79" t="s">
        <v>70</v>
      </c>
      <c r="K30" s="79">
        <f>SUM(K31:K37)</f>
        <v>151775</v>
      </c>
      <c r="L30" s="79">
        <f>SUM(L31:L37)</f>
        <v>151775</v>
      </c>
      <c r="M30" s="79">
        <f>SUM(M31:M37)</f>
        <v>2201</v>
      </c>
      <c r="N30" s="79" t="s">
        <v>70</v>
      </c>
      <c r="O30" s="79">
        <f>SUM(O31:O37)</f>
        <v>203809</v>
      </c>
      <c r="P30" s="79">
        <f>SUM(P31:P37)</f>
        <v>498297838</v>
      </c>
      <c r="Q30" s="79" t="s">
        <v>70</v>
      </c>
      <c r="R30" s="78" t="s">
        <v>70</v>
      </c>
      <c r="S30" s="78" t="s">
        <v>9</v>
      </c>
      <c r="T30" s="78" t="s">
        <v>9</v>
      </c>
      <c r="U30" s="78">
        <f>SUM(U31:U37)</f>
        <v>37782252</v>
      </c>
      <c r="V30" s="78">
        <f>SUM(V31:V37)</f>
        <v>36025294</v>
      </c>
      <c r="W30" s="78">
        <f>SUM(W31:W37)</f>
        <v>6097617</v>
      </c>
      <c r="X30" s="78">
        <f>SUM(X31:X37)</f>
        <v>283245145</v>
      </c>
      <c r="Y30" s="78" t="s">
        <v>70</v>
      </c>
      <c r="Z30" s="78" t="s">
        <v>70</v>
      </c>
      <c r="AA30" s="78" t="s">
        <v>70</v>
      </c>
      <c r="AB30" s="78">
        <f>SUM(AB31:AB37)</f>
        <v>1164429</v>
      </c>
      <c r="AC30" s="78">
        <f>SUM(AC31:AC37)</f>
        <v>290507191</v>
      </c>
      <c r="AD30" s="78" t="s">
        <v>70</v>
      </c>
      <c r="AE30" s="78">
        <f>SUM(AE31:AE37)</f>
        <v>86859</v>
      </c>
      <c r="AF30" s="78" t="s">
        <v>70</v>
      </c>
      <c r="AG30" s="78">
        <f>SUM(AG31:AG37)</f>
        <v>106229</v>
      </c>
      <c r="AH30" s="78" t="s">
        <v>169</v>
      </c>
      <c r="AI30" s="79">
        <f>SUM(AI31:AI37)</f>
        <v>1775702934</v>
      </c>
      <c r="AJ30" s="79">
        <f>SUM(AJ31:AJ37)</f>
        <v>632282</v>
      </c>
      <c r="AK30" s="78" t="s">
        <v>169</v>
      </c>
      <c r="AL30" s="78" t="s">
        <v>169</v>
      </c>
      <c r="AM30" s="78" t="s">
        <v>9</v>
      </c>
      <c r="AN30" s="79">
        <f>SUM(AN31:AN37)</f>
        <v>116814000</v>
      </c>
      <c r="AO30" s="80">
        <f t="shared" si="0"/>
        <v>2760092620</v>
      </c>
      <c r="AP30" s="19"/>
    </row>
    <row r="31" spans="1:42" ht="14.85" customHeight="1" x14ac:dyDescent="0.15">
      <c r="A31" s="26"/>
      <c r="B31" s="70"/>
      <c r="C31" s="72" t="s">
        <v>129</v>
      </c>
      <c r="D31" s="15"/>
      <c r="E31" s="77" t="s">
        <v>70</v>
      </c>
      <c r="F31" s="78" t="s">
        <v>70</v>
      </c>
      <c r="G31" s="78" t="s">
        <v>70</v>
      </c>
      <c r="H31" s="78" t="s">
        <v>70</v>
      </c>
      <c r="I31" s="78" t="s">
        <v>70</v>
      </c>
      <c r="J31" s="79" t="s">
        <v>70</v>
      </c>
      <c r="K31" s="79" t="s">
        <v>70</v>
      </c>
      <c r="L31" s="79" t="s">
        <v>70</v>
      </c>
      <c r="M31" s="79" t="s">
        <v>70</v>
      </c>
      <c r="N31" s="79" t="s">
        <v>70</v>
      </c>
      <c r="O31" s="79" t="s">
        <v>70</v>
      </c>
      <c r="P31" s="79">
        <v>180917</v>
      </c>
      <c r="Q31" s="79" t="s">
        <v>70</v>
      </c>
      <c r="R31" s="78" t="s">
        <v>70</v>
      </c>
      <c r="S31" s="78" t="s">
        <v>9</v>
      </c>
      <c r="T31" s="78" t="s">
        <v>9</v>
      </c>
      <c r="U31" s="79">
        <v>3309533</v>
      </c>
      <c r="V31" s="78">
        <v>89819</v>
      </c>
      <c r="W31" s="78">
        <v>945782</v>
      </c>
      <c r="X31" s="78">
        <v>11731914</v>
      </c>
      <c r="Y31" s="78" t="s">
        <v>70</v>
      </c>
      <c r="Z31" s="78" t="s">
        <v>70</v>
      </c>
      <c r="AA31" s="78" t="s">
        <v>70</v>
      </c>
      <c r="AB31" s="78" t="s">
        <v>70</v>
      </c>
      <c r="AC31" s="78">
        <v>12677696</v>
      </c>
      <c r="AD31" s="78" t="s">
        <v>70</v>
      </c>
      <c r="AE31" s="78">
        <v>65159</v>
      </c>
      <c r="AF31" s="78" t="s">
        <v>70</v>
      </c>
      <c r="AG31" s="78">
        <v>106229</v>
      </c>
      <c r="AH31" s="78" t="s">
        <v>169</v>
      </c>
      <c r="AI31" s="79">
        <v>113433</v>
      </c>
      <c r="AJ31" s="78">
        <v>632282</v>
      </c>
      <c r="AK31" s="78" t="s">
        <v>169</v>
      </c>
      <c r="AL31" s="78" t="s">
        <v>169</v>
      </c>
      <c r="AM31" s="78" t="s">
        <v>9</v>
      </c>
      <c r="AN31" s="79">
        <v>14000</v>
      </c>
      <c r="AO31" s="80">
        <f t="shared" si="0"/>
        <v>17189068</v>
      </c>
      <c r="AP31" s="19"/>
    </row>
    <row r="32" spans="1:42" ht="14.85" customHeight="1" x14ac:dyDescent="0.15">
      <c r="A32" s="26"/>
      <c r="B32" s="70"/>
      <c r="C32" s="72" t="s">
        <v>130</v>
      </c>
      <c r="D32" s="15"/>
      <c r="E32" s="77" t="s">
        <v>70</v>
      </c>
      <c r="F32" s="78" t="s">
        <v>70</v>
      </c>
      <c r="G32" s="78" t="s">
        <v>70</v>
      </c>
      <c r="H32" s="78" t="s">
        <v>70</v>
      </c>
      <c r="I32" s="78" t="s">
        <v>70</v>
      </c>
      <c r="J32" s="79" t="s">
        <v>70</v>
      </c>
      <c r="K32" s="79" t="s">
        <v>70</v>
      </c>
      <c r="L32" s="79" t="s">
        <v>70</v>
      </c>
      <c r="M32" s="79" t="s">
        <v>70</v>
      </c>
      <c r="N32" s="79" t="s">
        <v>70</v>
      </c>
      <c r="O32" s="79" t="s">
        <v>70</v>
      </c>
      <c r="P32" s="79" t="s">
        <v>70</v>
      </c>
      <c r="Q32" s="79" t="s">
        <v>70</v>
      </c>
      <c r="R32" s="78" t="s">
        <v>70</v>
      </c>
      <c r="S32" s="78" t="s">
        <v>9</v>
      </c>
      <c r="T32" s="78" t="s">
        <v>9</v>
      </c>
      <c r="U32" s="78">
        <v>24487</v>
      </c>
      <c r="V32" s="78" t="s">
        <v>70</v>
      </c>
      <c r="W32" s="78">
        <v>114223</v>
      </c>
      <c r="X32" s="78">
        <v>271511183</v>
      </c>
      <c r="Y32" s="78" t="s">
        <v>70</v>
      </c>
      <c r="Z32" s="78" t="s">
        <v>70</v>
      </c>
      <c r="AA32" s="78" t="s">
        <v>70</v>
      </c>
      <c r="AB32" s="78" t="s">
        <v>70</v>
      </c>
      <c r="AC32" s="78">
        <v>271625406</v>
      </c>
      <c r="AD32" s="78" t="s">
        <v>70</v>
      </c>
      <c r="AE32" s="78" t="s">
        <v>70</v>
      </c>
      <c r="AF32" s="78" t="s">
        <v>70</v>
      </c>
      <c r="AG32" s="78" t="s">
        <v>70</v>
      </c>
      <c r="AH32" s="78" t="s">
        <v>169</v>
      </c>
      <c r="AI32" s="79">
        <v>256042</v>
      </c>
      <c r="AJ32" s="79" t="s">
        <v>169</v>
      </c>
      <c r="AK32" s="78" t="s">
        <v>169</v>
      </c>
      <c r="AL32" s="78" t="s">
        <v>169</v>
      </c>
      <c r="AM32" s="78" t="s">
        <v>9</v>
      </c>
      <c r="AN32" s="79">
        <v>1000000</v>
      </c>
      <c r="AO32" s="80">
        <f t="shared" si="0"/>
        <v>272905935</v>
      </c>
      <c r="AP32" s="19"/>
    </row>
    <row r="33" spans="1:42" ht="14.85" customHeight="1" x14ac:dyDescent="0.15">
      <c r="A33" s="26"/>
      <c r="B33" s="70"/>
      <c r="C33" s="72" t="s">
        <v>131</v>
      </c>
      <c r="D33" s="15"/>
      <c r="E33" s="77" t="s">
        <v>70</v>
      </c>
      <c r="F33" s="78" t="s">
        <v>70</v>
      </c>
      <c r="G33" s="78" t="s">
        <v>70</v>
      </c>
      <c r="H33" s="78" t="s">
        <v>70</v>
      </c>
      <c r="I33" s="78" t="s">
        <v>70</v>
      </c>
      <c r="J33" s="79" t="s">
        <v>70</v>
      </c>
      <c r="K33" s="79" t="s">
        <v>70</v>
      </c>
      <c r="L33" s="79" t="s">
        <v>70</v>
      </c>
      <c r="M33" s="79" t="s">
        <v>70</v>
      </c>
      <c r="N33" s="79" t="s">
        <v>70</v>
      </c>
      <c r="O33" s="79" t="s">
        <v>70</v>
      </c>
      <c r="P33" s="79">
        <v>129698544</v>
      </c>
      <c r="Q33" s="79" t="s">
        <v>70</v>
      </c>
      <c r="R33" s="78" t="s">
        <v>70</v>
      </c>
      <c r="S33" s="78" t="s">
        <v>9</v>
      </c>
      <c r="T33" s="78" t="s">
        <v>9</v>
      </c>
      <c r="U33" s="78">
        <v>34448232</v>
      </c>
      <c r="V33" s="78" t="s">
        <v>70</v>
      </c>
      <c r="W33" s="78" t="s">
        <v>70</v>
      </c>
      <c r="X33" s="78" t="s">
        <v>70</v>
      </c>
      <c r="Y33" s="78" t="s">
        <v>70</v>
      </c>
      <c r="Z33" s="78" t="s">
        <v>70</v>
      </c>
      <c r="AA33" s="78" t="s">
        <v>70</v>
      </c>
      <c r="AB33" s="78" t="s">
        <v>70</v>
      </c>
      <c r="AC33" s="78" t="s">
        <v>70</v>
      </c>
      <c r="AD33" s="78" t="s">
        <v>70</v>
      </c>
      <c r="AE33" s="78" t="s">
        <v>70</v>
      </c>
      <c r="AF33" s="78" t="s">
        <v>70</v>
      </c>
      <c r="AG33" s="78" t="s">
        <v>70</v>
      </c>
      <c r="AH33" s="78" t="s">
        <v>169</v>
      </c>
      <c r="AI33" s="79">
        <v>381386953</v>
      </c>
      <c r="AJ33" s="79" t="s">
        <v>169</v>
      </c>
      <c r="AK33" s="78" t="s">
        <v>169</v>
      </c>
      <c r="AL33" s="81" t="s">
        <v>170</v>
      </c>
      <c r="AM33" s="78" t="s">
        <v>82</v>
      </c>
      <c r="AN33" s="79">
        <v>40000000</v>
      </c>
      <c r="AO33" s="80">
        <f t="shared" si="0"/>
        <v>585533729</v>
      </c>
      <c r="AP33" s="19"/>
    </row>
    <row r="34" spans="1:42" ht="14.85" customHeight="1" x14ac:dyDescent="0.15">
      <c r="A34" s="26"/>
      <c r="B34" s="70"/>
      <c r="C34" s="72" t="s">
        <v>132</v>
      </c>
      <c r="D34" s="15"/>
      <c r="E34" s="77" t="s">
        <v>70</v>
      </c>
      <c r="F34" s="78" t="s">
        <v>70</v>
      </c>
      <c r="G34" s="78" t="s">
        <v>70</v>
      </c>
      <c r="H34" s="78" t="s">
        <v>70</v>
      </c>
      <c r="I34" s="78" t="s">
        <v>70</v>
      </c>
      <c r="J34" s="79" t="s">
        <v>70</v>
      </c>
      <c r="K34" s="79" t="s">
        <v>70</v>
      </c>
      <c r="L34" s="79" t="s">
        <v>70</v>
      </c>
      <c r="M34" s="79" t="s">
        <v>70</v>
      </c>
      <c r="N34" s="79" t="s">
        <v>70</v>
      </c>
      <c r="O34" s="79" t="s">
        <v>70</v>
      </c>
      <c r="P34" s="79">
        <v>362266784</v>
      </c>
      <c r="Q34" s="79" t="s">
        <v>70</v>
      </c>
      <c r="R34" s="78" t="s">
        <v>70</v>
      </c>
      <c r="S34" s="78" t="s">
        <v>9</v>
      </c>
      <c r="T34" s="78" t="s">
        <v>9</v>
      </c>
      <c r="U34" s="78" t="s">
        <v>70</v>
      </c>
      <c r="V34" s="78" t="s">
        <v>70</v>
      </c>
      <c r="W34" s="78">
        <v>5037612</v>
      </c>
      <c r="X34" s="78" t="s">
        <v>70</v>
      </c>
      <c r="Y34" s="78" t="s">
        <v>70</v>
      </c>
      <c r="Z34" s="78" t="s">
        <v>70</v>
      </c>
      <c r="AA34" s="78" t="s">
        <v>70</v>
      </c>
      <c r="AB34" s="78" t="s">
        <v>70</v>
      </c>
      <c r="AC34" s="78">
        <v>5037612</v>
      </c>
      <c r="AD34" s="78" t="s">
        <v>70</v>
      </c>
      <c r="AE34" s="78" t="s">
        <v>70</v>
      </c>
      <c r="AF34" s="78" t="s">
        <v>70</v>
      </c>
      <c r="AG34" s="78" t="s">
        <v>70</v>
      </c>
      <c r="AH34" s="78" t="s">
        <v>169</v>
      </c>
      <c r="AI34" s="79">
        <v>121230275</v>
      </c>
      <c r="AJ34" s="78" t="s">
        <v>169</v>
      </c>
      <c r="AK34" s="78" t="s">
        <v>169</v>
      </c>
      <c r="AL34" s="78" t="s">
        <v>169</v>
      </c>
      <c r="AM34" s="78" t="s">
        <v>9</v>
      </c>
      <c r="AN34" s="79">
        <v>75000000</v>
      </c>
      <c r="AO34" s="80">
        <f t="shared" si="0"/>
        <v>563534671</v>
      </c>
      <c r="AP34" s="19"/>
    </row>
    <row r="35" spans="1:42" ht="14.85" customHeight="1" x14ac:dyDescent="0.15">
      <c r="A35" s="26"/>
      <c r="B35" s="70"/>
      <c r="C35" s="72" t="s">
        <v>127</v>
      </c>
      <c r="D35" s="15"/>
      <c r="E35" s="77" t="s">
        <v>70</v>
      </c>
      <c r="F35" s="78">
        <v>203166</v>
      </c>
      <c r="G35" s="78">
        <v>95451</v>
      </c>
      <c r="H35" s="78">
        <v>46431</v>
      </c>
      <c r="I35" s="78">
        <f>SUM(F35:H35)</f>
        <v>345048</v>
      </c>
      <c r="J35" s="79" t="s">
        <v>70</v>
      </c>
      <c r="K35" s="79">
        <v>61191</v>
      </c>
      <c r="L35" s="79">
        <v>61191</v>
      </c>
      <c r="M35" s="79">
        <v>137</v>
      </c>
      <c r="N35" s="79" t="s">
        <v>70</v>
      </c>
      <c r="O35" s="79">
        <v>82301</v>
      </c>
      <c r="P35" s="79">
        <v>5336044</v>
      </c>
      <c r="Q35" s="79" t="s">
        <v>70</v>
      </c>
      <c r="R35" s="78" t="s">
        <v>70</v>
      </c>
      <c r="S35" s="78" t="s">
        <v>9</v>
      </c>
      <c r="T35" s="78" t="s">
        <v>9</v>
      </c>
      <c r="U35" s="78" t="s">
        <v>70</v>
      </c>
      <c r="V35" s="78" t="s">
        <v>70</v>
      </c>
      <c r="W35" s="78" t="s">
        <v>70</v>
      </c>
      <c r="X35" s="78">
        <v>1206</v>
      </c>
      <c r="Y35" s="78" t="s">
        <v>70</v>
      </c>
      <c r="Z35" s="78" t="s">
        <v>70</v>
      </c>
      <c r="AA35" s="78" t="s">
        <v>70</v>
      </c>
      <c r="AB35" s="78">
        <v>84043</v>
      </c>
      <c r="AC35" s="78">
        <v>85249</v>
      </c>
      <c r="AD35" s="78" t="s">
        <v>70</v>
      </c>
      <c r="AE35" s="78">
        <v>15000</v>
      </c>
      <c r="AF35" s="78" t="s">
        <v>70</v>
      </c>
      <c r="AG35" s="78" t="s">
        <v>70</v>
      </c>
      <c r="AH35" s="78" t="s">
        <v>169</v>
      </c>
      <c r="AI35" s="79">
        <v>103645</v>
      </c>
      <c r="AJ35" s="78" t="s">
        <v>169</v>
      </c>
      <c r="AK35" s="78" t="s">
        <v>169</v>
      </c>
      <c r="AL35" s="78" t="s">
        <v>169</v>
      </c>
      <c r="AM35" s="78" t="s">
        <v>9</v>
      </c>
      <c r="AN35" s="79">
        <v>100000</v>
      </c>
      <c r="AO35" s="80">
        <f t="shared" si="0"/>
        <v>6128615</v>
      </c>
      <c r="AP35" s="19"/>
    </row>
    <row r="36" spans="1:42" ht="14.85" customHeight="1" x14ac:dyDescent="0.15">
      <c r="A36" s="26"/>
      <c r="B36" s="70"/>
      <c r="C36" s="72" t="s">
        <v>133</v>
      </c>
      <c r="D36" s="15"/>
      <c r="E36" s="77" t="s">
        <v>70</v>
      </c>
      <c r="F36" s="78" t="s">
        <v>70</v>
      </c>
      <c r="G36" s="78" t="s">
        <v>70</v>
      </c>
      <c r="H36" s="78" t="s">
        <v>70</v>
      </c>
      <c r="I36" s="78" t="s">
        <v>70</v>
      </c>
      <c r="J36" s="79" t="s">
        <v>70</v>
      </c>
      <c r="K36" s="79" t="s">
        <v>70</v>
      </c>
      <c r="L36" s="79" t="s">
        <v>70</v>
      </c>
      <c r="M36" s="79" t="s">
        <v>70</v>
      </c>
      <c r="N36" s="79" t="s">
        <v>70</v>
      </c>
      <c r="O36" s="79" t="s">
        <v>70</v>
      </c>
      <c r="P36" s="79" t="s">
        <v>70</v>
      </c>
      <c r="Q36" s="79" t="s">
        <v>70</v>
      </c>
      <c r="R36" s="78" t="s">
        <v>70</v>
      </c>
      <c r="S36" s="78" t="s">
        <v>9</v>
      </c>
      <c r="T36" s="78" t="s">
        <v>9</v>
      </c>
      <c r="U36" s="78" t="s">
        <v>70</v>
      </c>
      <c r="V36" s="78" t="s">
        <v>70</v>
      </c>
      <c r="W36" s="78" t="s">
        <v>70</v>
      </c>
      <c r="X36" s="78" t="s">
        <v>70</v>
      </c>
      <c r="Y36" s="78" t="s">
        <v>70</v>
      </c>
      <c r="Z36" s="78" t="s">
        <v>70</v>
      </c>
      <c r="AA36" s="78" t="s">
        <v>70</v>
      </c>
      <c r="AB36" s="78" t="s">
        <v>70</v>
      </c>
      <c r="AC36" s="78" t="s">
        <v>70</v>
      </c>
      <c r="AD36" s="78" t="s">
        <v>70</v>
      </c>
      <c r="AE36" s="78" t="s">
        <v>70</v>
      </c>
      <c r="AF36" s="78" t="s">
        <v>70</v>
      </c>
      <c r="AG36" s="78" t="s">
        <v>70</v>
      </c>
      <c r="AH36" s="78" t="s">
        <v>169</v>
      </c>
      <c r="AI36" s="79">
        <v>1256833203</v>
      </c>
      <c r="AJ36" s="78" t="s">
        <v>169</v>
      </c>
      <c r="AK36" s="78" t="s">
        <v>169</v>
      </c>
      <c r="AL36" s="78" t="s">
        <v>169</v>
      </c>
      <c r="AM36" s="78" t="s">
        <v>9</v>
      </c>
      <c r="AN36" s="79" t="s">
        <v>169</v>
      </c>
      <c r="AO36" s="80">
        <f t="shared" si="0"/>
        <v>1256833203</v>
      </c>
      <c r="AP36" s="19"/>
    </row>
    <row r="37" spans="1:42" ht="14.85" customHeight="1" x14ac:dyDescent="0.15">
      <c r="A37" s="26"/>
      <c r="B37" s="70"/>
      <c r="C37" s="72" t="s">
        <v>74</v>
      </c>
      <c r="D37" s="15"/>
      <c r="E37" s="77" t="s">
        <v>70</v>
      </c>
      <c r="F37" s="78">
        <v>2130798</v>
      </c>
      <c r="G37" s="78">
        <v>1117570</v>
      </c>
      <c r="H37" s="78">
        <v>186540</v>
      </c>
      <c r="I37" s="78">
        <f>SUM(F37:H37)</f>
        <v>3434908</v>
      </c>
      <c r="J37" s="79" t="s">
        <v>70</v>
      </c>
      <c r="K37" s="79">
        <v>90584</v>
      </c>
      <c r="L37" s="79">
        <v>90584</v>
      </c>
      <c r="M37" s="79">
        <v>2064</v>
      </c>
      <c r="N37" s="79" t="s">
        <v>70</v>
      </c>
      <c r="O37" s="79">
        <v>121508</v>
      </c>
      <c r="P37" s="79">
        <v>815549</v>
      </c>
      <c r="Q37" s="79" t="s">
        <v>70</v>
      </c>
      <c r="R37" s="78" t="s">
        <v>70</v>
      </c>
      <c r="S37" s="78" t="s">
        <v>9</v>
      </c>
      <c r="T37" s="78" t="s">
        <v>9</v>
      </c>
      <c r="U37" s="78" t="s">
        <v>70</v>
      </c>
      <c r="V37" s="78">
        <v>35935475</v>
      </c>
      <c r="W37" s="78" t="s">
        <v>70</v>
      </c>
      <c r="X37" s="78">
        <v>842</v>
      </c>
      <c r="Y37" s="78" t="s">
        <v>70</v>
      </c>
      <c r="Z37" s="78" t="s">
        <v>70</v>
      </c>
      <c r="AA37" s="78" t="s">
        <v>70</v>
      </c>
      <c r="AB37" s="78">
        <v>1080386</v>
      </c>
      <c r="AC37" s="78">
        <v>1081228</v>
      </c>
      <c r="AD37" s="78" t="s">
        <v>70</v>
      </c>
      <c r="AE37" s="78">
        <v>6700</v>
      </c>
      <c r="AF37" s="78" t="s">
        <v>70</v>
      </c>
      <c r="AG37" s="78" t="s">
        <v>70</v>
      </c>
      <c r="AH37" s="78" t="s">
        <v>169</v>
      </c>
      <c r="AI37" s="79">
        <v>15779383</v>
      </c>
      <c r="AJ37" s="78" t="s">
        <v>169</v>
      </c>
      <c r="AK37" s="78" t="s">
        <v>169</v>
      </c>
      <c r="AL37" s="78" t="s">
        <v>169</v>
      </c>
      <c r="AM37" s="78" t="s">
        <v>9</v>
      </c>
      <c r="AN37" s="79">
        <v>700000</v>
      </c>
      <c r="AO37" s="80">
        <f t="shared" si="0"/>
        <v>57967399</v>
      </c>
      <c r="AP37" s="19"/>
    </row>
    <row r="38" spans="1:42" ht="14.85" customHeight="1" x14ac:dyDescent="0.15">
      <c r="A38" s="26"/>
      <c r="B38" s="202" t="s">
        <v>134</v>
      </c>
      <c r="C38" s="202"/>
      <c r="D38" s="15"/>
      <c r="E38" s="77" t="s">
        <v>160</v>
      </c>
      <c r="F38" s="78">
        <f>SUM(F39:F44)</f>
        <v>430517</v>
      </c>
      <c r="G38" s="78">
        <f>SUM(G39:G44)</f>
        <v>204206</v>
      </c>
      <c r="H38" s="78">
        <f>SUM(H39:H44)</f>
        <v>91451</v>
      </c>
      <c r="I38" s="78">
        <f>SUM(I39:I44)</f>
        <v>726174</v>
      </c>
      <c r="J38" s="78" t="s">
        <v>9</v>
      </c>
      <c r="K38" s="78">
        <f>SUM(K39:K44)</f>
        <v>49747</v>
      </c>
      <c r="L38" s="78">
        <f>SUM(L39:L44)</f>
        <v>49747</v>
      </c>
      <c r="M38" s="78">
        <f>SUM(M39:M44)</f>
        <v>4348</v>
      </c>
      <c r="N38" s="78" t="s">
        <v>93</v>
      </c>
      <c r="O38" s="82">
        <f>SUM(O39:O44)</f>
        <v>11078</v>
      </c>
      <c r="P38" s="82">
        <f>SUM(P39:P44)</f>
        <v>86864</v>
      </c>
      <c r="Q38" s="78" t="s">
        <v>93</v>
      </c>
      <c r="R38" s="78" t="s">
        <v>159</v>
      </c>
      <c r="S38" s="78" t="s">
        <v>9</v>
      </c>
      <c r="T38" s="78" t="s">
        <v>9</v>
      </c>
      <c r="U38" s="78" t="s">
        <v>159</v>
      </c>
      <c r="V38" s="78" t="s">
        <v>159</v>
      </c>
      <c r="W38" s="78" t="s">
        <v>159</v>
      </c>
      <c r="X38" s="82">
        <f>SUM(X39:X44)</f>
        <v>19710594</v>
      </c>
      <c r="Y38" s="78" t="s">
        <v>164</v>
      </c>
      <c r="Z38" s="78" t="s">
        <v>159</v>
      </c>
      <c r="AA38" s="78" t="s">
        <v>159</v>
      </c>
      <c r="AB38" s="78">
        <f>SUM(AB39:AB44)</f>
        <v>158182</v>
      </c>
      <c r="AC38" s="78">
        <f>SUM(AC39:AC44)</f>
        <v>19868776</v>
      </c>
      <c r="AD38" s="78" t="s">
        <v>159</v>
      </c>
      <c r="AE38" s="82">
        <f>SUM(AE39:AE44)</f>
        <v>8019</v>
      </c>
      <c r="AF38" s="78" t="s">
        <v>159</v>
      </c>
      <c r="AG38" s="78" t="s">
        <v>159</v>
      </c>
      <c r="AH38" s="78">
        <f>SUM(AH39:AH44)</f>
        <v>41145670</v>
      </c>
      <c r="AI38" s="78">
        <f>SUM(AI39:AI44)</f>
        <v>16886141</v>
      </c>
      <c r="AJ38" s="78" t="s">
        <v>93</v>
      </c>
      <c r="AK38" s="78" t="s">
        <v>93</v>
      </c>
      <c r="AL38" s="78" t="s">
        <v>93</v>
      </c>
      <c r="AM38" s="78" t="s">
        <v>9</v>
      </c>
      <c r="AN38" s="82">
        <f>SUM(AN39:AN44)</f>
        <v>21101000</v>
      </c>
      <c r="AO38" s="80">
        <f t="shared" si="0"/>
        <v>99887817</v>
      </c>
      <c r="AP38" s="19"/>
    </row>
    <row r="39" spans="1:42" s="20" customFormat="1" ht="16.05" customHeight="1" x14ac:dyDescent="0.15">
      <c r="A39" s="3"/>
      <c r="B39" s="71"/>
      <c r="C39" s="71" t="s">
        <v>135</v>
      </c>
      <c r="D39" s="15"/>
      <c r="E39" s="77" t="s">
        <v>161</v>
      </c>
      <c r="F39" s="78" t="s">
        <v>161</v>
      </c>
      <c r="G39" s="78" t="s">
        <v>161</v>
      </c>
      <c r="H39" s="78" t="s">
        <v>161</v>
      </c>
      <c r="I39" s="78" t="s">
        <v>161</v>
      </c>
      <c r="J39" s="78" t="s">
        <v>9</v>
      </c>
      <c r="K39" s="78" t="s">
        <v>9</v>
      </c>
      <c r="L39" s="78" t="s">
        <v>9</v>
      </c>
      <c r="M39" s="78" t="s">
        <v>9</v>
      </c>
      <c r="N39" s="78" t="s">
        <v>93</v>
      </c>
      <c r="O39" s="78" t="s">
        <v>93</v>
      </c>
      <c r="P39" s="78" t="s">
        <v>93</v>
      </c>
      <c r="Q39" s="78" t="s">
        <v>93</v>
      </c>
      <c r="R39" s="78" t="s">
        <v>164</v>
      </c>
      <c r="S39" s="78" t="s">
        <v>9</v>
      </c>
      <c r="T39" s="78" t="s">
        <v>9</v>
      </c>
      <c r="U39" s="78" t="s">
        <v>164</v>
      </c>
      <c r="V39" s="78" t="s">
        <v>164</v>
      </c>
      <c r="W39" s="78" t="s">
        <v>164</v>
      </c>
      <c r="X39" s="78" t="s">
        <v>164</v>
      </c>
      <c r="Y39" s="78" t="s">
        <v>164</v>
      </c>
      <c r="Z39" s="78" t="s">
        <v>159</v>
      </c>
      <c r="AA39" s="78" t="s">
        <v>159</v>
      </c>
      <c r="AB39" s="78" t="s">
        <v>159</v>
      </c>
      <c r="AC39" s="78" t="s">
        <v>159</v>
      </c>
      <c r="AD39" s="78" t="s">
        <v>159</v>
      </c>
      <c r="AE39" s="78" t="s">
        <v>159</v>
      </c>
      <c r="AF39" s="78" t="s">
        <v>159</v>
      </c>
      <c r="AG39" s="78" t="s">
        <v>159</v>
      </c>
      <c r="AH39" s="78" t="s">
        <v>93</v>
      </c>
      <c r="AI39" s="78">
        <v>16882662</v>
      </c>
      <c r="AJ39" s="78" t="s">
        <v>93</v>
      </c>
      <c r="AK39" s="78" t="s">
        <v>93</v>
      </c>
      <c r="AL39" s="78" t="s">
        <v>93</v>
      </c>
      <c r="AM39" s="78" t="s">
        <v>9</v>
      </c>
      <c r="AN39" s="83" t="s">
        <v>93</v>
      </c>
      <c r="AO39" s="80">
        <f t="shared" si="0"/>
        <v>16882662</v>
      </c>
      <c r="AP39" s="19"/>
    </row>
    <row r="40" spans="1:42" s="25" customFormat="1" ht="16.05" customHeight="1" x14ac:dyDescent="0.15">
      <c r="A40" s="21"/>
      <c r="B40" s="71"/>
      <c r="C40" s="71" t="s">
        <v>136</v>
      </c>
      <c r="D40" s="23"/>
      <c r="E40" s="77" t="s">
        <v>161</v>
      </c>
      <c r="F40" s="78" t="s">
        <v>161</v>
      </c>
      <c r="G40" s="78" t="s">
        <v>161</v>
      </c>
      <c r="H40" s="78" t="s">
        <v>161</v>
      </c>
      <c r="I40" s="78" t="s">
        <v>161</v>
      </c>
      <c r="J40" s="78" t="s">
        <v>9</v>
      </c>
      <c r="K40" s="78" t="s">
        <v>9</v>
      </c>
      <c r="L40" s="78" t="s">
        <v>9</v>
      </c>
      <c r="M40" s="78" t="s">
        <v>9</v>
      </c>
      <c r="N40" s="78" t="s">
        <v>93</v>
      </c>
      <c r="O40" s="78" t="s">
        <v>93</v>
      </c>
      <c r="P40" s="78" t="s">
        <v>93</v>
      </c>
      <c r="Q40" s="78" t="s">
        <v>93</v>
      </c>
      <c r="R40" s="78" t="s">
        <v>164</v>
      </c>
      <c r="S40" s="78" t="s">
        <v>9</v>
      </c>
      <c r="T40" s="78" t="s">
        <v>9</v>
      </c>
      <c r="U40" s="78" t="s">
        <v>164</v>
      </c>
      <c r="V40" s="78" t="s">
        <v>164</v>
      </c>
      <c r="W40" s="78" t="s">
        <v>164</v>
      </c>
      <c r="X40" s="78">
        <v>7628389</v>
      </c>
      <c r="Y40" s="78" t="s">
        <v>164</v>
      </c>
      <c r="Z40" s="78" t="s">
        <v>159</v>
      </c>
      <c r="AA40" s="78" t="s">
        <v>159</v>
      </c>
      <c r="AB40" s="78" t="s">
        <v>159</v>
      </c>
      <c r="AC40" s="78">
        <v>7628389</v>
      </c>
      <c r="AD40" s="78" t="s">
        <v>159</v>
      </c>
      <c r="AE40" s="78">
        <v>4815</v>
      </c>
      <c r="AF40" s="78" t="s">
        <v>159</v>
      </c>
      <c r="AG40" s="78" t="s">
        <v>159</v>
      </c>
      <c r="AH40" s="78">
        <v>15334343</v>
      </c>
      <c r="AI40" s="78" t="s">
        <v>93</v>
      </c>
      <c r="AJ40" s="78" t="s">
        <v>93</v>
      </c>
      <c r="AK40" s="78" t="s">
        <v>93</v>
      </c>
      <c r="AL40" s="78" t="s">
        <v>93</v>
      </c>
      <c r="AM40" s="78" t="s">
        <v>9</v>
      </c>
      <c r="AN40" s="83">
        <v>9400000</v>
      </c>
      <c r="AO40" s="80">
        <f t="shared" si="0"/>
        <v>32367547</v>
      </c>
      <c r="AP40" s="19"/>
    </row>
    <row r="41" spans="1:42" ht="16.05" customHeight="1" x14ac:dyDescent="0.15">
      <c r="A41" s="26"/>
      <c r="B41" s="71"/>
      <c r="C41" s="71" t="s">
        <v>137</v>
      </c>
      <c r="D41" s="23"/>
      <c r="E41" s="77" t="s">
        <v>161</v>
      </c>
      <c r="F41" s="78" t="s">
        <v>161</v>
      </c>
      <c r="G41" s="78" t="s">
        <v>161</v>
      </c>
      <c r="H41" s="78" t="s">
        <v>161</v>
      </c>
      <c r="I41" s="78" t="s">
        <v>161</v>
      </c>
      <c r="J41" s="78" t="s">
        <v>9</v>
      </c>
      <c r="K41" s="78" t="s">
        <v>9</v>
      </c>
      <c r="L41" s="78" t="s">
        <v>9</v>
      </c>
      <c r="M41" s="78" t="s">
        <v>9</v>
      </c>
      <c r="N41" s="78" t="s">
        <v>93</v>
      </c>
      <c r="O41" s="78" t="s">
        <v>93</v>
      </c>
      <c r="P41" s="78" t="s">
        <v>93</v>
      </c>
      <c r="Q41" s="78" t="s">
        <v>93</v>
      </c>
      <c r="R41" s="78" t="s">
        <v>164</v>
      </c>
      <c r="S41" s="78" t="s">
        <v>9</v>
      </c>
      <c r="T41" s="78" t="s">
        <v>9</v>
      </c>
      <c r="U41" s="78" t="s">
        <v>164</v>
      </c>
      <c r="V41" s="78" t="s">
        <v>164</v>
      </c>
      <c r="W41" s="78" t="s">
        <v>164</v>
      </c>
      <c r="X41" s="78">
        <v>9555163</v>
      </c>
      <c r="Y41" s="78" t="s">
        <v>164</v>
      </c>
      <c r="Z41" s="78" t="s">
        <v>159</v>
      </c>
      <c r="AA41" s="78" t="s">
        <v>159</v>
      </c>
      <c r="AB41" s="78" t="s">
        <v>159</v>
      </c>
      <c r="AC41" s="78">
        <v>9555163</v>
      </c>
      <c r="AD41" s="78" t="s">
        <v>159</v>
      </c>
      <c r="AE41" s="78">
        <v>289</v>
      </c>
      <c r="AF41" s="78" t="s">
        <v>159</v>
      </c>
      <c r="AG41" s="78" t="s">
        <v>159</v>
      </c>
      <c r="AH41" s="78">
        <v>22380367</v>
      </c>
      <c r="AI41" s="78" t="s">
        <v>93</v>
      </c>
      <c r="AJ41" s="78" t="s">
        <v>93</v>
      </c>
      <c r="AK41" s="78" t="s">
        <v>93</v>
      </c>
      <c r="AL41" s="78" t="s">
        <v>93</v>
      </c>
      <c r="AM41" s="78" t="s">
        <v>9</v>
      </c>
      <c r="AN41" s="83">
        <v>3600000</v>
      </c>
      <c r="AO41" s="80">
        <f t="shared" si="0"/>
        <v>35535819</v>
      </c>
      <c r="AP41" s="19"/>
    </row>
    <row r="42" spans="1:42" ht="16.05" customHeight="1" x14ac:dyDescent="0.15">
      <c r="A42" s="26"/>
      <c r="B42" s="71"/>
      <c r="C42" s="71" t="s">
        <v>138</v>
      </c>
      <c r="D42" s="23"/>
      <c r="E42" s="77" t="s">
        <v>161</v>
      </c>
      <c r="F42" s="78" t="s">
        <v>161</v>
      </c>
      <c r="G42" s="78" t="s">
        <v>161</v>
      </c>
      <c r="H42" s="78" t="s">
        <v>161</v>
      </c>
      <c r="I42" s="78" t="s">
        <v>161</v>
      </c>
      <c r="J42" s="78" t="s">
        <v>9</v>
      </c>
      <c r="K42" s="78" t="s">
        <v>9</v>
      </c>
      <c r="L42" s="78" t="s">
        <v>9</v>
      </c>
      <c r="M42" s="78" t="s">
        <v>9</v>
      </c>
      <c r="N42" s="78" t="s">
        <v>93</v>
      </c>
      <c r="O42" s="78" t="s">
        <v>93</v>
      </c>
      <c r="P42" s="78" t="s">
        <v>93</v>
      </c>
      <c r="Q42" s="78" t="s">
        <v>93</v>
      </c>
      <c r="R42" s="78" t="s">
        <v>164</v>
      </c>
      <c r="S42" s="78" t="s">
        <v>9</v>
      </c>
      <c r="T42" s="78" t="s">
        <v>9</v>
      </c>
      <c r="U42" s="78" t="s">
        <v>164</v>
      </c>
      <c r="V42" s="78" t="s">
        <v>164</v>
      </c>
      <c r="W42" s="78" t="s">
        <v>164</v>
      </c>
      <c r="X42" s="78">
        <v>566733</v>
      </c>
      <c r="Y42" s="78" t="s">
        <v>164</v>
      </c>
      <c r="Z42" s="78" t="s">
        <v>159</v>
      </c>
      <c r="AA42" s="78" t="s">
        <v>159</v>
      </c>
      <c r="AB42" s="78" t="s">
        <v>159</v>
      </c>
      <c r="AC42" s="78">
        <v>566733</v>
      </c>
      <c r="AD42" s="78" t="s">
        <v>159</v>
      </c>
      <c r="AE42" s="78">
        <v>2905</v>
      </c>
      <c r="AF42" s="78" t="s">
        <v>159</v>
      </c>
      <c r="AG42" s="78" t="s">
        <v>159</v>
      </c>
      <c r="AH42" s="78">
        <v>2486190</v>
      </c>
      <c r="AI42" s="78" t="s">
        <v>93</v>
      </c>
      <c r="AJ42" s="78" t="s">
        <v>93</v>
      </c>
      <c r="AK42" s="78" t="s">
        <v>93</v>
      </c>
      <c r="AL42" s="78" t="s">
        <v>93</v>
      </c>
      <c r="AM42" s="78" t="s">
        <v>9</v>
      </c>
      <c r="AN42" s="83">
        <v>6300000</v>
      </c>
      <c r="AO42" s="80">
        <f t="shared" si="0"/>
        <v>9355828</v>
      </c>
      <c r="AP42" s="19"/>
    </row>
    <row r="43" spans="1:42" ht="16.05" customHeight="1" x14ac:dyDescent="0.15">
      <c r="A43" s="26"/>
      <c r="B43" s="71"/>
      <c r="C43" s="71" t="s">
        <v>139</v>
      </c>
      <c r="D43" s="23"/>
      <c r="E43" s="77" t="s">
        <v>161</v>
      </c>
      <c r="F43" s="78" t="s">
        <v>161</v>
      </c>
      <c r="G43" s="78" t="s">
        <v>161</v>
      </c>
      <c r="H43" s="78" t="s">
        <v>161</v>
      </c>
      <c r="I43" s="78" t="s">
        <v>161</v>
      </c>
      <c r="J43" s="78" t="s">
        <v>9</v>
      </c>
      <c r="K43" s="78" t="s">
        <v>9</v>
      </c>
      <c r="L43" s="78" t="s">
        <v>9</v>
      </c>
      <c r="M43" s="78" t="s">
        <v>9</v>
      </c>
      <c r="N43" s="78" t="s">
        <v>93</v>
      </c>
      <c r="O43" s="78" t="s">
        <v>93</v>
      </c>
      <c r="P43" s="78" t="s">
        <v>93</v>
      </c>
      <c r="Q43" s="78" t="s">
        <v>93</v>
      </c>
      <c r="R43" s="78" t="s">
        <v>164</v>
      </c>
      <c r="S43" s="78" t="s">
        <v>9</v>
      </c>
      <c r="T43" s="78" t="s">
        <v>9</v>
      </c>
      <c r="U43" s="78" t="s">
        <v>164</v>
      </c>
      <c r="V43" s="78" t="s">
        <v>164</v>
      </c>
      <c r="W43" s="78" t="s">
        <v>164</v>
      </c>
      <c r="X43" s="78">
        <v>1960309</v>
      </c>
      <c r="Y43" s="78" t="s">
        <v>164</v>
      </c>
      <c r="Z43" s="78" t="s">
        <v>159</v>
      </c>
      <c r="AA43" s="78" t="s">
        <v>159</v>
      </c>
      <c r="AB43" s="78" t="s">
        <v>159</v>
      </c>
      <c r="AC43" s="78">
        <v>1960309</v>
      </c>
      <c r="AD43" s="78" t="s">
        <v>159</v>
      </c>
      <c r="AE43" s="78" t="s">
        <v>159</v>
      </c>
      <c r="AF43" s="78" t="s">
        <v>159</v>
      </c>
      <c r="AG43" s="78" t="s">
        <v>159</v>
      </c>
      <c r="AH43" s="78">
        <v>944770</v>
      </c>
      <c r="AI43" s="78" t="s">
        <v>93</v>
      </c>
      <c r="AJ43" s="78" t="s">
        <v>93</v>
      </c>
      <c r="AK43" s="78" t="s">
        <v>93</v>
      </c>
      <c r="AL43" s="78" t="s">
        <v>93</v>
      </c>
      <c r="AM43" s="78" t="s">
        <v>9</v>
      </c>
      <c r="AN43" s="83">
        <v>1800000</v>
      </c>
      <c r="AO43" s="80">
        <f t="shared" si="0"/>
        <v>4705079</v>
      </c>
      <c r="AP43" s="19"/>
    </row>
    <row r="44" spans="1:42" ht="16.05" customHeight="1" x14ac:dyDescent="0.15">
      <c r="A44" s="26"/>
      <c r="B44" s="71"/>
      <c r="C44" s="71" t="s">
        <v>127</v>
      </c>
      <c r="D44" s="23"/>
      <c r="E44" s="77" t="s">
        <v>161</v>
      </c>
      <c r="F44" s="78">
        <v>430517</v>
      </c>
      <c r="G44" s="78">
        <v>204206</v>
      </c>
      <c r="H44" s="78">
        <v>91451</v>
      </c>
      <c r="I44" s="78">
        <f>SUM(F44:H44)</f>
        <v>726174</v>
      </c>
      <c r="J44" s="78" t="s">
        <v>9</v>
      </c>
      <c r="K44" s="78">
        <v>49747</v>
      </c>
      <c r="L44" s="78">
        <v>49747</v>
      </c>
      <c r="M44" s="78">
        <v>4348</v>
      </c>
      <c r="N44" s="78" t="s">
        <v>93</v>
      </c>
      <c r="O44" s="83">
        <v>11078</v>
      </c>
      <c r="P44" s="83">
        <v>86864</v>
      </c>
      <c r="Q44" s="78" t="s">
        <v>93</v>
      </c>
      <c r="R44" s="78" t="s">
        <v>164</v>
      </c>
      <c r="S44" s="78" t="s">
        <v>9</v>
      </c>
      <c r="T44" s="78" t="s">
        <v>9</v>
      </c>
      <c r="U44" s="78" t="s">
        <v>164</v>
      </c>
      <c r="V44" s="78" t="s">
        <v>164</v>
      </c>
      <c r="W44" s="78" t="s">
        <v>164</v>
      </c>
      <c r="X44" s="78" t="s">
        <v>164</v>
      </c>
      <c r="Y44" s="78" t="s">
        <v>164</v>
      </c>
      <c r="Z44" s="78" t="s">
        <v>159</v>
      </c>
      <c r="AA44" s="78" t="s">
        <v>159</v>
      </c>
      <c r="AB44" s="78">
        <v>158182</v>
      </c>
      <c r="AC44" s="78">
        <v>158182</v>
      </c>
      <c r="AD44" s="78" t="s">
        <v>159</v>
      </c>
      <c r="AE44" s="83">
        <v>10</v>
      </c>
      <c r="AF44" s="78" t="s">
        <v>159</v>
      </c>
      <c r="AG44" s="78" t="s">
        <v>159</v>
      </c>
      <c r="AH44" s="78" t="s">
        <v>93</v>
      </c>
      <c r="AI44" s="78">
        <v>3479</v>
      </c>
      <c r="AJ44" s="78" t="s">
        <v>93</v>
      </c>
      <c r="AK44" s="78" t="s">
        <v>93</v>
      </c>
      <c r="AL44" s="78" t="s">
        <v>93</v>
      </c>
      <c r="AM44" s="78" t="s">
        <v>9</v>
      </c>
      <c r="AN44" s="83">
        <v>1000</v>
      </c>
      <c r="AO44" s="80">
        <f t="shared" si="0"/>
        <v>1040882</v>
      </c>
      <c r="AP44" s="19"/>
    </row>
    <row r="45" spans="1:42" ht="16.05" customHeight="1" x14ac:dyDescent="0.15">
      <c r="A45" s="26"/>
      <c r="B45" s="201" t="s">
        <v>140</v>
      </c>
      <c r="C45" s="201"/>
      <c r="D45" s="23"/>
      <c r="E45" s="77" t="s">
        <v>161</v>
      </c>
      <c r="F45" s="78">
        <v>31928</v>
      </c>
      <c r="G45" s="78">
        <v>15662</v>
      </c>
      <c r="H45" s="78">
        <v>7381</v>
      </c>
      <c r="I45" s="78">
        <f>SUM(F45:H45)</f>
        <v>54971</v>
      </c>
      <c r="J45" s="78" t="s">
        <v>9</v>
      </c>
      <c r="K45" s="78">
        <v>1026</v>
      </c>
      <c r="L45" s="78">
        <v>1026</v>
      </c>
      <c r="M45" s="78">
        <v>174</v>
      </c>
      <c r="N45" s="78">
        <v>442</v>
      </c>
      <c r="O45" s="83">
        <v>3022</v>
      </c>
      <c r="P45" s="83">
        <v>330196</v>
      </c>
      <c r="Q45" s="78" t="s">
        <v>93</v>
      </c>
      <c r="R45" s="78" t="s">
        <v>164</v>
      </c>
      <c r="S45" s="78" t="s">
        <v>9</v>
      </c>
      <c r="T45" s="78" t="s">
        <v>9</v>
      </c>
      <c r="U45" s="78" t="s">
        <v>164</v>
      </c>
      <c r="V45" s="78" t="s">
        <v>164</v>
      </c>
      <c r="W45" s="78" t="s">
        <v>164</v>
      </c>
      <c r="X45" s="83">
        <v>789483</v>
      </c>
      <c r="Y45" s="78" t="s">
        <v>164</v>
      </c>
      <c r="Z45" s="78" t="s">
        <v>159</v>
      </c>
      <c r="AA45" s="78" t="s">
        <v>159</v>
      </c>
      <c r="AB45" s="78">
        <v>11070</v>
      </c>
      <c r="AC45" s="78">
        <v>800553</v>
      </c>
      <c r="AD45" s="78" t="s">
        <v>159</v>
      </c>
      <c r="AE45" s="83">
        <v>32021</v>
      </c>
      <c r="AF45" s="78" t="s">
        <v>159</v>
      </c>
      <c r="AG45" s="78" t="s">
        <v>159</v>
      </c>
      <c r="AH45" s="78">
        <v>1877904</v>
      </c>
      <c r="AI45" s="78" t="s">
        <v>93</v>
      </c>
      <c r="AJ45" s="78" t="s">
        <v>93</v>
      </c>
      <c r="AK45" s="78" t="s">
        <v>93</v>
      </c>
      <c r="AL45" s="78" t="s">
        <v>93</v>
      </c>
      <c r="AM45" s="78" t="s">
        <v>9</v>
      </c>
      <c r="AN45" s="83">
        <v>1500000</v>
      </c>
      <c r="AO45" s="80">
        <f t="shared" si="0"/>
        <v>4600309</v>
      </c>
      <c r="AP45" s="19"/>
    </row>
    <row r="46" spans="1:42" ht="16.05" customHeight="1" x14ac:dyDescent="0.15">
      <c r="A46" s="26"/>
      <c r="B46" s="201" t="s">
        <v>141</v>
      </c>
      <c r="C46" s="201"/>
      <c r="D46" s="23"/>
      <c r="E46" s="77" t="s">
        <v>161</v>
      </c>
      <c r="F46" s="78">
        <v>19901097</v>
      </c>
      <c r="G46" s="78">
        <v>8869883</v>
      </c>
      <c r="H46" s="78">
        <v>1139689</v>
      </c>
      <c r="I46" s="78">
        <f>SUM(F46:H46)</f>
        <v>29910669</v>
      </c>
      <c r="J46" s="78" t="s">
        <v>9</v>
      </c>
      <c r="K46" s="78">
        <v>14361969</v>
      </c>
      <c r="L46" s="78">
        <v>14361969</v>
      </c>
      <c r="M46" s="78">
        <v>15000</v>
      </c>
      <c r="N46" s="78" t="s">
        <v>93</v>
      </c>
      <c r="O46" s="78">
        <v>948806</v>
      </c>
      <c r="P46" s="78">
        <v>17565834</v>
      </c>
      <c r="Q46" s="78" t="s">
        <v>93</v>
      </c>
      <c r="R46" s="78" t="s">
        <v>164</v>
      </c>
      <c r="S46" s="78" t="s">
        <v>9</v>
      </c>
      <c r="T46" s="78" t="s">
        <v>9</v>
      </c>
      <c r="U46" s="78" t="s">
        <v>164</v>
      </c>
      <c r="V46" s="78">
        <v>77410147</v>
      </c>
      <c r="W46" s="78" t="s">
        <v>164</v>
      </c>
      <c r="X46" s="78">
        <v>4738472</v>
      </c>
      <c r="Y46" s="78" t="s">
        <v>164</v>
      </c>
      <c r="Z46" s="78" t="s">
        <v>159</v>
      </c>
      <c r="AA46" s="78" t="s">
        <v>159</v>
      </c>
      <c r="AB46" s="78">
        <v>13098149</v>
      </c>
      <c r="AC46" s="78">
        <v>17836621</v>
      </c>
      <c r="AD46" s="78" t="s">
        <v>159</v>
      </c>
      <c r="AE46" s="78">
        <v>57708</v>
      </c>
      <c r="AF46" s="78" t="s">
        <v>159</v>
      </c>
      <c r="AG46" s="78" t="s">
        <v>159</v>
      </c>
      <c r="AH46" s="78" t="s">
        <v>93</v>
      </c>
      <c r="AI46" s="78">
        <v>290917815</v>
      </c>
      <c r="AJ46" s="78" t="s">
        <v>93</v>
      </c>
      <c r="AK46" s="78" t="s">
        <v>93</v>
      </c>
      <c r="AL46" s="78" t="s">
        <v>93</v>
      </c>
      <c r="AM46" s="78" t="s">
        <v>9</v>
      </c>
      <c r="AN46" s="78">
        <v>1010000</v>
      </c>
      <c r="AO46" s="80">
        <f t="shared" si="0"/>
        <v>450034569</v>
      </c>
      <c r="AP46" s="19"/>
    </row>
    <row r="47" spans="1:42" ht="16.05" customHeight="1" x14ac:dyDescent="0.15">
      <c r="A47" s="26"/>
      <c r="B47" s="207" t="s">
        <v>173</v>
      </c>
      <c r="C47" s="207"/>
      <c r="D47" s="23"/>
      <c r="E47" s="77" t="s">
        <v>161</v>
      </c>
      <c r="F47" s="78">
        <f>SUM(F48:F52)</f>
        <v>130807</v>
      </c>
      <c r="G47" s="78">
        <f>SUM(G48:G52)</f>
        <v>65709</v>
      </c>
      <c r="H47" s="78">
        <f>SUM(H48:H52)</f>
        <v>28598</v>
      </c>
      <c r="I47" s="78">
        <f>SUM(I48:I52)</f>
        <v>225114</v>
      </c>
      <c r="J47" s="78" t="s">
        <v>9</v>
      </c>
      <c r="K47" s="78">
        <f t="shared" ref="K47:P47" si="3">SUM(K48:K52)</f>
        <v>2940</v>
      </c>
      <c r="L47" s="78">
        <f t="shared" si="3"/>
        <v>2940</v>
      </c>
      <c r="M47" s="78">
        <f t="shared" si="3"/>
        <v>470</v>
      </c>
      <c r="N47" s="78">
        <f t="shared" si="3"/>
        <v>118</v>
      </c>
      <c r="O47" s="78">
        <f t="shared" si="3"/>
        <v>8947</v>
      </c>
      <c r="P47" s="78">
        <f t="shared" si="3"/>
        <v>23958</v>
      </c>
      <c r="Q47" s="78" t="s">
        <v>93</v>
      </c>
      <c r="R47" s="78" t="s">
        <v>164</v>
      </c>
      <c r="S47" s="78" t="s">
        <v>9</v>
      </c>
      <c r="T47" s="78" t="s">
        <v>9</v>
      </c>
      <c r="U47" s="78" t="s">
        <v>70</v>
      </c>
      <c r="V47" s="78" t="s">
        <v>165</v>
      </c>
      <c r="W47" s="78" t="s">
        <v>165</v>
      </c>
      <c r="X47" s="83">
        <f>SUM(X48:X52)</f>
        <v>12567104</v>
      </c>
      <c r="Y47" s="78" t="s">
        <v>70</v>
      </c>
      <c r="Z47" s="78" t="s">
        <v>159</v>
      </c>
      <c r="AA47" s="78" t="s">
        <v>159</v>
      </c>
      <c r="AB47" s="78">
        <f>SUM(AB48:AB52)</f>
        <v>54319</v>
      </c>
      <c r="AC47" s="78">
        <f>SUM(AC48:AC52)</f>
        <v>12621423</v>
      </c>
      <c r="AD47" s="78" t="s">
        <v>159</v>
      </c>
      <c r="AE47" s="83">
        <f>SUM(AE48:AE52)</f>
        <v>26484</v>
      </c>
      <c r="AF47" s="78" t="s">
        <v>159</v>
      </c>
      <c r="AG47" s="78" t="s">
        <v>159</v>
      </c>
      <c r="AH47" s="78">
        <f>SUM(AH48:AH52)</f>
        <v>3679941</v>
      </c>
      <c r="AI47" s="78" t="s">
        <v>93</v>
      </c>
      <c r="AJ47" s="78" t="s">
        <v>93</v>
      </c>
      <c r="AK47" s="78" t="s">
        <v>93</v>
      </c>
      <c r="AL47" s="78" t="s">
        <v>93</v>
      </c>
      <c r="AM47" s="78" t="s">
        <v>9</v>
      </c>
      <c r="AN47" s="83">
        <f>SUM(AN48:AN52)</f>
        <v>621000</v>
      </c>
      <c r="AO47" s="80">
        <f t="shared" si="0"/>
        <v>17210395</v>
      </c>
      <c r="AP47" s="19"/>
    </row>
    <row r="48" spans="1:42" ht="26.1" customHeight="1" x14ac:dyDescent="0.15">
      <c r="A48" s="26"/>
      <c r="B48" s="71"/>
      <c r="C48" s="71" t="s">
        <v>143</v>
      </c>
      <c r="D48" s="23"/>
      <c r="E48" s="77" t="s">
        <v>161</v>
      </c>
      <c r="F48" s="78" t="s">
        <v>161</v>
      </c>
      <c r="G48" s="78" t="s">
        <v>161</v>
      </c>
      <c r="H48" s="78" t="s">
        <v>161</v>
      </c>
      <c r="I48" s="78" t="s">
        <v>161</v>
      </c>
      <c r="J48" s="78" t="s">
        <v>9</v>
      </c>
      <c r="K48" s="78" t="s">
        <v>9</v>
      </c>
      <c r="L48" s="78" t="s">
        <v>9</v>
      </c>
      <c r="M48" s="78" t="s">
        <v>9</v>
      </c>
      <c r="N48" s="78" t="s">
        <v>93</v>
      </c>
      <c r="O48" s="78" t="s">
        <v>93</v>
      </c>
      <c r="P48" s="78" t="s">
        <v>93</v>
      </c>
      <c r="Q48" s="78" t="s">
        <v>93</v>
      </c>
      <c r="R48" s="78" t="s">
        <v>70</v>
      </c>
      <c r="S48" s="78" t="s">
        <v>9</v>
      </c>
      <c r="T48" s="78" t="s">
        <v>9</v>
      </c>
      <c r="U48" s="78" t="s">
        <v>70</v>
      </c>
      <c r="V48" s="78" t="s">
        <v>70</v>
      </c>
      <c r="W48" s="78" t="s">
        <v>70</v>
      </c>
      <c r="X48" s="83">
        <v>5611255</v>
      </c>
      <c r="Y48" s="78" t="s">
        <v>70</v>
      </c>
      <c r="Z48" s="78" t="s">
        <v>159</v>
      </c>
      <c r="AA48" s="78" t="s">
        <v>159</v>
      </c>
      <c r="AB48" s="78" t="s">
        <v>159</v>
      </c>
      <c r="AC48" s="78">
        <v>5611255</v>
      </c>
      <c r="AD48" s="78" t="s">
        <v>159</v>
      </c>
      <c r="AE48" s="83">
        <v>631</v>
      </c>
      <c r="AF48" s="78" t="s">
        <v>159</v>
      </c>
      <c r="AG48" s="78" t="s">
        <v>159</v>
      </c>
      <c r="AH48" s="78">
        <v>80959</v>
      </c>
      <c r="AI48" s="78" t="s">
        <v>93</v>
      </c>
      <c r="AJ48" s="78" t="s">
        <v>93</v>
      </c>
      <c r="AK48" s="78" t="s">
        <v>93</v>
      </c>
      <c r="AL48" s="78" t="s">
        <v>93</v>
      </c>
      <c r="AM48" s="78" t="s">
        <v>9</v>
      </c>
      <c r="AN48" s="83">
        <v>300000</v>
      </c>
      <c r="AO48" s="80">
        <f t="shared" si="0"/>
        <v>5992845</v>
      </c>
      <c r="AP48" s="19"/>
    </row>
    <row r="49" spans="1:42" ht="16.05" customHeight="1" x14ac:dyDescent="0.15">
      <c r="A49" s="26"/>
      <c r="B49" s="70"/>
      <c r="C49" s="72" t="s">
        <v>144</v>
      </c>
      <c r="D49" s="23"/>
      <c r="E49" s="77" t="s">
        <v>161</v>
      </c>
      <c r="F49" s="78" t="s">
        <v>161</v>
      </c>
      <c r="G49" s="78" t="s">
        <v>161</v>
      </c>
      <c r="H49" s="78" t="s">
        <v>161</v>
      </c>
      <c r="I49" s="78" t="s">
        <v>161</v>
      </c>
      <c r="J49" s="78" t="s">
        <v>9</v>
      </c>
      <c r="K49" s="78" t="s">
        <v>9</v>
      </c>
      <c r="L49" s="78" t="s">
        <v>9</v>
      </c>
      <c r="M49" s="78" t="s">
        <v>9</v>
      </c>
      <c r="N49" s="78" t="s">
        <v>93</v>
      </c>
      <c r="O49" s="78" t="s">
        <v>93</v>
      </c>
      <c r="P49" s="78" t="s">
        <v>93</v>
      </c>
      <c r="Q49" s="78" t="s">
        <v>93</v>
      </c>
      <c r="R49" s="78" t="s">
        <v>70</v>
      </c>
      <c r="S49" s="78" t="s">
        <v>9</v>
      </c>
      <c r="T49" s="78" t="s">
        <v>9</v>
      </c>
      <c r="U49" s="78" t="s">
        <v>70</v>
      </c>
      <c r="V49" s="78" t="s">
        <v>70</v>
      </c>
      <c r="W49" s="78" t="s">
        <v>70</v>
      </c>
      <c r="X49" s="78" t="s">
        <v>70</v>
      </c>
      <c r="Y49" s="78" t="s">
        <v>70</v>
      </c>
      <c r="Z49" s="78" t="s">
        <v>159</v>
      </c>
      <c r="AA49" s="78" t="s">
        <v>159</v>
      </c>
      <c r="AB49" s="78" t="s">
        <v>159</v>
      </c>
      <c r="AC49" s="78" t="s">
        <v>159</v>
      </c>
      <c r="AD49" s="78" t="s">
        <v>159</v>
      </c>
      <c r="AE49" s="83">
        <v>951</v>
      </c>
      <c r="AF49" s="78" t="s">
        <v>159</v>
      </c>
      <c r="AG49" s="78" t="s">
        <v>159</v>
      </c>
      <c r="AH49" s="78">
        <v>168272</v>
      </c>
      <c r="AI49" s="78" t="s">
        <v>171</v>
      </c>
      <c r="AJ49" s="78" t="s">
        <v>171</v>
      </c>
      <c r="AK49" s="78" t="s">
        <v>171</v>
      </c>
      <c r="AL49" s="78" t="s">
        <v>171</v>
      </c>
      <c r="AM49" s="78" t="s">
        <v>9</v>
      </c>
      <c r="AN49" s="83">
        <v>100000</v>
      </c>
      <c r="AO49" s="80">
        <f t="shared" si="0"/>
        <v>269223</v>
      </c>
      <c r="AP49" s="19"/>
    </row>
    <row r="50" spans="1:42" ht="16.05" customHeight="1" x14ac:dyDescent="0.15">
      <c r="A50" s="26"/>
      <c r="B50" s="70"/>
      <c r="C50" s="72" t="s">
        <v>145</v>
      </c>
      <c r="D50" s="23"/>
      <c r="E50" s="77" t="s">
        <v>161</v>
      </c>
      <c r="F50" s="78" t="s">
        <v>161</v>
      </c>
      <c r="G50" s="78" t="s">
        <v>161</v>
      </c>
      <c r="H50" s="78" t="s">
        <v>161</v>
      </c>
      <c r="I50" s="78" t="s">
        <v>161</v>
      </c>
      <c r="J50" s="78" t="s">
        <v>9</v>
      </c>
      <c r="K50" s="78" t="s">
        <v>9</v>
      </c>
      <c r="L50" s="78" t="s">
        <v>9</v>
      </c>
      <c r="M50" s="78" t="s">
        <v>9</v>
      </c>
      <c r="N50" s="78" t="s">
        <v>93</v>
      </c>
      <c r="O50" s="78" t="s">
        <v>93</v>
      </c>
      <c r="P50" s="78" t="s">
        <v>93</v>
      </c>
      <c r="Q50" s="78" t="s">
        <v>93</v>
      </c>
      <c r="R50" s="78" t="s">
        <v>70</v>
      </c>
      <c r="S50" s="78" t="s">
        <v>9</v>
      </c>
      <c r="T50" s="78" t="s">
        <v>9</v>
      </c>
      <c r="U50" s="78" t="s">
        <v>70</v>
      </c>
      <c r="V50" s="78" t="s">
        <v>70</v>
      </c>
      <c r="W50" s="78" t="s">
        <v>70</v>
      </c>
      <c r="X50" s="78" t="s">
        <v>70</v>
      </c>
      <c r="Y50" s="78" t="s">
        <v>70</v>
      </c>
      <c r="Z50" s="78" t="s">
        <v>159</v>
      </c>
      <c r="AA50" s="78" t="s">
        <v>159</v>
      </c>
      <c r="AB50" s="78" t="s">
        <v>159</v>
      </c>
      <c r="AC50" s="78" t="s">
        <v>159</v>
      </c>
      <c r="AD50" s="78" t="s">
        <v>159</v>
      </c>
      <c r="AE50" s="78">
        <v>127</v>
      </c>
      <c r="AF50" s="78" t="s">
        <v>159</v>
      </c>
      <c r="AG50" s="78" t="s">
        <v>159</v>
      </c>
      <c r="AH50" s="78">
        <v>22393</v>
      </c>
      <c r="AI50" s="78" t="s">
        <v>172</v>
      </c>
      <c r="AJ50" s="78" t="s">
        <v>172</v>
      </c>
      <c r="AK50" s="78" t="s">
        <v>172</v>
      </c>
      <c r="AL50" s="78" t="s">
        <v>172</v>
      </c>
      <c r="AM50" s="78" t="s">
        <v>9</v>
      </c>
      <c r="AN50" s="83">
        <v>20000</v>
      </c>
      <c r="AO50" s="80">
        <f t="shared" si="0"/>
        <v>42520</v>
      </c>
      <c r="AP50" s="19"/>
    </row>
    <row r="51" spans="1:42" ht="16.05" customHeight="1" x14ac:dyDescent="0.15">
      <c r="A51" s="26"/>
      <c r="B51" s="71"/>
      <c r="C51" s="71" t="s">
        <v>146</v>
      </c>
      <c r="D51" s="23"/>
      <c r="E51" s="77" t="s">
        <v>161</v>
      </c>
      <c r="F51" s="78" t="s">
        <v>161</v>
      </c>
      <c r="G51" s="78" t="s">
        <v>161</v>
      </c>
      <c r="H51" s="78" t="s">
        <v>161</v>
      </c>
      <c r="I51" s="78" t="s">
        <v>161</v>
      </c>
      <c r="J51" s="78" t="s">
        <v>9</v>
      </c>
      <c r="K51" s="78" t="s">
        <v>9</v>
      </c>
      <c r="L51" s="78" t="s">
        <v>9</v>
      </c>
      <c r="M51" s="78" t="s">
        <v>9</v>
      </c>
      <c r="N51" s="78" t="s">
        <v>93</v>
      </c>
      <c r="O51" s="78" t="s">
        <v>93</v>
      </c>
      <c r="P51" s="78" t="s">
        <v>93</v>
      </c>
      <c r="Q51" s="78" t="s">
        <v>93</v>
      </c>
      <c r="R51" s="78" t="s">
        <v>70</v>
      </c>
      <c r="S51" s="78" t="s">
        <v>9</v>
      </c>
      <c r="T51" s="78" t="s">
        <v>9</v>
      </c>
      <c r="U51" s="78" t="s">
        <v>70</v>
      </c>
      <c r="V51" s="78" t="s">
        <v>70</v>
      </c>
      <c r="W51" s="78" t="s">
        <v>70</v>
      </c>
      <c r="X51" s="78">
        <v>6487597</v>
      </c>
      <c r="Y51" s="78" t="s">
        <v>70</v>
      </c>
      <c r="Z51" s="78" t="s">
        <v>159</v>
      </c>
      <c r="AA51" s="78" t="s">
        <v>159</v>
      </c>
      <c r="AB51" s="78" t="s">
        <v>159</v>
      </c>
      <c r="AC51" s="78">
        <v>6487597</v>
      </c>
      <c r="AD51" s="78" t="s">
        <v>159</v>
      </c>
      <c r="AE51" s="83">
        <v>24765</v>
      </c>
      <c r="AF51" s="78" t="s">
        <v>159</v>
      </c>
      <c r="AG51" s="78" t="s">
        <v>159</v>
      </c>
      <c r="AH51" s="78">
        <v>3408317</v>
      </c>
      <c r="AI51" s="78" t="s">
        <v>172</v>
      </c>
      <c r="AJ51" s="78" t="s">
        <v>172</v>
      </c>
      <c r="AK51" s="78" t="s">
        <v>172</v>
      </c>
      <c r="AL51" s="78" t="s">
        <v>172</v>
      </c>
      <c r="AM51" s="78" t="s">
        <v>9</v>
      </c>
      <c r="AN51" s="83">
        <v>200000</v>
      </c>
      <c r="AO51" s="80">
        <f t="shared" si="0"/>
        <v>10120679</v>
      </c>
      <c r="AP51" s="19"/>
    </row>
    <row r="52" spans="1:42" ht="16.05" customHeight="1" x14ac:dyDescent="0.15">
      <c r="A52" s="26"/>
      <c r="B52" s="74"/>
      <c r="C52" s="74" t="s">
        <v>127</v>
      </c>
      <c r="D52" s="23"/>
      <c r="E52" s="77" t="s">
        <v>161</v>
      </c>
      <c r="F52" s="78">
        <v>130807</v>
      </c>
      <c r="G52" s="78">
        <v>65709</v>
      </c>
      <c r="H52" s="78">
        <v>28598</v>
      </c>
      <c r="I52" s="78">
        <f>SUM(F52:H52)</f>
        <v>225114</v>
      </c>
      <c r="J52" s="78" t="s">
        <v>9</v>
      </c>
      <c r="K52" s="78">
        <v>2940</v>
      </c>
      <c r="L52" s="78">
        <v>2940</v>
      </c>
      <c r="M52" s="78">
        <v>470</v>
      </c>
      <c r="N52" s="78">
        <v>118</v>
      </c>
      <c r="O52" s="83">
        <v>8947</v>
      </c>
      <c r="P52" s="83">
        <v>23958</v>
      </c>
      <c r="Q52" s="78" t="s">
        <v>93</v>
      </c>
      <c r="R52" s="78" t="s">
        <v>70</v>
      </c>
      <c r="S52" s="78" t="s">
        <v>9</v>
      </c>
      <c r="T52" s="78" t="s">
        <v>9</v>
      </c>
      <c r="U52" s="78" t="s">
        <v>70</v>
      </c>
      <c r="V52" s="78" t="s">
        <v>70</v>
      </c>
      <c r="W52" s="78" t="s">
        <v>70</v>
      </c>
      <c r="X52" s="83">
        <v>468252</v>
      </c>
      <c r="Y52" s="78" t="s">
        <v>70</v>
      </c>
      <c r="Z52" s="78" t="s">
        <v>159</v>
      </c>
      <c r="AA52" s="78" t="s">
        <v>159</v>
      </c>
      <c r="AB52" s="78">
        <v>54319</v>
      </c>
      <c r="AC52" s="78">
        <v>522571</v>
      </c>
      <c r="AD52" s="78" t="s">
        <v>159</v>
      </c>
      <c r="AE52" s="83">
        <v>10</v>
      </c>
      <c r="AF52" s="78" t="s">
        <v>159</v>
      </c>
      <c r="AG52" s="78" t="s">
        <v>159</v>
      </c>
      <c r="AH52" s="78" t="s">
        <v>93</v>
      </c>
      <c r="AI52" s="78" t="s">
        <v>93</v>
      </c>
      <c r="AJ52" s="78" t="s">
        <v>93</v>
      </c>
      <c r="AK52" s="78" t="s">
        <v>93</v>
      </c>
      <c r="AL52" s="78" t="s">
        <v>93</v>
      </c>
      <c r="AM52" s="78" t="s">
        <v>9</v>
      </c>
      <c r="AN52" s="83">
        <v>1000</v>
      </c>
      <c r="AO52" s="80">
        <f t="shared" si="0"/>
        <v>785128</v>
      </c>
      <c r="AP52" s="19"/>
    </row>
    <row r="53" spans="1:42" ht="16.05" customHeight="1" x14ac:dyDescent="0.15">
      <c r="A53" s="26"/>
      <c r="B53" s="203" t="s">
        <v>147</v>
      </c>
      <c r="C53" s="203"/>
      <c r="D53" s="23"/>
      <c r="E53" s="77" t="s">
        <v>161</v>
      </c>
      <c r="F53" s="78">
        <v>156225</v>
      </c>
      <c r="G53" s="78">
        <v>74791</v>
      </c>
      <c r="H53" s="78">
        <v>28029</v>
      </c>
      <c r="I53" s="78">
        <f>SUM(F53:H53)</f>
        <v>259045</v>
      </c>
      <c r="J53" s="78" t="s">
        <v>9</v>
      </c>
      <c r="K53" s="78">
        <v>48594</v>
      </c>
      <c r="L53" s="78">
        <v>48594</v>
      </c>
      <c r="M53" s="78">
        <v>2634</v>
      </c>
      <c r="N53" s="78" t="s">
        <v>93</v>
      </c>
      <c r="O53" s="83">
        <v>23511</v>
      </c>
      <c r="P53" s="83">
        <v>169388</v>
      </c>
      <c r="Q53" s="78" t="s">
        <v>93</v>
      </c>
      <c r="R53" s="78" t="s">
        <v>70</v>
      </c>
      <c r="S53" s="78" t="s">
        <v>9</v>
      </c>
      <c r="T53" s="78" t="s">
        <v>9</v>
      </c>
      <c r="U53" s="78">
        <v>43959</v>
      </c>
      <c r="V53" s="78" t="s">
        <v>70</v>
      </c>
      <c r="W53" s="78" t="s">
        <v>70</v>
      </c>
      <c r="X53" s="78" t="s">
        <v>70</v>
      </c>
      <c r="Y53" s="78" t="s">
        <v>70</v>
      </c>
      <c r="Z53" s="78" t="s">
        <v>159</v>
      </c>
      <c r="AA53" s="78" t="s">
        <v>159</v>
      </c>
      <c r="AB53" s="78">
        <v>162977</v>
      </c>
      <c r="AC53" s="78">
        <v>162977</v>
      </c>
      <c r="AD53" s="78" t="s">
        <v>159</v>
      </c>
      <c r="AE53" s="83">
        <v>2687126</v>
      </c>
      <c r="AF53" s="78" t="s">
        <v>159</v>
      </c>
      <c r="AG53" s="78" t="s">
        <v>159</v>
      </c>
      <c r="AH53" s="78">
        <v>158801619</v>
      </c>
      <c r="AI53" s="78">
        <v>3954</v>
      </c>
      <c r="AJ53" s="78" t="s">
        <v>93</v>
      </c>
      <c r="AK53" s="78" t="s">
        <v>93</v>
      </c>
      <c r="AL53" s="78" t="s">
        <v>93</v>
      </c>
      <c r="AM53" s="78" t="s">
        <v>9</v>
      </c>
      <c r="AN53" s="83">
        <v>9000000</v>
      </c>
      <c r="AO53" s="80">
        <f t="shared" si="0"/>
        <v>171202807</v>
      </c>
      <c r="AP53" s="19"/>
    </row>
    <row r="54" spans="1:42" s="25" customFormat="1" ht="16.05" customHeight="1" x14ac:dyDescent="0.15">
      <c r="A54" s="21"/>
      <c r="B54" s="203" t="s">
        <v>54</v>
      </c>
      <c r="C54" s="203"/>
      <c r="D54" s="23"/>
      <c r="E54" s="77" t="s">
        <v>161</v>
      </c>
      <c r="F54" s="78">
        <v>15368556</v>
      </c>
      <c r="G54" s="78">
        <v>7792922</v>
      </c>
      <c r="H54" s="78">
        <v>2349657</v>
      </c>
      <c r="I54" s="78">
        <f>SUM(F54:H54)</f>
        <v>25511135</v>
      </c>
      <c r="J54" s="78" t="s">
        <v>9</v>
      </c>
      <c r="K54" s="78">
        <v>4529278</v>
      </c>
      <c r="L54" s="78">
        <v>4529278</v>
      </c>
      <c r="M54" s="78">
        <v>79134</v>
      </c>
      <c r="N54" s="78" t="s">
        <v>93</v>
      </c>
      <c r="O54" s="78">
        <v>372371</v>
      </c>
      <c r="P54" s="78">
        <v>63697399</v>
      </c>
      <c r="Q54" s="78" t="s">
        <v>93</v>
      </c>
      <c r="R54" s="78" t="s">
        <v>70</v>
      </c>
      <c r="S54" s="78" t="s">
        <v>9</v>
      </c>
      <c r="T54" s="78" t="s">
        <v>9</v>
      </c>
      <c r="U54" s="78">
        <v>3939741</v>
      </c>
      <c r="V54" s="78">
        <v>619707</v>
      </c>
      <c r="W54" s="83">
        <v>79283</v>
      </c>
      <c r="X54" s="83">
        <v>9636439</v>
      </c>
      <c r="Y54" s="78" t="s">
        <v>70</v>
      </c>
      <c r="Z54" s="78" t="s">
        <v>159</v>
      </c>
      <c r="AA54" s="78">
        <v>344168</v>
      </c>
      <c r="AB54" s="78">
        <v>5104643</v>
      </c>
      <c r="AC54" s="78">
        <v>15164533</v>
      </c>
      <c r="AD54" s="78">
        <v>210</v>
      </c>
      <c r="AE54" s="83">
        <v>1188147</v>
      </c>
      <c r="AF54" s="78" t="s">
        <v>159</v>
      </c>
      <c r="AG54" s="78" t="s">
        <v>159</v>
      </c>
      <c r="AH54" s="78" t="s">
        <v>93</v>
      </c>
      <c r="AI54" s="78">
        <v>891</v>
      </c>
      <c r="AJ54" s="78" t="s">
        <v>93</v>
      </c>
      <c r="AK54" s="78" t="s">
        <v>93</v>
      </c>
      <c r="AL54" s="78" t="s">
        <v>93</v>
      </c>
      <c r="AM54" s="78" t="s">
        <v>9</v>
      </c>
      <c r="AN54" s="83">
        <v>300000</v>
      </c>
      <c r="AO54" s="80">
        <f t="shared" si="0"/>
        <v>115402546</v>
      </c>
      <c r="AP54" s="19"/>
    </row>
    <row r="55" spans="1:42" s="25" customFormat="1" ht="16.05" customHeight="1" x14ac:dyDescent="0.15">
      <c r="A55" s="21"/>
      <c r="B55" s="203" t="s">
        <v>75</v>
      </c>
      <c r="C55" s="203"/>
      <c r="D55" s="23"/>
      <c r="E55" s="77" t="s">
        <v>161</v>
      </c>
      <c r="F55" s="78">
        <f t="shared" ref="F55:M55" si="4">SUM(F56:F60)</f>
        <v>101797464</v>
      </c>
      <c r="G55" s="78">
        <f t="shared" si="4"/>
        <v>46792330</v>
      </c>
      <c r="H55" s="78">
        <f t="shared" si="4"/>
        <v>14531910</v>
      </c>
      <c r="I55" s="78">
        <f t="shared" si="4"/>
        <v>163121704</v>
      </c>
      <c r="J55" s="78">
        <f t="shared" si="4"/>
        <v>255232</v>
      </c>
      <c r="K55" s="78">
        <f t="shared" si="4"/>
        <v>23433734</v>
      </c>
      <c r="L55" s="78">
        <f t="shared" si="4"/>
        <v>23688966</v>
      </c>
      <c r="M55" s="78">
        <f t="shared" si="4"/>
        <v>404658</v>
      </c>
      <c r="N55" s="78" t="s">
        <v>93</v>
      </c>
      <c r="O55" s="78">
        <f>SUM(O56:O60)</f>
        <v>3971189</v>
      </c>
      <c r="P55" s="78">
        <f>SUM(P56:P60)</f>
        <v>127318929</v>
      </c>
      <c r="Q55" s="78" t="s">
        <v>93</v>
      </c>
      <c r="R55" s="78" t="s">
        <v>70</v>
      </c>
      <c r="S55" s="78" t="s">
        <v>9</v>
      </c>
      <c r="T55" s="78" t="s">
        <v>9</v>
      </c>
      <c r="U55" s="78">
        <f>SUM(U56:U60)</f>
        <v>310362</v>
      </c>
      <c r="V55" s="78">
        <f>SUM(V56:V60)</f>
        <v>2304618163</v>
      </c>
      <c r="W55" s="78">
        <f>SUM(W56:W60)</f>
        <v>133824120</v>
      </c>
      <c r="X55" s="78">
        <f>SUM(X56:X60)</f>
        <v>38969728</v>
      </c>
      <c r="Y55" s="78">
        <f>SUM(Y56:Y60)</f>
        <v>7500000</v>
      </c>
      <c r="Z55" s="78" t="s">
        <v>159</v>
      </c>
      <c r="AA55" s="78" t="s">
        <v>159</v>
      </c>
      <c r="AB55" s="78">
        <f>SUM(AB56:AB60)</f>
        <v>38388956</v>
      </c>
      <c r="AC55" s="78">
        <f>SUM(AC56:AC60)</f>
        <v>218682804</v>
      </c>
      <c r="AD55" s="78" t="s">
        <v>159</v>
      </c>
      <c r="AE55" s="83">
        <f>SUM(AE56:AE60)</f>
        <v>2405151</v>
      </c>
      <c r="AF55" s="78" t="s">
        <v>159</v>
      </c>
      <c r="AG55" s="78">
        <f>SUM(AG56:AG60)</f>
        <v>5213</v>
      </c>
      <c r="AH55" s="78" t="s">
        <v>93</v>
      </c>
      <c r="AI55" s="78">
        <f>SUM(AI56:AI60)</f>
        <v>390356987</v>
      </c>
      <c r="AJ55" s="78">
        <f>SUM(AJ56:AJ60)</f>
        <v>104453800</v>
      </c>
      <c r="AK55" s="78">
        <f>SUM(AK56:AK60)</f>
        <v>83708000</v>
      </c>
      <c r="AL55" s="78" t="s">
        <v>93</v>
      </c>
      <c r="AM55" s="78" t="s">
        <v>9</v>
      </c>
      <c r="AN55" s="83">
        <f>SUM(AN56:AN60)</f>
        <v>2395000</v>
      </c>
      <c r="AO55" s="80">
        <f t="shared" si="0"/>
        <v>3425440926</v>
      </c>
      <c r="AP55" s="19"/>
    </row>
    <row r="56" spans="1:42" s="33" customFormat="1" ht="16.05" customHeight="1" x14ac:dyDescent="0.15">
      <c r="A56" s="31"/>
      <c r="B56" s="71"/>
      <c r="C56" s="71" t="s">
        <v>148</v>
      </c>
      <c r="D56" s="23"/>
      <c r="E56" s="77" t="s">
        <v>161</v>
      </c>
      <c r="F56" s="78" t="s">
        <v>161</v>
      </c>
      <c r="G56" s="78" t="s">
        <v>161</v>
      </c>
      <c r="H56" s="78" t="s">
        <v>161</v>
      </c>
      <c r="I56" s="78" t="s">
        <v>161</v>
      </c>
      <c r="J56" s="78" t="s">
        <v>9</v>
      </c>
      <c r="K56" s="78" t="s">
        <v>9</v>
      </c>
      <c r="L56" s="78" t="s">
        <v>9</v>
      </c>
      <c r="M56" s="78" t="s">
        <v>9</v>
      </c>
      <c r="N56" s="78" t="s">
        <v>93</v>
      </c>
      <c r="O56" s="78" t="s">
        <v>93</v>
      </c>
      <c r="P56" s="78" t="s">
        <v>93</v>
      </c>
      <c r="Q56" s="78" t="s">
        <v>93</v>
      </c>
      <c r="R56" s="78" t="s">
        <v>70</v>
      </c>
      <c r="S56" s="78" t="s">
        <v>9</v>
      </c>
      <c r="T56" s="78" t="s">
        <v>9</v>
      </c>
      <c r="U56" s="78" t="s">
        <v>70</v>
      </c>
      <c r="V56" s="78">
        <v>619738790</v>
      </c>
      <c r="W56" s="78">
        <v>51943700</v>
      </c>
      <c r="X56" s="83">
        <v>23264150</v>
      </c>
      <c r="Y56" s="78" t="s">
        <v>70</v>
      </c>
      <c r="Z56" s="78" t="s">
        <v>159</v>
      </c>
      <c r="AA56" s="78" t="s">
        <v>159</v>
      </c>
      <c r="AB56" s="78" t="s">
        <v>159</v>
      </c>
      <c r="AC56" s="78">
        <v>75207850</v>
      </c>
      <c r="AD56" s="78" t="s">
        <v>159</v>
      </c>
      <c r="AE56" s="83">
        <v>1096000</v>
      </c>
      <c r="AF56" s="78" t="s">
        <v>159</v>
      </c>
      <c r="AG56" s="78" t="s">
        <v>159</v>
      </c>
      <c r="AH56" s="78" t="s">
        <v>93</v>
      </c>
      <c r="AI56" s="78">
        <v>90780997</v>
      </c>
      <c r="AJ56" s="78" t="s">
        <v>93</v>
      </c>
      <c r="AK56" s="78" t="s">
        <v>93</v>
      </c>
      <c r="AL56" s="78" t="s">
        <v>93</v>
      </c>
      <c r="AM56" s="78" t="s">
        <v>9</v>
      </c>
      <c r="AN56" s="83">
        <v>200000</v>
      </c>
      <c r="AO56" s="80">
        <f t="shared" si="0"/>
        <v>787023637</v>
      </c>
      <c r="AP56" s="19"/>
    </row>
    <row r="57" spans="1:42" ht="16.05" customHeight="1" x14ac:dyDescent="0.15">
      <c r="A57" s="26"/>
      <c r="B57" s="71"/>
      <c r="C57" s="71" t="s">
        <v>76</v>
      </c>
      <c r="D57" s="23"/>
      <c r="E57" s="77" t="s">
        <v>161</v>
      </c>
      <c r="F57" s="78" t="s">
        <v>161</v>
      </c>
      <c r="G57" s="78" t="s">
        <v>161</v>
      </c>
      <c r="H57" s="78" t="s">
        <v>161</v>
      </c>
      <c r="I57" s="78" t="s">
        <v>161</v>
      </c>
      <c r="J57" s="78" t="s">
        <v>9</v>
      </c>
      <c r="K57" s="78" t="s">
        <v>9</v>
      </c>
      <c r="L57" s="78" t="s">
        <v>9</v>
      </c>
      <c r="M57" s="78" t="s">
        <v>9</v>
      </c>
      <c r="N57" s="78" t="s">
        <v>93</v>
      </c>
      <c r="O57" s="78" t="s">
        <v>93</v>
      </c>
      <c r="P57" s="78" t="s">
        <v>93</v>
      </c>
      <c r="Q57" s="78" t="s">
        <v>93</v>
      </c>
      <c r="R57" s="78" t="s">
        <v>70</v>
      </c>
      <c r="S57" s="78" t="s">
        <v>9</v>
      </c>
      <c r="T57" s="78" t="s">
        <v>9</v>
      </c>
      <c r="U57" s="78" t="s">
        <v>70</v>
      </c>
      <c r="V57" s="78">
        <v>1430580000</v>
      </c>
      <c r="W57" s="83">
        <v>59719000</v>
      </c>
      <c r="X57" s="83">
        <v>2402000</v>
      </c>
      <c r="Y57" s="78" t="s">
        <v>70</v>
      </c>
      <c r="Z57" s="78" t="s">
        <v>159</v>
      </c>
      <c r="AA57" s="78" t="s">
        <v>159</v>
      </c>
      <c r="AB57" s="78" t="s">
        <v>159</v>
      </c>
      <c r="AC57" s="78">
        <v>62121000</v>
      </c>
      <c r="AD57" s="78" t="s">
        <v>159</v>
      </c>
      <c r="AE57" s="83">
        <v>35000</v>
      </c>
      <c r="AF57" s="78" t="s">
        <v>159</v>
      </c>
      <c r="AG57" s="78" t="s">
        <v>159</v>
      </c>
      <c r="AH57" s="78" t="s">
        <v>93</v>
      </c>
      <c r="AI57" s="78">
        <v>167598515</v>
      </c>
      <c r="AJ57" s="78">
        <v>91597000</v>
      </c>
      <c r="AK57" s="78">
        <v>83708000</v>
      </c>
      <c r="AL57" s="78" t="s">
        <v>93</v>
      </c>
      <c r="AM57" s="78" t="s">
        <v>9</v>
      </c>
      <c r="AN57" s="83">
        <v>1600000</v>
      </c>
      <c r="AO57" s="80">
        <f t="shared" si="0"/>
        <v>1837239515</v>
      </c>
      <c r="AP57" s="19"/>
    </row>
    <row r="58" spans="1:42" ht="16.05" customHeight="1" x14ac:dyDescent="0.15">
      <c r="A58" s="26"/>
      <c r="B58" s="71"/>
      <c r="C58" s="71" t="s">
        <v>77</v>
      </c>
      <c r="D58" s="23"/>
      <c r="E58" s="77" t="s">
        <v>161</v>
      </c>
      <c r="F58" s="78" t="s">
        <v>161</v>
      </c>
      <c r="G58" s="78" t="s">
        <v>161</v>
      </c>
      <c r="H58" s="78" t="s">
        <v>161</v>
      </c>
      <c r="I58" s="78" t="s">
        <v>161</v>
      </c>
      <c r="J58" s="78" t="s">
        <v>9</v>
      </c>
      <c r="K58" s="78" t="s">
        <v>9</v>
      </c>
      <c r="L58" s="78" t="s">
        <v>9</v>
      </c>
      <c r="M58" s="78" t="s">
        <v>9</v>
      </c>
      <c r="N58" s="78" t="s">
        <v>93</v>
      </c>
      <c r="O58" s="78" t="s">
        <v>93</v>
      </c>
      <c r="P58" s="78" t="s">
        <v>93</v>
      </c>
      <c r="Q58" s="78" t="s">
        <v>93</v>
      </c>
      <c r="R58" s="78" t="s">
        <v>70</v>
      </c>
      <c r="S58" s="78" t="s">
        <v>9</v>
      </c>
      <c r="T58" s="78" t="s">
        <v>9</v>
      </c>
      <c r="U58" s="78" t="s">
        <v>70</v>
      </c>
      <c r="V58" s="78">
        <v>185558607</v>
      </c>
      <c r="W58" s="83">
        <v>15987300</v>
      </c>
      <c r="X58" s="78" t="s">
        <v>70</v>
      </c>
      <c r="Y58" s="78" t="s">
        <v>70</v>
      </c>
      <c r="Z58" s="78" t="s">
        <v>159</v>
      </c>
      <c r="AA58" s="78" t="s">
        <v>159</v>
      </c>
      <c r="AB58" s="78" t="s">
        <v>159</v>
      </c>
      <c r="AC58" s="78">
        <v>15987300</v>
      </c>
      <c r="AD58" s="78" t="s">
        <v>159</v>
      </c>
      <c r="AE58" s="78" t="s">
        <v>159</v>
      </c>
      <c r="AF58" s="78" t="s">
        <v>159</v>
      </c>
      <c r="AG58" s="78" t="s">
        <v>159</v>
      </c>
      <c r="AH58" s="78" t="s">
        <v>93</v>
      </c>
      <c r="AI58" s="78">
        <v>21072631</v>
      </c>
      <c r="AJ58" s="78">
        <v>2202800</v>
      </c>
      <c r="AK58" s="78" t="s">
        <v>93</v>
      </c>
      <c r="AL58" s="78" t="s">
        <v>93</v>
      </c>
      <c r="AM58" s="78" t="s">
        <v>9</v>
      </c>
      <c r="AN58" s="83">
        <v>150000</v>
      </c>
      <c r="AO58" s="80">
        <f t="shared" si="0"/>
        <v>224971338</v>
      </c>
      <c r="AP58" s="19"/>
    </row>
    <row r="59" spans="1:42" ht="16.05" customHeight="1" x14ac:dyDescent="0.15">
      <c r="A59" s="26"/>
      <c r="B59" s="71"/>
      <c r="C59" s="71" t="s">
        <v>78</v>
      </c>
      <c r="D59" s="23"/>
      <c r="E59" s="77" t="s">
        <v>161</v>
      </c>
      <c r="F59" s="78">
        <v>30221319</v>
      </c>
      <c r="G59" s="78">
        <v>14813012</v>
      </c>
      <c r="H59" s="78">
        <v>4312284</v>
      </c>
      <c r="I59" s="78">
        <f>SUM(F59:H59)</f>
        <v>49346615</v>
      </c>
      <c r="J59" s="78" t="s">
        <v>93</v>
      </c>
      <c r="K59" s="78">
        <v>9527697</v>
      </c>
      <c r="L59" s="78">
        <v>9527697</v>
      </c>
      <c r="M59" s="78">
        <v>40922</v>
      </c>
      <c r="N59" s="78" t="s">
        <v>93</v>
      </c>
      <c r="O59" s="83">
        <v>1079165</v>
      </c>
      <c r="P59" s="83">
        <v>70181872</v>
      </c>
      <c r="Q59" s="78" t="s">
        <v>93</v>
      </c>
      <c r="R59" s="78" t="s">
        <v>70</v>
      </c>
      <c r="S59" s="78" t="s">
        <v>9</v>
      </c>
      <c r="T59" s="78" t="s">
        <v>9</v>
      </c>
      <c r="U59" s="78" t="s">
        <v>70</v>
      </c>
      <c r="V59" s="78">
        <v>61460354</v>
      </c>
      <c r="W59" s="78">
        <v>6174120</v>
      </c>
      <c r="X59" s="83">
        <v>6528341</v>
      </c>
      <c r="Y59" s="78">
        <v>7500000</v>
      </c>
      <c r="Z59" s="78" t="s">
        <v>159</v>
      </c>
      <c r="AA59" s="78" t="s">
        <v>159</v>
      </c>
      <c r="AB59" s="78">
        <v>10840564</v>
      </c>
      <c r="AC59" s="78">
        <v>31043025</v>
      </c>
      <c r="AD59" s="78" t="s">
        <v>159</v>
      </c>
      <c r="AE59" s="83">
        <v>100</v>
      </c>
      <c r="AF59" s="78" t="s">
        <v>159</v>
      </c>
      <c r="AG59" s="78" t="s">
        <v>159</v>
      </c>
      <c r="AH59" s="78" t="s">
        <v>93</v>
      </c>
      <c r="AI59" s="78">
        <v>105435021</v>
      </c>
      <c r="AJ59" s="78" t="s">
        <v>93</v>
      </c>
      <c r="AK59" s="78" t="s">
        <v>93</v>
      </c>
      <c r="AL59" s="78" t="s">
        <v>93</v>
      </c>
      <c r="AM59" s="78" t="s">
        <v>9</v>
      </c>
      <c r="AN59" s="83">
        <v>345000</v>
      </c>
      <c r="AO59" s="80">
        <f t="shared" si="0"/>
        <v>328459771</v>
      </c>
      <c r="AP59" s="19"/>
    </row>
    <row r="60" spans="1:42" ht="16.05" customHeight="1" x14ac:dyDescent="0.15">
      <c r="A60" s="26"/>
      <c r="B60" s="71"/>
      <c r="C60" s="71" t="s">
        <v>32</v>
      </c>
      <c r="D60" s="23"/>
      <c r="E60" s="77" t="s">
        <v>161</v>
      </c>
      <c r="F60" s="78">
        <v>71576145</v>
      </c>
      <c r="G60" s="78">
        <v>31979318</v>
      </c>
      <c r="H60" s="78">
        <v>10219626</v>
      </c>
      <c r="I60" s="78">
        <f>SUM(F60:H60)</f>
        <v>113775089</v>
      </c>
      <c r="J60" s="78">
        <v>255232</v>
      </c>
      <c r="K60" s="78">
        <v>13906037</v>
      </c>
      <c r="L60" s="78">
        <v>14161269</v>
      </c>
      <c r="M60" s="78">
        <v>363736</v>
      </c>
      <c r="N60" s="78" t="s">
        <v>93</v>
      </c>
      <c r="O60" s="78">
        <v>2892024</v>
      </c>
      <c r="P60" s="78">
        <v>57137057</v>
      </c>
      <c r="Q60" s="78" t="s">
        <v>93</v>
      </c>
      <c r="R60" s="78" t="s">
        <v>70</v>
      </c>
      <c r="S60" s="78" t="s">
        <v>9</v>
      </c>
      <c r="T60" s="78" t="s">
        <v>9</v>
      </c>
      <c r="U60" s="78">
        <v>310362</v>
      </c>
      <c r="V60" s="78">
        <v>7280412</v>
      </c>
      <c r="W60" s="78" t="s">
        <v>70</v>
      </c>
      <c r="X60" s="78">
        <v>6775237</v>
      </c>
      <c r="Y60" s="78" t="s">
        <v>70</v>
      </c>
      <c r="Z60" s="78" t="s">
        <v>159</v>
      </c>
      <c r="AA60" s="78" t="s">
        <v>159</v>
      </c>
      <c r="AB60" s="78">
        <v>27548392</v>
      </c>
      <c r="AC60" s="78">
        <v>34323629</v>
      </c>
      <c r="AD60" s="78" t="s">
        <v>159</v>
      </c>
      <c r="AE60" s="78">
        <v>1274051</v>
      </c>
      <c r="AF60" s="78" t="s">
        <v>159</v>
      </c>
      <c r="AG60" s="78">
        <v>5213</v>
      </c>
      <c r="AH60" s="78" t="s">
        <v>93</v>
      </c>
      <c r="AI60" s="78">
        <v>5469823</v>
      </c>
      <c r="AJ60" s="78">
        <v>10654000</v>
      </c>
      <c r="AK60" s="78" t="s">
        <v>93</v>
      </c>
      <c r="AL60" s="78" t="s">
        <v>93</v>
      </c>
      <c r="AM60" s="78" t="s">
        <v>9</v>
      </c>
      <c r="AN60" s="83">
        <v>100000</v>
      </c>
      <c r="AO60" s="80">
        <f t="shared" si="0"/>
        <v>247746665</v>
      </c>
      <c r="AP60" s="19"/>
    </row>
    <row r="61" spans="1:42" ht="16.05" customHeight="1" x14ac:dyDescent="0.15">
      <c r="A61" s="26"/>
      <c r="B61" s="201" t="s">
        <v>80</v>
      </c>
      <c r="C61" s="201"/>
      <c r="D61" s="23"/>
      <c r="E61" s="77" t="s">
        <v>161</v>
      </c>
      <c r="F61" s="78">
        <f>SUM(F62:F64)</f>
        <v>7363404</v>
      </c>
      <c r="G61" s="78">
        <f>SUM(G62:G64)</f>
        <v>3425141</v>
      </c>
      <c r="H61" s="78">
        <f>SUM(H62:H64)</f>
        <v>411054</v>
      </c>
      <c r="I61" s="78">
        <f>SUM(I62:I64)</f>
        <v>11199599</v>
      </c>
      <c r="J61" s="78" t="s">
        <v>9</v>
      </c>
      <c r="K61" s="78">
        <f>SUM(K62:K64)</f>
        <v>2838049</v>
      </c>
      <c r="L61" s="78">
        <f>SUM(L62:L64)</f>
        <v>2838049</v>
      </c>
      <c r="M61" s="78">
        <f>SUM(M62:M64)</f>
        <v>39168</v>
      </c>
      <c r="N61" s="78" t="s">
        <v>93</v>
      </c>
      <c r="O61" s="83">
        <f>SUM(O62:O64)</f>
        <v>315608</v>
      </c>
      <c r="P61" s="83">
        <f>SUM(P62:P64)</f>
        <v>15895337</v>
      </c>
      <c r="Q61" s="78" t="s">
        <v>93</v>
      </c>
      <c r="R61" s="78" t="s">
        <v>70</v>
      </c>
      <c r="S61" s="78" t="s">
        <v>9</v>
      </c>
      <c r="T61" s="78" t="s">
        <v>9</v>
      </c>
      <c r="U61" s="78">
        <f>SUM(U62:U64)</f>
        <v>1094973</v>
      </c>
      <c r="V61" s="78">
        <f>SUM(V62:V64)</f>
        <v>604177</v>
      </c>
      <c r="W61" s="78">
        <f>SUM(W62:W64)</f>
        <v>7665058</v>
      </c>
      <c r="X61" s="78">
        <f>SUM(X62:X64)</f>
        <v>8862948</v>
      </c>
      <c r="Y61" s="78" t="s">
        <v>70</v>
      </c>
      <c r="Z61" s="78" t="s">
        <v>159</v>
      </c>
      <c r="AA61" s="78" t="s">
        <v>159</v>
      </c>
      <c r="AB61" s="78">
        <f>SUM(AB62:AB64)</f>
        <v>3158164</v>
      </c>
      <c r="AC61" s="78">
        <f>SUM(AC62:AC64)</f>
        <v>19686170</v>
      </c>
      <c r="AD61" s="78" t="s">
        <v>159</v>
      </c>
      <c r="AE61" s="83">
        <f>SUM(AE62:AE64)</f>
        <v>7300</v>
      </c>
      <c r="AF61" s="78" t="s">
        <v>159</v>
      </c>
      <c r="AG61" s="78" t="s">
        <v>159</v>
      </c>
      <c r="AH61" s="78">
        <f>SUM(AH62:AH64)</f>
        <v>6742931</v>
      </c>
      <c r="AI61" s="78">
        <f>SUM(AI62:AI64)</f>
        <v>1299762</v>
      </c>
      <c r="AJ61" s="78" t="s">
        <v>93</v>
      </c>
      <c r="AK61" s="78" t="s">
        <v>93</v>
      </c>
      <c r="AL61" s="78" t="s">
        <v>93</v>
      </c>
      <c r="AM61" s="78" t="s">
        <v>9</v>
      </c>
      <c r="AN61" s="83">
        <f>SUM(AN62:AN64)</f>
        <v>500000</v>
      </c>
      <c r="AO61" s="80">
        <f t="shared" si="0"/>
        <v>60223074</v>
      </c>
      <c r="AP61" s="19"/>
    </row>
    <row r="62" spans="1:42" ht="16.05" customHeight="1" x14ac:dyDescent="0.15">
      <c r="A62" s="26"/>
      <c r="B62" s="70"/>
      <c r="C62" s="72" t="s">
        <v>149</v>
      </c>
      <c r="D62" s="23"/>
      <c r="E62" s="84" t="s">
        <v>162</v>
      </c>
      <c r="F62" s="78" t="s">
        <v>161</v>
      </c>
      <c r="G62" s="78" t="s">
        <v>161</v>
      </c>
      <c r="H62" s="78" t="s">
        <v>161</v>
      </c>
      <c r="I62" s="78" t="s">
        <v>161</v>
      </c>
      <c r="J62" s="78" t="s">
        <v>9</v>
      </c>
      <c r="K62" s="78" t="s">
        <v>9</v>
      </c>
      <c r="L62" s="78" t="s">
        <v>9</v>
      </c>
      <c r="M62" s="78" t="s">
        <v>9</v>
      </c>
      <c r="N62" s="78" t="s">
        <v>93</v>
      </c>
      <c r="O62" s="78" t="s">
        <v>93</v>
      </c>
      <c r="P62" s="78" t="s">
        <v>93</v>
      </c>
      <c r="Q62" s="78" t="s">
        <v>93</v>
      </c>
      <c r="R62" s="78" t="s">
        <v>70</v>
      </c>
      <c r="S62" s="78" t="s">
        <v>9</v>
      </c>
      <c r="T62" s="78" t="s">
        <v>9</v>
      </c>
      <c r="U62" s="78">
        <v>814056</v>
      </c>
      <c r="V62" s="78" t="s">
        <v>70</v>
      </c>
      <c r="W62" s="78" t="s">
        <v>70</v>
      </c>
      <c r="X62" s="78" t="s">
        <v>70</v>
      </c>
      <c r="Y62" s="78" t="s">
        <v>70</v>
      </c>
      <c r="Z62" s="78" t="s">
        <v>159</v>
      </c>
      <c r="AA62" s="78" t="s">
        <v>159</v>
      </c>
      <c r="AB62" s="78" t="s">
        <v>159</v>
      </c>
      <c r="AC62" s="78" t="s">
        <v>159</v>
      </c>
      <c r="AD62" s="78" t="s">
        <v>159</v>
      </c>
      <c r="AE62" s="83">
        <v>2200</v>
      </c>
      <c r="AF62" s="78" t="s">
        <v>159</v>
      </c>
      <c r="AG62" s="78" t="s">
        <v>159</v>
      </c>
      <c r="AH62" s="78">
        <v>6742931</v>
      </c>
      <c r="AI62" s="78">
        <v>927398</v>
      </c>
      <c r="AJ62" s="78" t="s">
        <v>93</v>
      </c>
      <c r="AK62" s="78" t="s">
        <v>93</v>
      </c>
      <c r="AL62" s="78" t="s">
        <v>93</v>
      </c>
      <c r="AM62" s="78" t="s">
        <v>9</v>
      </c>
      <c r="AN62" s="83">
        <v>200000</v>
      </c>
      <c r="AO62" s="80">
        <f t="shared" si="0"/>
        <v>8686585</v>
      </c>
      <c r="AP62" s="19"/>
    </row>
    <row r="63" spans="1:42" ht="16.05" customHeight="1" x14ac:dyDescent="0.15">
      <c r="A63" s="26"/>
      <c r="B63" s="70"/>
      <c r="C63" s="72" t="s">
        <v>81</v>
      </c>
      <c r="D63" s="23"/>
      <c r="E63" s="77" t="s">
        <v>161</v>
      </c>
      <c r="F63" s="78">
        <v>7363404</v>
      </c>
      <c r="G63" s="78">
        <v>3425141</v>
      </c>
      <c r="H63" s="78">
        <v>411054</v>
      </c>
      <c r="I63" s="78">
        <f>SUM(F63:H63)</f>
        <v>11199599</v>
      </c>
      <c r="J63" s="78" t="s">
        <v>9</v>
      </c>
      <c r="K63" s="78">
        <v>2838049</v>
      </c>
      <c r="L63" s="78">
        <v>2838049</v>
      </c>
      <c r="M63" s="78">
        <v>39168</v>
      </c>
      <c r="N63" s="78" t="s">
        <v>93</v>
      </c>
      <c r="O63" s="78">
        <v>315608</v>
      </c>
      <c r="P63" s="78">
        <v>15895337</v>
      </c>
      <c r="Q63" s="78" t="s">
        <v>93</v>
      </c>
      <c r="R63" s="78" t="s">
        <v>70</v>
      </c>
      <c r="S63" s="78" t="s">
        <v>9</v>
      </c>
      <c r="T63" s="78" t="s">
        <v>9</v>
      </c>
      <c r="U63" s="78">
        <v>280917</v>
      </c>
      <c r="V63" s="78">
        <v>604177</v>
      </c>
      <c r="W63" s="83">
        <v>1739004</v>
      </c>
      <c r="X63" s="83">
        <v>1719234</v>
      </c>
      <c r="Y63" s="78" t="s">
        <v>70</v>
      </c>
      <c r="Z63" s="78" t="s">
        <v>159</v>
      </c>
      <c r="AA63" s="78" t="s">
        <v>159</v>
      </c>
      <c r="AB63" s="78">
        <v>3158164</v>
      </c>
      <c r="AC63" s="78">
        <v>6616402</v>
      </c>
      <c r="AD63" s="78" t="s">
        <v>159</v>
      </c>
      <c r="AE63" s="78">
        <v>5100</v>
      </c>
      <c r="AF63" s="78" t="s">
        <v>159</v>
      </c>
      <c r="AG63" s="78" t="s">
        <v>159</v>
      </c>
      <c r="AH63" s="78" t="s">
        <v>93</v>
      </c>
      <c r="AI63" s="78">
        <v>143108</v>
      </c>
      <c r="AJ63" s="78" t="s">
        <v>93</v>
      </c>
      <c r="AK63" s="78" t="s">
        <v>93</v>
      </c>
      <c r="AL63" s="78" t="s">
        <v>93</v>
      </c>
      <c r="AM63" s="78" t="s">
        <v>9</v>
      </c>
      <c r="AN63" s="78">
        <v>300000</v>
      </c>
      <c r="AO63" s="80">
        <f t="shared" si="0"/>
        <v>38237465</v>
      </c>
      <c r="AP63" s="19"/>
    </row>
    <row r="64" spans="1:42" ht="16.05" customHeight="1" x14ac:dyDescent="0.15">
      <c r="A64" s="26"/>
      <c r="B64" s="70"/>
      <c r="C64" s="72" t="s">
        <v>151</v>
      </c>
      <c r="D64" s="85"/>
      <c r="E64" s="78" t="s">
        <v>161</v>
      </c>
      <c r="F64" s="78" t="s">
        <v>161</v>
      </c>
      <c r="G64" s="78" t="s">
        <v>161</v>
      </c>
      <c r="H64" s="78" t="s">
        <v>161</v>
      </c>
      <c r="I64" s="78" t="s">
        <v>161</v>
      </c>
      <c r="J64" s="78" t="s">
        <v>9</v>
      </c>
      <c r="K64" s="78" t="s">
        <v>9</v>
      </c>
      <c r="L64" s="78" t="s">
        <v>9</v>
      </c>
      <c r="M64" s="78" t="s">
        <v>9</v>
      </c>
      <c r="N64" s="78" t="s">
        <v>93</v>
      </c>
      <c r="O64" s="78" t="s">
        <v>93</v>
      </c>
      <c r="P64" s="78" t="s">
        <v>93</v>
      </c>
      <c r="Q64" s="78" t="s">
        <v>93</v>
      </c>
      <c r="R64" s="78" t="s">
        <v>70</v>
      </c>
      <c r="S64" s="78" t="s">
        <v>9</v>
      </c>
      <c r="T64" s="78" t="s">
        <v>9</v>
      </c>
      <c r="U64" s="78" t="s">
        <v>70</v>
      </c>
      <c r="V64" s="78" t="s">
        <v>70</v>
      </c>
      <c r="W64" s="78">
        <v>5926054</v>
      </c>
      <c r="X64" s="83">
        <v>7143714</v>
      </c>
      <c r="Y64" s="78" t="s">
        <v>70</v>
      </c>
      <c r="Z64" s="81" t="s">
        <v>167</v>
      </c>
      <c r="AA64" s="78" t="s">
        <v>159</v>
      </c>
      <c r="AB64" s="78" t="s">
        <v>159</v>
      </c>
      <c r="AC64" s="78">
        <v>13069768</v>
      </c>
      <c r="AD64" s="78" t="s">
        <v>159</v>
      </c>
      <c r="AE64" s="78" t="s">
        <v>159</v>
      </c>
      <c r="AF64" s="78" t="s">
        <v>159</v>
      </c>
      <c r="AG64" s="78" t="s">
        <v>159</v>
      </c>
      <c r="AH64" s="78" t="s">
        <v>93</v>
      </c>
      <c r="AI64" s="78">
        <v>229256</v>
      </c>
      <c r="AJ64" s="78" t="s">
        <v>93</v>
      </c>
      <c r="AK64" s="78" t="s">
        <v>93</v>
      </c>
      <c r="AL64" s="78" t="s">
        <v>93</v>
      </c>
      <c r="AM64" s="78" t="s">
        <v>9</v>
      </c>
      <c r="AN64" s="83" t="s">
        <v>93</v>
      </c>
      <c r="AO64" s="80">
        <f t="shared" si="0"/>
        <v>13299024</v>
      </c>
      <c r="AP64" s="19"/>
    </row>
    <row r="65" spans="1:42" ht="16.05" customHeight="1" x14ac:dyDescent="0.15">
      <c r="A65" s="26"/>
      <c r="B65" s="206" t="s">
        <v>150</v>
      </c>
      <c r="C65" s="206"/>
      <c r="D65" s="85"/>
      <c r="E65" s="78" t="s">
        <v>70</v>
      </c>
      <c r="F65" s="78">
        <f t="shared" ref="F65:P65" si="5">SUM(F5,F8:F11,F15,F18,F22,F30,F38,F45:F47,F53:F55,F61)</f>
        <v>192681487</v>
      </c>
      <c r="G65" s="78">
        <f t="shared" si="5"/>
        <v>88001802</v>
      </c>
      <c r="H65" s="78">
        <f t="shared" si="5"/>
        <v>22981268</v>
      </c>
      <c r="I65" s="78">
        <f t="shared" si="5"/>
        <v>303664557</v>
      </c>
      <c r="J65" s="78">
        <f t="shared" si="5"/>
        <v>255232</v>
      </c>
      <c r="K65" s="78">
        <f t="shared" si="5"/>
        <v>54432298</v>
      </c>
      <c r="L65" s="78">
        <f t="shared" si="5"/>
        <v>54687530</v>
      </c>
      <c r="M65" s="78">
        <f t="shared" si="5"/>
        <v>769140812</v>
      </c>
      <c r="N65" s="78">
        <f t="shared" si="5"/>
        <v>2792</v>
      </c>
      <c r="O65" s="78">
        <f t="shared" si="5"/>
        <v>9373059</v>
      </c>
      <c r="P65" s="78">
        <f t="shared" si="5"/>
        <v>1048980027</v>
      </c>
      <c r="Q65" s="78" t="s">
        <v>70</v>
      </c>
      <c r="R65" s="78" t="s">
        <v>70</v>
      </c>
      <c r="S65" s="78" t="s">
        <v>70</v>
      </c>
      <c r="T65" s="78" t="s">
        <v>70</v>
      </c>
      <c r="U65" s="78">
        <f>SUM(U5,U8:U11,U15,U18,U22,U30,U38,U45:U47,U53:U55,U61)</f>
        <v>315460846</v>
      </c>
      <c r="V65" s="78">
        <f>SUM(V5,V8:V11,V15,V18,V22,V30,V38,V45:V47,V53:V55,V61)</f>
        <v>2462453967</v>
      </c>
      <c r="W65" s="78">
        <f>SUM(W5,W8:W11,W15,W18,W22,W30,W38,W45:W47,W53:W55,W61)</f>
        <v>548901832</v>
      </c>
      <c r="X65" s="78">
        <f>SUM(X5,X8:X11,X15,X18,X22,X30,X38,X45:X47,X53:X55,X61)</f>
        <v>30063575395</v>
      </c>
      <c r="Y65" s="78">
        <f>SUM(Y5,Y8:Y11,Y15,Y18,Y22,Y30,Y38,Y45:Y47,Y53:Y55,Y61)</f>
        <v>39869991</v>
      </c>
      <c r="Z65" s="78" t="s">
        <v>70</v>
      </c>
      <c r="AA65" s="78">
        <f>SUM(AA5,AA8:AA11,AA15,AA18,AA22,AA30,AA38,AA45:AA47,AA53:AA55,AA61)</f>
        <v>3873794</v>
      </c>
      <c r="AB65" s="78">
        <f>SUM(AB5,AB8:AB11,AB15,AB18,AB22,AB30,AB38,AB45:AB47,AB53:AB55,AB61)</f>
        <v>184288887</v>
      </c>
      <c r="AC65" s="78">
        <f>SUM(AC5,AC8:AC11,AC15,AC18,AC22,AC30,AC38,AC45:AC47,AC53:AC55,AC61)</f>
        <v>30808348702</v>
      </c>
      <c r="AD65" s="78">
        <f>SUM(AD5,AD8:AD11,AD15,AD18,AD22,AD30,AD38,AD45:AD47,AD53:AD55,AD61)</f>
        <v>210</v>
      </c>
      <c r="AE65" s="78">
        <f>SUM(AE5,AE8:AE11,AE15,AE18,AE22,AE30,AE38,AE45:AE47,AE53:AE55,AE61)</f>
        <v>195085023724</v>
      </c>
      <c r="AF65" s="78" t="s">
        <v>70</v>
      </c>
      <c r="AG65" s="78">
        <f>SUM(AG5,AG8:AG11,AG15,AG18,AG22,AG30,AG38,AG45:AG47,AG53:AG55,AG61)</f>
        <v>111442</v>
      </c>
      <c r="AH65" s="78">
        <f>SUM(AH5,AH8:AH11,AH15,AH18,AH22,AH30,AH38,AH45:AH47,AH53:AH55,AH61)</f>
        <v>47752326414</v>
      </c>
      <c r="AI65" s="78">
        <f>SUM(AI5,AI8:AI11,AI15,AI18,AI22,AI30,AI38,AI45:AI47,AI53:AI55,AI61)</f>
        <v>104737544372</v>
      </c>
      <c r="AJ65" s="78">
        <f>SUM(AJ5,AJ8:AJ11,AJ15,AJ18,AJ22,AJ30,AJ38,AJ45:AJ47,AJ53:AJ55,AJ61)</f>
        <v>105086082</v>
      </c>
      <c r="AK65" s="78">
        <f>SUM(AK5,AK8:AK11,AK15,AK18,AK22,AK30,AK38,AK45:AK47,AK53:AK55,AK61)</f>
        <v>383408000</v>
      </c>
      <c r="AL65" s="78" t="s">
        <v>70</v>
      </c>
      <c r="AM65" s="78" t="s">
        <v>70</v>
      </c>
      <c r="AN65" s="78">
        <f>SUM(AN5,AN8:AN11,AN15,AN18,AN22,AN30,AN38,AN45:AN47,AN53:AN55,AN61)</f>
        <v>1049505446</v>
      </c>
      <c r="AO65" s="80">
        <f t="shared" si="0"/>
        <v>384885117982</v>
      </c>
      <c r="AP65" s="19"/>
    </row>
    <row r="66" spans="1:42" s="33" customFormat="1" ht="6" customHeight="1" x14ac:dyDescent="0.15">
      <c r="A66" s="31"/>
      <c r="B66" s="31"/>
      <c r="C66" s="39"/>
      <c r="D66" s="40"/>
      <c r="E66" s="42"/>
      <c r="F66" s="42"/>
      <c r="G66" s="42"/>
      <c r="H66" s="42"/>
      <c r="I66" s="42"/>
      <c r="J66" s="43"/>
      <c r="K66" s="43"/>
      <c r="L66" s="43"/>
      <c r="M66" s="43"/>
      <c r="N66" s="43"/>
      <c r="O66" s="43"/>
      <c r="P66" s="43"/>
      <c r="Q66" s="43"/>
      <c r="R66" s="42"/>
      <c r="S66" s="42"/>
      <c r="T66" s="42"/>
      <c r="U66" s="42"/>
      <c r="V66" s="44"/>
      <c r="W66" s="67"/>
      <c r="X66" s="67"/>
      <c r="Y66" s="67"/>
      <c r="Z66" s="46"/>
      <c r="AA66" s="47"/>
      <c r="AB66" s="47"/>
      <c r="AC66" s="47"/>
      <c r="AD66" s="44"/>
      <c r="AE66" s="67"/>
      <c r="AF66" s="67"/>
      <c r="AG66" s="67"/>
      <c r="AH66" s="46"/>
      <c r="AI66" s="47"/>
      <c r="AJ66" s="47"/>
      <c r="AK66" s="47"/>
      <c r="AL66" s="44"/>
      <c r="AM66" s="67"/>
      <c r="AN66" s="67"/>
      <c r="AO66" s="67"/>
      <c r="AP66" s="19"/>
    </row>
    <row r="67" spans="1:42" ht="12" customHeight="1" x14ac:dyDescent="0.15">
      <c r="A67" s="48"/>
      <c r="B67" s="48"/>
      <c r="C67" s="103" t="s">
        <v>69</v>
      </c>
      <c r="D67" s="49"/>
      <c r="E67" s="50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19"/>
    </row>
    <row r="68" spans="1:42" ht="10.5" customHeight="1" x14ac:dyDescent="0.15">
      <c r="C68" s="52"/>
      <c r="D68" s="52"/>
      <c r="E68" s="52"/>
      <c r="F68" s="52"/>
      <c r="G68" s="52"/>
      <c r="H68" s="52"/>
      <c r="I68" s="52"/>
      <c r="R68" s="25"/>
      <c r="S68" s="25"/>
      <c r="T68" s="25"/>
      <c r="U68" s="25"/>
      <c r="V68" s="53"/>
      <c r="W68" s="53"/>
      <c r="X68" s="53"/>
      <c r="Y68" s="54"/>
    </row>
    <row r="69" spans="1:42" ht="10.5" customHeight="1" x14ac:dyDescent="0.15">
      <c r="C69" s="52"/>
      <c r="D69" s="52"/>
      <c r="E69" s="52"/>
      <c r="F69" s="52"/>
      <c r="G69" s="52"/>
      <c r="H69" s="52"/>
      <c r="I69" s="52"/>
      <c r="V69" s="52"/>
      <c r="W69" s="52"/>
      <c r="X69" s="52"/>
      <c r="Y69" s="52"/>
    </row>
    <row r="70" spans="1:42" ht="10.5" customHeight="1" x14ac:dyDescent="0.15">
      <c r="C70" s="52"/>
      <c r="D70" s="52"/>
      <c r="E70" s="52"/>
      <c r="F70" s="52"/>
      <c r="G70" s="52"/>
      <c r="H70" s="52"/>
      <c r="I70" s="52"/>
      <c r="V70" s="52"/>
      <c r="W70" s="52"/>
      <c r="X70" s="52"/>
      <c r="Y70" s="52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</row>
    <row r="71" spans="1:42" ht="10.5" customHeight="1" x14ac:dyDescent="0.15">
      <c r="C71" s="52"/>
      <c r="D71" s="52"/>
      <c r="E71" s="52"/>
      <c r="F71" s="52"/>
      <c r="G71" s="52"/>
      <c r="H71" s="52"/>
      <c r="I71" s="52"/>
      <c r="V71" s="52"/>
      <c r="W71" s="52"/>
      <c r="X71" s="52"/>
      <c r="Y71" s="52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</row>
    <row r="72" spans="1:42" ht="10.5" customHeight="1" x14ac:dyDescent="0.15">
      <c r="C72" s="52"/>
      <c r="D72" s="52"/>
      <c r="E72" s="52"/>
      <c r="F72" s="52"/>
      <c r="G72" s="52"/>
      <c r="H72" s="52"/>
      <c r="I72" s="52"/>
      <c r="V72" s="52"/>
      <c r="W72" s="52"/>
      <c r="X72" s="52"/>
      <c r="Y72" s="52"/>
    </row>
    <row r="73" spans="1:42" ht="10.5" customHeight="1" x14ac:dyDescent="0.15">
      <c r="C73" s="55"/>
      <c r="D73" s="55"/>
      <c r="V73" s="52"/>
      <c r="W73" s="52"/>
      <c r="X73" s="52"/>
      <c r="Y73" s="52"/>
    </row>
    <row r="74" spans="1:42" ht="10.5" customHeight="1" x14ac:dyDescent="0.15">
      <c r="C74" s="55"/>
      <c r="D74" s="55"/>
      <c r="V74" s="52"/>
      <c r="W74" s="52"/>
      <c r="X74" s="52"/>
      <c r="Y74" s="52"/>
    </row>
    <row r="75" spans="1:42" ht="10.5" customHeight="1" x14ac:dyDescent="0.15">
      <c r="C75" s="55"/>
      <c r="D75" s="55"/>
      <c r="V75" s="52"/>
      <c r="W75" s="52"/>
      <c r="X75" s="52"/>
      <c r="Y75" s="52"/>
    </row>
    <row r="76" spans="1:42" ht="10.5" customHeight="1" x14ac:dyDescent="0.15">
      <c r="C76" s="55"/>
      <c r="D76" s="55"/>
      <c r="V76" s="52"/>
      <c r="W76" s="52"/>
      <c r="X76" s="52"/>
      <c r="Y76" s="52"/>
    </row>
    <row r="77" spans="1:42" ht="10.5" customHeight="1" x14ac:dyDescent="0.15">
      <c r="C77" s="55"/>
      <c r="D77" s="55"/>
    </row>
    <row r="78" spans="1:42" ht="10.5" customHeight="1" x14ac:dyDescent="0.15">
      <c r="C78" s="55"/>
      <c r="D78" s="55"/>
    </row>
    <row r="79" spans="1:42" ht="10.5" customHeight="1" x14ac:dyDescent="0.15">
      <c r="C79" s="55"/>
      <c r="D79" s="55"/>
    </row>
    <row r="80" spans="1:42" ht="10.5" customHeight="1" x14ac:dyDescent="0.15">
      <c r="C80" s="55"/>
      <c r="D80" s="55"/>
    </row>
    <row r="81" spans="3:41" ht="10.5" customHeight="1" x14ac:dyDescent="0.15">
      <c r="C81" s="55"/>
      <c r="D81" s="55"/>
    </row>
    <row r="82" spans="3:41" ht="10.5" customHeight="1" x14ac:dyDescent="0.15">
      <c r="C82" s="55"/>
      <c r="D82" s="5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3:41" ht="10.5" customHeight="1" x14ac:dyDescent="0.15">
      <c r="C83" s="55"/>
      <c r="D83" s="5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3:41" ht="10.5" customHeight="1" x14ac:dyDescent="0.15">
      <c r="C84" s="55"/>
      <c r="D84" s="5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3:41" ht="10.5" customHeight="1" x14ac:dyDescent="0.15">
      <c r="C85" s="55"/>
      <c r="D85" s="55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</row>
    <row r="86" spans="3:41" ht="10.5" customHeight="1" x14ac:dyDescent="0.15">
      <c r="C86" s="55"/>
      <c r="D86" s="5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</row>
    <row r="87" spans="3:41" ht="10.5" customHeight="1" x14ac:dyDescent="0.15">
      <c r="C87" s="55"/>
      <c r="D87" s="5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</row>
    <row r="88" spans="3:41" ht="10.5" customHeight="1" x14ac:dyDescent="0.15">
      <c r="C88" s="55"/>
      <c r="D88" s="5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3:41" ht="10.5" customHeight="1" x14ac:dyDescent="0.15"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</row>
    <row r="99" spans="10:21" ht="10.5" customHeight="1" x14ac:dyDescent="0.15"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</row>
  </sheetData>
  <mergeCells count="20">
    <mergeCell ref="B8:C8"/>
    <mergeCell ref="B9:C9"/>
    <mergeCell ref="B10:C10"/>
    <mergeCell ref="A1:V1"/>
    <mergeCell ref="A3:D3"/>
    <mergeCell ref="B5:C5"/>
    <mergeCell ref="B11:C11"/>
    <mergeCell ref="B22:C22"/>
    <mergeCell ref="B55:C55"/>
    <mergeCell ref="B53:C53"/>
    <mergeCell ref="B15:C15"/>
    <mergeCell ref="B18:C18"/>
    <mergeCell ref="B45:C45"/>
    <mergeCell ref="B61:C61"/>
    <mergeCell ref="B65:C65"/>
    <mergeCell ref="B46:C46"/>
    <mergeCell ref="B47:C47"/>
    <mergeCell ref="B30:C30"/>
    <mergeCell ref="B38:C38"/>
    <mergeCell ref="B54:C54"/>
  </mergeCells>
  <phoneticPr fontId="9"/>
  <pageMargins left="0.78740157480314965" right="0.2" top="0.2" bottom="0.2" header="0.2" footer="0.21"/>
  <pageSetup paperSize="8" scale="83" firstPageNumber="338" fitToWidth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101"/>
  <sheetViews>
    <sheetView showGridLines="0"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4.85546875" style="28" customWidth="1"/>
    <col min="4" max="4" width="1" style="28" customWidth="1"/>
    <col min="5" max="5" width="12" style="55" bestFit="1" customWidth="1"/>
    <col min="6" max="7" width="14.140625" style="55" bestFit="1" customWidth="1"/>
    <col min="8" max="8" width="15.85546875" style="55" customWidth="1"/>
    <col min="9" max="9" width="13.85546875" style="55" bestFit="1" customWidth="1"/>
    <col min="10" max="10" width="14.140625" style="55" customWidth="1"/>
    <col min="11" max="11" width="14.140625" style="55" bestFit="1" customWidth="1"/>
    <col min="12" max="12" width="13" style="55" bestFit="1" customWidth="1"/>
    <col min="13" max="14" width="14.140625" style="55" bestFit="1" customWidth="1"/>
    <col min="15" max="15" width="12.42578125" style="55" bestFit="1" customWidth="1"/>
    <col min="16" max="16" width="13.85546875" style="55" bestFit="1" customWidth="1"/>
    <col min="17" max="17" width="12" style="55" bestFit="1" customWidth="1"/>
    <col min="18" max="18" width="13.85546875" style="55" bestFit="1" customWidth="1"/>
    <col min="19" max="19" width="14.140625" style="55" customWidth="1"/>
    <col min="20" max="20" width="13.85546875" style="55" bestFit="1" customWidth="1"/>
    <col min="21" max="21" width="14.140625" style="55" bestFit="1" customWidth="1"/>
    <col min="22" max="22" width="15.42578125" style="55" bestFit="1" customWidth="1"/>
    <col min="23" max="23" width="14.140625" style="55" bestFit="1" customWidth="1"/>
    <col min="24" max="24" width="16.42578125" style="55" bestFit="1" customWidth="1"/>
    <col min="25" max="25" width="14.140625" style="55" bestFit="1" customWidth="1"/>
    <col min="26" max="26" width="14.140625" style="55" customWidth="1"/>
    <col min="27" max="28" width="14.140625" style="55" bestFit="1" customWidth="1"/>
    <col min="29" max="29" width="16.42578125" style="55" bestFit="1" customWidth="1"/>
    <col min="30" max="30" width="14.140625" style="55" bestFit="1" customWidth="1"/>
    <col min="31" max="31" width="19.140625" style="55" customWidth="1"/>
    <col min="32" max="32" width="13.85546875" style="55" bestFit="1" customWidth="1"/>
    <col min="33" max="33" width="14.140625" style="55" customWidth="1"/>
    <col min="34" max="34" width="16.42578125" style="55" bestFit="1" customWidth="1"/>
    <col min="35" max="35" width="14.140625" style="55" customWidth="1"/>
    <col min="36" max="37" width="14.140625" style="55" bestFit="1" customWidth="1"/>
    <col min="38" max="38" width="13.85546875" style="55" bestFit="1" customWidth="1"/>
    <col min="39" max="39" width="10.42578125" style="55" bestFit="1" customWidth="1"/>
    <col min="40" max="40" width="13.85546875" style="55" bestFit="1" customWidth="1"/>
    <col min="41" max="41" width="14.140625" style="55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174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5.75" customHeight="1" x14ac:dyDescent="0.15">
      <c r="A5" s="3"/>
      <c r="B5" s="202" t="s">
        <v>107</v>
      </c>
      <c r="C5" s="202"/>
      <c r="D5" s="15"/>
      <c r="E5" s="86" t="s">
        <v>178</v>
      </c>
      <c r="F5" s="87" t="s">
        <v>178</v>
      </c>
      <c r="G5" s="87" t="s">
        <v>178</v>
      </c>
      <c r="H5" s="87" t="s">
        <v>178</v>
      </c>
      <c r="I5" s="87" t="s">
        <v>178</v>
      </c>
      <c r="J5" s="90" t="s">
        <v>178</v>
      </c>
      <c r="K5" s="90" t="s">
        <v>178</v>
      </c>
      <c r="L5" s="90" t="s">
        <v>178</v>
      </c>
      <c r="M5" s="90" t="s">
        <v>178</v>
      </c>
      <c r="N5" s="90" t="s">
        <v>178</v>
      </c>
      <c r="O5" s="90">
        <f>SUM(O6:O7)</f>
        <v>4887</v>
      </c>
      <c r="P5" s="90">
        <f>SUM(P6:P7)</f>
        <v>48360</v>
      </c>
      <c r="Q5" s="90" t="s">
        <v>178</v>
      </c>
      <c r="R5" s="87" t="s">
        <v>178</v>
      </c>
      <c r="S5" s="87" t="s">
        <v>9</v>
      </c>
      <c r="T5" s="87" t="s">
        <v>9</v>
      </c>
      <c r="U5" s="87">
        <f>SUM(U6:U7)</f>
        <v>184391</v>
      </c>
      <c r="V5" s="87" t="s">
        <v>178</v>
      </c>
      <c r="W5" s="87" t="s">
        <v>178</v>
      </c>
      <c r="X5" s="87">
        <f>SUM(X6:X7)</f>
        <v>20003272789</v>
      </c>
      <c r="Y5" s="87" t="s">
        <v>178</v>
      </c>
      <c r="Z5" s="87" t="s">
        <v>178</v>
      </c>
      <c r="AA5" s="87">
        <f>SUM(AA6:AA7)</f>
        <v>539092</v>
      </c>
      <c r="AB5" s="87" t="s">
        <v>178</v>
      </c>
      <c r="AC5" s="87">
        <f>SUM(AC6:AC7)</f>
        <v>20003811881</v>
      </c>
      <c r="AD5" s="87" t="s">
        <v>178</v>
      </c>
      <c r="AE5" s="87">
        <f>SUM(AE6:AE7)</f>
        <v>25500</v>
      </c>
      <c r="AF5" s="87" t="s">
        <v>178</v>
      </c>
      <c r="AG5" s="87" t="s">
        <v>178</v>
      </c>
      <c r="AH5" s="87" t="s">
        <v>178</v>
      </c>
      <c r="AI5" s="90">
        <f>SUM(AI6:AI7)</f>
        <v>33760095408</v>
      </c>
      <c r="AJ5" s="87" t="s">
        <v>178</v>
      </c>
      <c r="AK5" s="87" t="s">
        <v>178</v>
      </c>
      <c r="AL5" s="87" t="s">
        <v>178</v>
      </c>
      <c r="AM5" s="87" t="s">
        <v>9</v>
      </c>
      <c r="AN5" s="90">
        <f>SUM(AN6:AN7)</f>
        <v>2650000</v>
      </c>
      <c r="AO5" s="94">
        <f>SUM(E5,I5,L5,M5:V5,AC5,AD5:AN5)</f>
        <v>53766820427</v>
      </c>
      <c r="AP5" s="19"/>
    </row>
    <row r="6" spans="1:42" s="25" customFormat="1" ht="15.75" customHeight="1" x14ac:dyDescent="0.15">
      <c r="A6" s="21"/>
      <c r="B6" s="61"/>
      <c r="C6" s="96" t="s">
        <v>108</v>
      </c>
      <c r="D6" s="23"/>
      <c r="E6" s="86" t="s">
        <v>178</v>
      </c>
      <c r="F6" s="87" t="s">
        <v>178</v>
      </c>
      <c r="G6" s="87" t="s">
        <v>178</v>
      </c>
      <c r="H6" s="87" t="s">
        <v>178</v>
      </c>
      <c r="I6" s="87" t="s">
        <v>178</v>
      </c>
      <c r="J6" s="90" t="s">
        <v>178</v>
      </c>
      <c r="K6" s="90" t="s">
        <v>178</v>
      </c>
      <c r="L6" s="90" t="s">
        <v>178</v>
      </c>
      <c r="M6" s="90" t="s">
        <v>178</v>
      </c>
      <c r="N6" s="90" t="s">
        <v>178</v>
      </c>
      <c r="O6" s="90">
        <v>4887</v>
      </c>
      <c r="P6" s="90">
        <v>48360</v>
      </c>
      <c r="Q6" s="90" t="s">
        <v>178</v>
      </c>
      <c r="R6" s="87" t="s">
        <v>178</v>
      </c>
      <c r="S6" s="87" t="s">
        <v>9</v>
      </c>
      <c r="T6" s="87" t="s">
        <v>9</v>
      </c>
      <c r="U6" s="87">
        <v>184391</v>
      </c>
      <c r="V6" s="87" t="s">
        <v>178</v>
      </c>
      <c r="W6" s="87" t="s">
        <v>178</v>
      </c>
      <c r="X6" s="87">
        <v>19931749189</v>
      </c>
      <c r="Y6" s="87" t="s">
        <v>178</v>
      </c>
      <c r="Z6" s="87" t="s">
        <v>178</v>
      </c>
      <c r="AA6" s="87" t="s">
        <v>178</v>
      </c>
      <c r="AB6" s="87" t="s">
        <v>178</v>
      </c>
      <c r="AC6" s="87">
        <v>19931749189</v>
      </c>
      <c r="AD6" s="87" t="s">
        <v>178</v>
      </c>
      <c r="AE6" s="87">
        <v>500</v>
      </c>
      <c r="AF6" s="87" t="s">
        <v>178</v>
      </c>
      <c r="AG6" s="87" t="s">
        <v>178</v>
      </c>
      <c r="AH6" s="87" t="s">
        <v>178</v>
      </c>
      <c r="AI6" s="90">
        <v>33760095408</v>
      </c>
      <c r="AJ6" s="87" t="s">
        <v>178</v>
      </c>
      <c r="AK6" s="87" t="s">
        <v>178</v>
      </c>
      <c r="AL6" s="87" t="s">
        <v>178</v>
      </c>
      <c r="AM6" s="87" t="s">
        <v>9</v>
      </c>
      <c r="AN6" s="90">
        <v>2600000</v>
      </c>
      <c r="AO6" s="94">
        <f t="shared" ref="AO6:AO66" si="0">SUM(E6,I6,L6,M6:V6,AC6,AD6:AN6)</f>
        <v>53694682735</v>
      </c>
      <c r="AP6" s="19"/>
    </row>
    <row r="7" spans="1:42" ht="15.75" customHeight="1" x14ac:dyDescent="0.15">
      <c r="A7" s="26"/>
      <c r="B7" s="70"/>
      <c r="C7" s="96" t="s">
        <v>109</v>
      </c>
      <c r="D7" s="23"/>
      <c r="E7" s="86" t="s">
        <v>178</v>
      </c>
      <c r="F7" s="87" t="s">
        <v>178</v>
      </c>
      <c r="G7" s="87" t="s">
        <v>178</v>
      </c>
      <c r="H7" s="87" t="s">
        <v>178</v>
      </c>
      <c r="I7" s="87" t="s">
        <v>178</v>
      </c>
      <c r="J7" s="90" t="s">
        <v>178</v>
      </c>
      <c r="K7" s="90" t="s">
        <v>178</v>
      </c>
      <c r="L7" s="90" t="s">
        <v>178</v>
      </c>
      <c r="M7" s="90" t="s">
        <v>178</v>
      </c>
      <c r="N7" s="90" t="s">
        <v>178</v>
      </c>
      <c r="O7" s="90" t="s">
        <v>178</v>
      </c>
      <c r="P7" s="90" t="s">
        <v>178</v>
      </c>
      <c r="Q7" s="90" t="s">
        <v>178</v>
      </c>
      <c r="R7" s="87" t="s">
        <v>178</v>
      </c>
      <c r="S7" s="87" t="s">
        <v>9</v>
      </c>
      <c r="T7" s="87" t="s">
        <v>9</v>
      </c>
      <c r="U7" s="87" t="s">
        <v>178</v>
      </c>
      <c r="V7" s="87" t="s">
        <v>178</v>
      </c>
      <c r="W7" s="87" t="s">
        <v>178</v>
      </c>
      <c r="X7" s="87">
        <v>71523600</v>
      </c>
      <c r="Y7" s="87" t="s">
        <v>178</v>
      </c>
      <c r="Z7" s="87" t="s">
        <v>178</v>
      </c>
      <c r="AA7" s="87">
        <v>539092</v>
      </c>
      <c r="AB7" s="87" t="s">
        <v>178</v>
      </c>
      <c r="AC7" s="87">
        <v>72062692</v>
      </c>
      <c r="AD7" s="87" t="s">
        <v>178</v>
      </c>
      <c r="AE7" s="87">
        <v>25000</v>
      </c>
      <c r="AF7" s="87" t="s">
        <v>178</v>
      </c>
      <c r="AG7" s="87" t="s">
        <v>178</v>
      </c>
      <c r="AH7" s="87" t="s">
        <v>178</v>
      </c>
      <c r="AI7" s="87" t="s">
        <v>178</v>
      </c>
      <c r="AJ7" s="87" t="s">
        <v>178</v>
      </c>
      <c r="AK7" s="87" t="s">
        <v>178</v>
      </c>
      <c r="AL7" s="87" t="s">
        <v>178</v>
      </c>
      <c r="AM7" s="87" t="s">
        <v>9</v>
      </c>
      <c r="AN7" s="90">
        <v>50000</v>
      </c>
      <c r="AO7" s="94">
        <f t="shared" si="0"/>
        <v>72137692</v>
      </c>
      <c r="AP7" s="19"/>
    </row>
    <row r="8" spans="1:42" ht="15.75" customHeight="1" x14ac:dyDescent="0.15">
      <c r="A8" s="26"/>
      <c r="B8" s="201" t="s">
        <v>110</v>
      </c>
      <c r="C8" s="201"/>
      <c r="D8" s="23"/>
      <c r="E8" s="86" t="s">
        <v>178</v>
      </c>
      <c r="F8" s="87">
        <v>26762</v>
      </c>
      <c r="G8" s="87">
        <v>12843</v>
      </c>
      <c r="H8" s="87">
        <v>6909</v>
      </c>
      <c r="I8" s="87">
        <f t="shared" ref="I8:I22" si="1">SUM(F8:H8)</f>
        <v>46514</v>
      </c>
      <c r="J8" s="90" t="s">
        <v>178</v>
      </c>
      <c r="K8" s="90">
        <v>2209</v>
      </c>
      <c r="L8" s="90">
        <f>K8</f>
        <v>2209</v>
      </c>
      <c r="M8" s="90">
        <v>728</v>
      </c>
      <c r="N8" s="90" t="s">
        <v>178</v>
      </c>
      <c r="O8" s="90">
        <v>1162</v>
      </c>
      <c r="P8" s="90">
        <v>4899</v>
      </c>
      <c r="Q8" s="90" t="s">
        <v>178</v>
      </c>
      <c r="R8" s="87" t="s">
        <v>178</v>
      </c>
      <c r="S8" s="87" t="s">
        <v>9</v>
      </c>
      <c r="T8" s="87" t="s">
        <v>9</v>
      </c>
      <c r="U8" s="87" t="s">
        <v>178</v>
      </c>
      <c r="V8" s="87" t="s">
        <v>178</v>
      </c>
      <c r="W8" s="87" t="s">
        <v>178</v>
      </c>
      <c r="X8" s="87" t="s">
        <v>178</v>
      </c>
      <c r="Y8" s="87" t="s">
        <v>178</v>
      </c>
      <c r="Z8" s="87" t="s">
        <v>178</v>
      </c>
      <c r="AA8" s="87" t="s">
        <v>178</v>
      </c>
      <c r="AB8" s="87">
        <v>9101</v>
      </c>
      <c r="AC8" s="87">
        <v>9101</v>
      </c>
      <c r="AD8" s="87" t="s">
        <v>178</v>
      </c>
      <c r="AE8" s="87" t="s">
        <v>178</v>
      </c>
      <c r="AF8" s="87" t="s">
        <v>178</v>
      </c>
      <c r="AG8" s="87" t="s">
        <v>178</v>
      </c>
      <c r="AH8" s="90">
        <v>96540526</v>
      </c>
      <c r="AI8" s="87" t="s">
        <v>178</v>
      </c>
      <c r="AJ8" s="87" t="s">
        <v>178</v>
      </c>
      <c r="AK8" s="87" t="s">
        <v>178</v>
      </c>
      <c r="AL8" s="87" t="s">
        <v>178</v>
      </c>
      <c r="AM8" s="87" t="s">
        <v>9</v>
      </c>
      <c r="AN8" s="90">
        <v>500</v>
      </c>
      <c r="AO8" s="94">
        <f t="shared" si="0"/>
        <v>96605639</v>
      </c>
      <c r="AP8" s="19"/>
    </row>
    <row r="9" spans="1:42" ht="15.75" customHeight="1" x14ac:dyDescent="0.15">
      <c r="A9" s="26"/>
      <c r="B9" s="201" t="s">
        <v>111</v>
      </c>
      <c r="C9" s="201"/>
      <c r="D9" s="23"/>
      <c r="E9" s="86" t="s">
        <v>178</v>
      </c>
      <c r="F9" s="87" t="s">
        <v>178</v>
      </c>
      <c r="G9" s="87" t="s">
        <v>178</v>
      </c>
      <c r="H9" s="87" t="s">
        <v>178</v>
      </c>
      <c r="I9" s="87" t="s">
        <v>178</v>
      </c>
      <c r="J9" s="90" t="s">
        <v>178</v>
      </c>
      <c r="K9" s="90" t="s">
        <v>178</v>
      </c>
      <c r="L9" s="90" t="s">
        <v>178</v>
      </c>
      <c r="M9" s="90">
        <v>8889</v>
      </c>
      <c r="N9" s="90" t="s">
        <v>178</v>
      </c>
      <c r="O9" s="90">
        <v>24145</v>
      </c>
      <c r="P9" s="90">
        <v>41358613</v>
      </c>
      <c r="Q9" s="90" t="s">
        <v>178</v>
      </c>
      <c r="R9" s="87" t="s">
        <v>178</v>
      </c>
      <c r="S9" s="87" t="s">
        <v>9</v>
      </c>
      <c r="T9" s="87" t="s">
        <v>9</v>
      </c>
      <c r="U9" s="87" t="s">
        <v>178</v>
      </c>
      <c r="V9" s="87" t="s">
        <v>178</v>
      </c>
      <c r="W9" s="87" t="s">
        <v>178</v>
      </c>
      <c r="X9" s="87" t="s">
        <v>178</v>
      </c>
      <c r="Y9" s="87" t="s">
        <v>178</v>
      </c>
      <c r="Z9" s="87" t="s">
        <v>178</v>
      </c>
      <c r="AA9" s="87" t="s">
        <v>178</v>
      </c>
      <c r="AB9" s="87" t="s">
        <v>178</v>
      </c>
      <c r="AC9" s="87" t="s">
        <v>178</v>
      </c>
      <c r="AD9" s="87" t="s">
        <v>178</v>
      </c>
      <c r="AE9" s="87">
        <v>197470711577</v>
      </c>
      <c r="AF9" s="87" t="s">
        <v>178</v>
      </c>
      <c r="AG9" s="87" t="s">
        <v>178</v>
      </c>
      <c r="AH9" s="87" t="s">
        <v>178</v>
      </c>
      <c r="AI9" s="90">
        <v>80000000</v>
      </c>
      <c r="AJ9" s="87" t="s">
        <v>178</v>
      </c>
      <c r="AK9" s="87" t="s">
        <v>178</v>
      </c>
      <c r="AL9" s="87" t="s">
        <v>178</v>
      </c>
      <c r="AM9" s="87" t="s">
        <v>9</v>
      </c>
      <c r="AN9" s="87" t="s">
        <v>178</v>
      </c>
      <c r="AO9" s="94">
        <f t="shared" si="0"/>
        <v>197592103224</v>
      </c>
      <c r="AP9" s="19"/>
    </row>
    <row r="10" spans="1:42" ht="15.75" customHeight="1" x14ac:dyDescent="0.15">
      <c r="A10" s="26"/>
      <c r="B10" s="204" t="s">
        <v>112</v>
      </c>
      <c r="C10" s="205"/>
      <c r="D10" s="23"/>
      <c r="E10" s="86" t="s">
        <v>178</v>
      </c>
      <c r="F10" s="87">
        <v>195986</v>
      </c>
      <c r="G10" s="87">
        <v>88630</v>
      </c>
      <c r="H10" s="87">
        <v>51699</v>
      </c>
      <c r="I10" s="87">
        <f t="shared" si="1"/>
        <v>336315</v>
      </c>
      <c r="J10" s="90" t="s">
        <v>178</v>
      </c>
      <c r="K10" s="90">
        <v>4343</v>
      </c>
      <c r="L10" s="90">
        <f>K10</f>
        <v>4343</v>
      </c>
      <c r="M10" s="90">
        <v>18681</v>
      </c>
      <c r="N10" s="90" t="s">
        <v>178</v>
      </c>
      <c r="O10" s="90">
        <v>121442</v>
      </c>
      <c r="P10" s="90">
        <v>6351139</v>
      </c>
      <c r="Q10" s="90" t="s">
        <v>178</v>
      </c>
      <c r="R10" s="87" t="s">
        <v>178</v>
      </c>
      <c r="S10" s="87" t="s">
        <v>9</v>
      </c>
      <c r="T10" s="87" t="s">
        <v>9</v>
      </c>
      <c r="U10" s="87" t="s">
        <v>178</v>
      </c>
      <c r="V10" s="87" t="s">
        <v>178</v>
      </c>
      <c r="W10" s="87" t="s">
        <v>178</v>
      </c>
      <c r="X10" s="87" t="s">
        <v>178</v>
      </c>
      <c r="Y10" s="87" t="s">
        <v>178</v>
      </c>
      <c r="Z10" s="87" t="s">
        <v>178</v>
      </c>
      <c r="AA10" s="87" t="s">
        <v>178</v>
      </c>
      <c r="AB10" s="87">
        <v>59517</v>
      </c>
      <c r="AC10" s="87">
        <v>59517</v>
      </c>
      <c r="AD10" s="87" t="s">
        <v>178</v>
      </c>
      <c r="AE10" s="87">
        <v>26982575</v>
      </c>
      <c r="AF10" s="87" t="s">
        <v>178</v>
      </c>
      <c r="AG10" s="87" t="s">
        <v>178</v>
      </c>
      <c r="AH10" s="87" t="s">
        <v>178</v>
      </c>
      <c r="AI10" s="90">
        <v>1255003462</v>
      </c>
      <c r="AJ10" s="90" t="s">
        <v>178</v>
      </c>
      <c r="AK10" s="90" t="s">
        <v>178</v>
      </c>
      <c r="AL10" s="87" t="s">
        <v>178</v>
      </c>
      <c r="AM10" s="87" t="s">
        <v>9</v>
      </c>
      <c r="AN10" s="90">
        <v>300000000</v>
      </c>
      <c r="AO10" s="94">
        <f t="shared" si="0"/>
        <v>1588877474</v>
      </c>
      <c r="AP10" s="19"/>
    </row>
    <row r="11" spans="1:42" ht="15.75" customHeight="1" x14ac:dyDescent="0.15">
      <c r="A11" s="26"/>
      <c r="B11" s="201" t="s">
        <v>92</v>
      </c>
      <c r="C11" s="201"/>
      <c r="D11" s="23"/>
      <c r="E11" s="86" t="s">
        <v>178</v>
      </c>
      <c r="F11" s="87">
        <f>SUM(F12:F14)</f>
        <v>1610240</v>
      </c>
      <c r="G11" s="87">
        <f>SUM(G12:G14)</f>
        <v>745968</v>
      </c>
      <c r="H11" s="87">
        <f>SUM(H12:H14)</f>
        <v>176963</v>
      </c>
      <c r="I11" s="87">
        <f>SUM(I12:I14)</f>
        <v>2533171</v>
      </c>
      <c r="J11" s="90" t="s">
        <v>178</v>
      </c>
      <c r="K11" s="90">
        <f>SUM(K12:K14)</f>
        <v>553931</v>
      </c>
      <c r="L11" s="90">
        <f>K11</f>
        <v>553931</v>
      </c>
      <c r="M11" s="90">
        <f>SUM(M12:M14)</f>
        <v>7437</v>
      </c>
      <c r="N11" s="90" t="s">
        <v>178</v>
      </c>
      <c r="O11" s="90">
        <f>SUM(O12:O14)</f>
        <v>92221</v>
      </c>
      <c r="P11" s="90">
        <f>SUM(P12:P14)</f>
        <v>4010234</v>
      </c>
      <c r="Q11" s="90" t="s">
        <v>178</v>
      </c>
      <c r="R11" s="87" t="s">
        <v>178</v>
      </c>
      <c r="S11" s="87" t="s">
        <v>9</v>
      </c>
      <c r="T11" s="87" t="s">
        <v>9</v>
      </c>
      <c r="U11" s="87" t="s">
        <v>178</v>
      </c>
      <c r="V11" s="87">
        <f>SUM(V12:V14)</f>
        <v>35299360</v>
      </c>
      <c r="W11" s="87" t="s">
        <v>178</v>
      </c>
      <c r="X11" s="87" t="s">
        <v>178</v>
      </c>
      <c r="Y11" s="87" t="s">
        <v>178</v>
      </c>
      <c r="Z11" s="87" t="s">
        <v>178</v>
      </c>
      <c r="AA11" s="87" t="s">
        <v>178</v>
      </c>
      <c r="AB11" s="87">
        <f>SUM(AB12:AB14)</f>
        <v>542311</v>
      </c>
      <c r="AC11" s="87">
        <f>SUM(AC12:AC14)</f>
        <v>542311</v>
      </c>
      <c r="AD11" s="87" t="s">
        <v>178</v>
      </c>
      <c r="AE11" s="87">
        <f>SUM(AE12:AE14)</f>
        <v>640437496</v>
      </c>
      <c r="AF11" s="87" t="s">
        <v>178</v>
      </c>
      <c r="AG11" s="87" t="s">
        <v>178</v>
      </c>
      <c r="AH11" s="87" t="s">
        <v>178</v>
      </c>
      <c r="AI11" s="90">
        <f>SUM(AI12:AI14)</f>
        <v>34534310997</v>
      </c>
      <c r="AJ11" s="90">
        <f>SUM(AJ12:AJ14)</f>
        <v>15000000</v>
      </c>
      <c r="AK11" s="90">
        <f>SUM(AK12:AK14)</f>
        <v>165400000</v>
      </c>
      <c r="AL11" s="87" t="s">
        <v>178</v>
      </c>
      <c r="AM11" s="87" t="s">
        <v>9</v>
      </c>
      <c r="AN11" s="90">
        <f>SUM(AN12:AN14)</f>
        <v>270000</v>
      </c>
      <c r="AO11" s="94">
        <f t="shared" si="0"/>
        <v>35398457158</v>
      </c>
      <c r="AP11" s="19"/>
    </row>
    <row r="12" spans="1:42" ht="15.75" customHeight="1" x14ac:dyDescent="0.15">
      <c r="A12" s="26"/>
      <c r="B12" s="70"/>
      <c r="C12" s="72" t="s">
        <v>113</v>
      </c>
      <c r="D12" s="23"/>
      <c r="E12" s="86" t="s">
        <v>178</v>
      </c>
      <c r="F12" s="87">
        <v>1573359</v>
      </c>
      <c r="G12" s="87">
        <v>728364</v>
      </c>
      <c r="H12" s="87">
        <v>165327</v>
      </c>
      <c r="I12" s="87">
        <f t="shared" si="1"/>
        <v>2467050</v>
      </c>
      <c r="J12" s="90" t="s">
        <v>178</v>
      </c>
      <c r="K12" s="90">
        <v>552586</v>
      </c>
      <c r="L12" s="90">
        <f>K12</f>
        <v>552586</v>
      </c>
      <c r="M12" s="90">
        <v>5287</v>
      </c>
      <c r="N12" s="90" t="s">
        <v>178</v>
      </c>
      <c r="O12" s="90">
        <v>66980</v>
      </c>
      <c r="P12" s="90">
        <v>2377197</v>
      </c>
      <c r="Q12" s="90" t="s">
        <v>178</v>
      </c>
      <c r="R12" s="87" t="s">
        <v>178</v>
      </c>
      <c r="S12" s="87" t="s">
        <v>9</v>
      </c>
      <c r="T12" s="87" t="s">
        <v>9</v>
      </c>
      <c r="U12" s="87" t="s">
        <v>178</v>
      </c>
      <c r="V12" s="87" t="s">
        <v>178</v>
      </c>
      <c r="W12" s="87" t="s">
        <v>178</v>
      </c>
      <c r="X12" s="87" t="s">
        <v>178</v>
      </c>
      <c r="Y12" s="87" t="s">
        <v>178</v>
      </c>
      <c r="Z12" s="87" t="s">
        <v>178</v>
      </c>
      <c r="AA12" s="87" t="s">
        <v>178</v>
      </c>
      <c r="AB12" s="87">
        <v>530388</v>
      </c>
      <c r="AC12" s="87">
        <v>530388</v>
      </c>
      <c r="AD12" s="87" t="s">
        <v>178</v>
      </c>
      <c r="AE12" s="87">
        <v>634667407</v>
      </c>
      <c r="AF12" s="87" t="s">
        <v>178</v>
      </c>
      <c r="AG12" s="87" t="s">
        <v>178</v>
      </c>
      <c r="AH12" s="87" t="s">
        <v>178</v>
      </c>
      <c r="AI12" s="90">
        <v>34139634288</v>
      </c>
      <c r="AJ12" s="87" t="s">
        <v>178</v>
      </c>
      <c r="AK12" s="90" t="s">
        <v>178</v>
      </c>
      <c r="AL12" s="87" t="s">
        <v>178</v>
      </c>
      <c r="AM12" s="87" t="s">
        <v>9</v>
      </c>
      <c r="AN12" s="90">
        <v>60000</v>
      </c>
      <c r="AO12" s="94">
        <f t="shared" si="0"/>
        <v>34780361183</v>
      </c>
      <c r="AP12" s="19"/>
    </row>
    <row r="13" spans="1:42" ht="15.75" customHeight="1" x14ac:dyDescent="0.15">
      <c r="A13" s="26"/>
      <c r="B13" s="70"/>
      <c r="C13" s="72" t="s">
        <v>72</v>
      </c>
      <c r="D13" s="23"/>
      <c r="E13" s="86" t="s">
        <v>178</v>
      </c>
      <c r="F13" s="87">
        <v>36881</v>
      </c>
      <c r="G13" s="87">
        <v>17604</v>
      </c>
      <c r="H13" s="87">
        <v>11636</v>
      </c>
      <c r="I13" s="87">
        <f t="shared" si="1"/>
        <v>66121</v>
      </c>
      <c r="J13" s="90" t="s">
        <v>178</v>
      </c>
      <c r="K13" s="90">
        <v>1345</v>
      </c>
      <c r="L13" s="90">
        <f>K13</f>
        <v>1345</v>
      </c>
      <c r="M13" s="90">
        <v>819</v>
      </c>
      <c r="N13" s="90" t="s">
        <v>178</v>
      </c>
      <c r="O13" s="90">
        <v>2210</v>
      </c>
      <c r="P13" s="90">
        <v>34038</v>
      </c>
      <c r="Q13" s="90" t="s">
        <v>178</v>
      </c>
      <c r="R13" s="87" t="s">
        <v>178</v>
      </c>
      <c r="S13" s="87" t="s">
        <v>9</v>
      </c>
      <c r="T13" s="87" t="s">
        <v>9</v>
      </c>
      <c r="U13" s="87" t="s">
        <v>178</v>
      </c>
      <c r="V13" s="87" t="s">
        <v>178</v>
      </c>
      <c r="W13" s="87" t="s">
        <v>178</v>
      </c>
      <c r="X13" s="87" t="s">
        <v>178</v>
      </c>
      <c r="Y13" s="87" t="s">
        <v>178</v>
      </c>
      <c r="Z13" s="87" t="s">
        <v>178</v>
      </c>
      <c r="AA13" s="87" t="s">
        <v>178</v>
      </c>
      <c r="AB13" s="87">
        <v>11923</v>
      </c>
      <c r="AC13" s="87">
        <v>11923</v>
      </c>
      <c r="AD13" s="87" t="s">
        <v>178</v>
      </c>
      <c r="AE13" s="87">
        <v>147</v>
      </c>
      <c r="AF13" s="87" t="s">
        <v>178</v>
      </c>
      <c r="AG13" s="87" t="s">
        <v>178</v>
      </c>
      <c r="AH13" s="87" t="s">
        <v>178</v>
      </c>
      <c r="AI13" s="90">
        <v>393869534</v>
      </c>
      <c r="AJ13" s="87">
        <v>15000000</v>
      </c>
      <c r="AK13" s="87">
        <v>165400000</v>
      </c>
      <c r="AL13" s="87" t="s">
        <v>178</v>
      </c>
      <c r="AM13" s="87" t="s">
        <v>9</v>
      </c>
      <c r="AN13" s="90">
        <v>200000</v>
      </c>
      <c r="AO13" s="94">
        <f t="shared" si="0"/>
        <v>574586137</v>
      </c>
      <c r="AP13" s="19"/>
    </row>
    <row r="14" spans="1:42" s="25" customFormat="1" ht="15.75" customHeight="1" x14ac:dyDescent="0.15">
      <c r="A14" s="21"/>
      <c r="B14" s="73"/>
      <c r="C14" s="74" t="s">
        <v>114</v>
      </c>
      <c r="D14" s="23"/>
      <c r="E14" s="86" t="s">
        <v>178</v>
      </c>
      <c r="F14" s="87" t="s">
        <v>178</v>
      </c>
      <c r="G14" s="87" t="s">
        <v>178</v>
      </c>
      <c r="H14" s="87" t="s">
        <v>178</v>
      </c>
      <c r="I14" s="87" t="s">
        <v>178</v>
      </c>
      <c r="J14" s="90" t="s">
        <v>178</v>
      </c>
      <c r="K14" s="90" t="s">
        <v>178</v>
      </c>
      <c r="L14" s="90" t="s">
        <v>178</v>
      </c>
      <c r="M14" s="90">
        <v>1331</v>
      </c>
      <c r="N14" s="90" t="s">
        <v>178</v>
      </c>
      <c r="O14" s="90">
        <v>23031</v>
      </c>
      <c r="P14" s="90">
        <v>1598999</v>
      </c>
      <c r="Q14" s="90" t="s">
        <v>178</v>
      </c>
      <c r="R14" s="87" t="s">
        <v>178</v>
      </c>
      <c r="S14" s="87" t="s">
        <v>9</v>
      </c>
      <c r="T14" s="87" t="s">
        <v>9</v>
      </c>
      <c r="U14" s="87" t="s">
        <v>178</v>
      </c>
      <c r="V14" s="87">
        <v>35299360</v>
      </c>
      <c r="W14" s="87" t="s">
        <v>178</v>
      </c>
      <c r="X14" s="87" t="s">
        <v>178</v>
      </c>
      <c r="Y14" s="87" t="s">
        <v>178</v>
      </c>
      <c r="Z14" s="87" t="s">
        <v>178</v>
      </c>
      <c r="AA14" s="87" t="s">
        <v>178</v>
      </c>
      <c r="AB14" s="87" t="s">
        <v>178</v>
      </c>
      <c r="AC14" s="87" t="s">
        <v>178</v>
      </c>
      <c r="AD14" s="87" t="s">
        <v>178</v>
      </c>
      <c r="AE14" s="87">
        <v>5769942</v>
      </c>
      <c r="AF14" s="87" t="s">
        <v>178</v>
      </c>
      <c r="AG14" s="87" t="s">
        <v>178</v>
      </c>
      <c r="AH14" s="87" t="s">
        <v>178</v>
      </c>
      <c r="AI14" s="90">
        <v>807175</v>
      </c>
      <c r="AJ14" s="87" t="s">
        <v>178</v>
      </c>
      <c r="AK14" s="87" t="s">
        <v>178</v>
      </c>
      <c r="AL14" s="87" t="s">
        <v>178</v>
      </c>
      <c r="AM14" s="87" t="s">
        <v>9</v>
      </c>
      <c r="AN14" s="90">
        <v>10000</v>
      </c>
      <c r="AO14" s="94">
        <f t="shared" si="0"/>
        <v>43509838</v>
      </c>
      <c r="AP14" s="19"/>
    </row>
    <row r="15" spans="1:42" s="25" customFormat="1" ht="15.75" customHeight="1" x14ac:dyDescent="0.15">
      <c r="A15" s="21"/>
      <c r="B15" s="203" t="s">
        <v>115</v>
      </c>
      <c r="C15" s="203"/>
      <c r="D15" s="23"/>
      <c r="E15" s="86" t="s">
        <v>178</v>
      </c>
      <c r="F15" s="87">
        <f>SUM(F16:F18)</f>
        <v>1925647</v>
      </c>
      <c r="G15" s="87">
        <f>SUM(G16:G18)</f>
        <v>993764</v>
      </c>
      <c r="H15" s="87">
        <f>SUM(H16:H18)</f>
        <v>362703</v>
      </c>
      <c r="I15" s="87">
        <f>SUM(I16:I18)</f>
        <v>3282114</v>
      </c>
      <c r="J15" s="90" t="s">
        <v>178</v>
      </c>
      <c r="K15" s="90">
        <f>SUM(K16:K18)</f>
        <v>389803</v>
      </c>
      <c r="L15" s="90">
        <f>K15</f>
        <v>389803</v>
      </c>
      <c r="M15" s="90">
        <f>SUM(M16:M18)</f>
        <v>90836</v>
      </c>
      <c r="N15" s="90" t="s">
        <v>178</v>
      </c>
      <c r="O15" s="90">
        <f>SUM(O16:O18)</f>
        <v>688384</v>
      </c>
      <c r="P15" s="90">
        <f>SUM(P16:P18)</f>
        <v>80579824</v>
      </c>
      <c r="Q15" s="90" t="s">
        <v>178</v>
      </c>
      <c r="R15" s="87" t="s">
        <v>178</v>
      </c>
      <c r="S15" s="87" t="s">
        <v>9</v>
      </c>
      <c r="T15" s="87" t="s">
        <v>9</v>
      </c>
      <c r="U15" s="87">
        <f>SUM(U16:U18)</f>
        <v>259525606</v>
      </c>
      <c r="V15" s="87" t="s">
        <v>178</v>
      </c>
      <c r="W15" s="87">
        <f>SUM(W16:W18)</f>
        <v>221224044</v>
      </c>
      <c r="X15" s="87">
        <f>SUM(X16:X18)</f>
        <v>379776932</v>
      </c>
      <c r="Y15" s="87">
        <f>SUM(Y16:Y18)</f>
        <v>31622179</v>
      </c>
      <c r="Z15" s="87" t="s">
        <v>178</v>
      </c>
      <c r="AA15" s="87">
        <f>SUM(AA16:AA18)</f>
        <v>2976177</v>
      </c>
      <c r="AB15" s="87">
        <f>SUM(AB16:AB18)</f>
        <v>562852</v>
      </c>
      <c r="AC15" s="87">
        <f>SUM(AC16:AC18)</f>
        <v>636162184</v>
      </c>
      <c r="AD15" s="87" t="s">
        <v>178</v>
      </c>
      <c r="AE15" s="87">
        <f>SUM(AE16:AE18)</f>
        <v>137931</v>
      </c>
      <c r="AF15" s="87" t="s">
        <v>178</v>
      </c>
      <c r="AG15" s="87" t="s">
        <v>178</v>
      </c>
      <c r="AH15" s="87" t="s">
        <v>178</v>
      </c>
      <c r="AI15" s="90">
        <f>SUM(AI16:AI18)</f>
        <v>6412061099</v>
      </c>
      <c r="AJ15" s="87" t="s">
        <v>178</v>
      </c>
      <c r="AK15" s="90">
        <f>SUM(AK16:AK18)</f>
        <v>27644000</v>
      </c>
      <c r="AL15" s="87" t="s">
        <v>178</v>
      </c>
      <c r="AM15" s="87" t="s">
        <v>9</v>
      </c>
      <c r="AN15" s="90">
        <f>SUM(AN16:AN18)</f>
        <v>4820000</v>
      </c>
      <c r="AO15" s="94">
        <f t="shared" si="0"/>
        <v>7425381781</v>
      </c>
      <c r="AP15" s="19"/>
    </row>
    <row r="16" spans="1:42" s="25" customFormat="1" ht="15.75" customHeight="1" x14ac:dyDescent="0.15">
      <c r="A16" s="21"/>
      <c r="B16" s="61"/>
      <c r="C16" s="72" t="s">
        <v>116</v>
      </c>
      <c r="D16" s="23"/>
      <c r="E16" s="86" t="s">
        <v>178</v>
      </c>
      <c r="F16" s="87">
        <v>226035</v>
      </c>
      <c r="G16" s="87">
        <v>108261</v>
      </c>
      <c r="H16" s="87">
        <v>48289</v>
      </c>
      <c r="I16" s="87">
        <f t="shared" si="1"/>
        <v>382585</v>
      </c>
      <c r="J16" s="90" t="s">
        <v>178</v>
      </c>
      <c r="K16" s="90">
        <v>38275</v>
      </c>
      <c r="L16" s="90">
        <f>K16</f>
        <v>38275</v>
      </c>
      <c r="M16" s="90">
        <v>28297</v>
      </c>
      <c r="N16" s="90" t="s">
        <v>70</v>
      </c>
      <c r="O16" s="90">
        <v>192883</v>
      </c>
      <c r="P16" s="90">
        <v>78592979</v>
      </c>
      <c r="Q16" s="90" t="s">
        <v>70</v>
      </c>
      <c r="R16" s="87" t="s">
        <v>178</v>
      </c>
      <c r="S16" s="87" t="s">
        <v>9</v>
      </c>
      <c r="T16" s="87" t="s">
        <v>9</v>
      </c>
      <c r="U16" s="87">
        <v>232119551</v>
      </c>
      <c r="V16" s="87" t="s">
        <v>178</v>
      </c>
      <c r="W16" s="87">
        <v>202691075</v>
      </c>
      <c r="X16" s="87">
        <v>122637788</v>
      </c>
      <c r="Y16" s="87">
        <v>31622179</v>
      </c>
      <c r="Z16" s="87" t="s">
        <v>178</v>
      </c>
      <c r="AA16" s="87">
        <v>2135539</v>
      </c>
      <c r="AB16" s="87">
        <v>74679</v>
      </c>
      <c r="AC16" s="87">
        <v>359161260</v>
      </c>
      <c r="AD16" s="87" t="s">
        <v>178</v>
      </c>
      <c r="AE16" s="87">
        <v>119185</v>
      </c>
      <c r="AF16" s="87" t="s">
        <v>178</v>
      </c>
      <c r="AG16" s="87" t="s">
        <v>178</v>
      </c>
      <c r="AH16" s="87" t="s">
        <v>178</v>
      </c>
      <c r="AI16" s="90">
        <v>1402560489</v>
      </c>
      <c r="AJ16" s="87" t="s">
        <v>178</v>
      </c>
      <c r="AK16" s="90">
        <v>27644000</v>
      </c>
      <c r="AL16" s="87" t="s">
        <v>178</v>
      </c>
      <c r="AM16" s="87" t="s">
        <v>9</v>
      </c>
      <c r="AN16" s="90">
        <v>1510000</v>
      </c>
      <c r="AO16" s="94">
        <f t="shared" si="0"/>
        <v>2102349504</v>
      </c>
      <c r="AP16" s="19"/>
    </row>
    <row r="17" spans="1:42" s="33" customFormat="1" ht="15.75" customHeight="1" x14ac:dyDescent="0.15">
      <c r="A17" s="31"/>
      <c r="B17" s="61"/>
      <c r="C17" s="72" t="s">
        <v>117</v>
      </c>
      <c r="D17" s="23"/>
      <c r="E17" s="86" t="s">
        <v>178</v>
      </c>
      <c r="F17" s="87">
        <v>1699612</v>
      </c>
      <c r="G17" s="87">
        <v>885503</v>
      </c>
      <c r="H17" s="87">
        <v>314414</v>
      </c>
      <c r="I17" s="87">
        <f t="shared" si="1"/>
        <v>2899529</v>
      </c>
      <c r="J17" s="90" t="s">
        <v>70</v>
      </c>
      <c r="K17" s="90">
        <v>351528</v>
      </c>
      <c r="L17" s="90">
        <f>K17</f>
        <v>351528</v>
      </c>
      <c r="M17" s="90">
        <v>62539</v>
      </c>
      <c r="N17" s="90" t="s">
        <v>178</v>
      </c>
      <c r="O17" s="90">
        <v>495501</v>
      </c>
      <c r="P17" s="90">
        <v>1986845</v>
      </c>
      <c r="Q17" s="90" t="s">
        <v>178</v>
      </c>
      <c r="R17" s="90" t="s">
        <v>178</v>
      </c>
      <c r="S17" s="90" t="s">
        <v>9</v>
      </c>
      <c r="T17" s="90" t="s">
        <v>9</v>
      </c>
      <c r="U17" s="90">
        <v>27406055</v>
      </c>
      <c r="V17" s="90" t="s">
        <v>178</v>
      </c>
      <c r="W17" s="90">
        <v>18532969</v>
      </c>
      <c r="X17" s="90">
        <v>257139144</v>
      </c>
      <c r="Y17" s="90" t="s">
        <v>178</v>
      </c>
      <c r="Z17" s="87" t="s">
        <v>178</v>
      </c>
      <c r="AA17" s="87">
        <v>840638</v>
      </c>
      <c r="AB17" s="87">
        <v>488173</v>
      </c>
      <c r="AC17" s="87">
        <v>277000924</v>
      </c>
      <c r="AD17" s="87" t="s">
        <v>178</v>
      </c>
      <c r="AE17" s="87">
        <v>18746</v>
      </c>
      <c r="AF17" s="87" t="s">
        <v>178</v>
      </c>
      <c r="AG17" s="87" t="s">
        <v>178</v>
      </c>
      <c r="AH17" s="87" t="s">
        <v>178</v>
      </c>
      <c r="AI17" s="90">
        <v>1437</v>
      </c>
      <c r="AJ17" s="87" t="s">
        <v>178</v>
      </c>
      <c r="AK17" s="87" t="s">
        <v>178</v>
      </c>
      <c r="AL17" s="87" t="s">
        <v>178</v>
      </c>
      <c r="AM17" s="87" t="s">
        <v>9</v>
      </c>
      <c r="AN17" s="90">
        <v>3310000</v>
      </c>
      <c r="AO17" s="94">
        <f t="shared" si="0"/>
        <v>313533104</v>
      </c>
      <c r="AP17" s="19"/>
    </row>
    <row r="18" spans="1:42" s="33" customFormat="1" ht="15.75" customHeight="1" x14ac:dyDescent="0.15">
      <c r="A18" s="31"/>
      <c r="B18" s="61"/>
      <c r="C18" s="72" t="s">
        <v>175</v>
      </c>
      <c r="D18" s="23"/>
      <c r="E18" s="86" t="s">
        <v>178</v>
      </c>
      <c r="F18" s="87" t="s">
        <v>178</v>
      </c>
      <c r="G18" s="87" t="s">
        <v>178</v>
      </c>
      <c r="H18" s="87" t="s">
        <v>178</v>
      </c>
      <c r="I18" s="87" t="s">
        <v>178</v>
      </c>
      <c r="J18" s="90" t="s">
        <v>178</v>
      </c>
      <c r="K18" s="90" t="s">
        <v>178</v>
      </c>
      <c r="L18" s="90" t="s">
        <v>178</v>
      </c>
      <c r="M18" s="90" t="s">
        <v>178</v>
      </c>
      <c r="N18" s="90" t="s">
        <v>178</v>
      </c>
      <c r="O18" s="90" t="s">
        <v>178</v>
      </c>
      <c r="P18" s="90" t="s">
        <v>178</v>
      </c>
      <c r="Q18" s="90" t="s">
        <v>178</v>
      </c>
      <c r="R18" s="90" t="s">
        <v>178</v>
      </c>
      <c r="S18" s="90" t="s">
        <v>178</v>
      </c>
      <c r="T18" s="90" t="s">
        <v>178</v>
      </c>
      <c r="U18" s="90" t="s">
        <v>178</v>
      </c>
      <c r="V18" s="90" t="s">
        <v>178</v>
      </c>
      <c r="W18" s="90" t="s">
        <v>178</v>
      </c>
      <c r="X18" s="90" t="s">
        <v>178</v>
      </c>
      <c r="Y18" s="90" t="s">
        <v>178</v>
      </c>
      <c r="Z18" s="87" t="s">
        <v>178</v>
      </c>
      <c r="AA18" s="87" t="s">
        <v>178</v>
      </c>
      <c r="AB18" s="87" t="s">
        <v>178</v>
      </c>
      <c r="AC18" s="87" t="s">
        <v>178</v>
      </c>
      <c r="AD18" s="87" t="s">
        <v>178</v>
      </c>
      <c r="AE18" s="87" t="s">
        <v>178</v>
      </c>
      <c r="AF18" s="87" t="s">
        <v>178</v>
      </c>
      <c r="AG18" s="87" t="s">
        <v>178</v>
      </c>
      <c r="AH18" s="87" t="s">
        <v>178</v>
      </c>
      <c r="AI18" s="90">
        <v>5009499173</v>
      </c>
      <c r="AJ18" s="87" t="s">
        <v>178</v>
      </c>
      <c r="AK18" s="87" t="s">
        <v>178</v>
      </c>
      <c r="AL18" s="87" t="s">
        <v>178</v>
      </c>
      <c r="AM18" s="87" t="s">
        <v>178</v>
      </c>
      <c r="AN18" s="90" t="s">
        <v>178</v>
      </c>
      <c r="AO18" s="94">
        <f t="shared" si="0"/>
        <v>5009499173</v>
      </c>
      <c r="AP18" s="19"/>
    </row>
    <row r="19" spans="1:42" ht="15.75" customHeight="1" x14ac:dyDescent="0.15">
      <c r="A19" s="26"/>
      <c r="B19" s="201" t="s">
        <v>118</v>
      </c>
      <c r="C19" s="201"/>
      <c r="D19" s="23"/>
      <c r="E19" s="86" t="s">
        <v>178</v>
      </c>
      <c r="F19" s="87">
        <f>SUM(F20:F22)</f>
        <v>39299981</v>
      </c>
      <c r="G19" s="87">
        <f>SUM(G20:G22)</f>
        <v>16710280</v>
      </c>
      <c r="H19" s="87">
        <f>SUM(H20:H22)</f>
        <v>3026516</v>
      </c>
      <c r="I19" s="87">
        <f>SUM(I20:I22)</f>
        <v>59036777</v>
      </c>
      <c r="J19" s="90" t="s">
        <v>178</v>
      </c>
      <c r="K19" s="90">
        <f t="shared" ref="K19:P19" si="2">SUM(K20:K22)</f>
        <v>7179710</v>
      </c>
      <c r="L19" s="90">
        <f>K19</f>
        <v>7179710</v>
      </c>
      <c r="M19" s="90">
        <f t="shared" si="2"/>
        <v>710869639</v>
      </c>
      <c r="N19" s="90">
        <f t="shared" si="2"/>
        <v>2232</v>
      </c>
      <c r="O19" s="90">
        <f t="shared" si="2"/>
        <v>2714162</v>
      </c>
      <c r="P19" s="90">
        <f t="shared" si="2"/>
        <v>122274128</v>
      </c>
      <c r="Q19" s="90" t="s">
        <v>178</v>
      </c>
      <c r="R19" s="87" t="s">
        <v>178</v>
      </c>
      <c r="S19" s="87" t="s">
        <v>9</v>
      </c>
      <c r="T19" s="87" t="s">
        <v>9</v>
      </c>
      <c r="U19" s="87">
        <f>SUM(U20:U22)</f>
        <v>77566948</v>
      </c>
      <c r="V19" s="87">
        <f>SUM(V20:V22)</f>
        <v>4299953</v>
      </c>
      <c r="W19" s="87">
        <f>SUM(W20:W22)</f>
        <v>70265380</v>
      </c>
      <c r="X19" s="87">
        <f>SUM(X20:X22)</f>
        <v>110027512</v>
      </c>
      <c r="Y19" s="87" t="s">
        <v>178</v>
      </c>
      <c r="Z19" s="87" t="s">
        <v>178</v>
      </c>
      <c r="AA19" s="87">
        <f>SUM(AA20:AA22)</f>
        <v>18794</v>
      </c>
      <c r="AB19" s="87">
        <f>SUM(AB20:AB22)</f>
        <v>12973622</v>
      </c>
      <c r="AC19" s="87">
        <f>SUM(AC20:AC22)</f>
        <v>193285308</v>
      </c>
      <c r="AD19" s="87" t="s">
        <v>178</v>
      </c>
      <c r="AE19" s="87">
        <f>SUM(AE20:AE22)</f>
        <v>47182293</v>
      </c>
      <c r="AF19" s="87" t="s">
        <v>178</v>
      </c>
      <c r="AG19" s="87" t="s">
        <v>178</v>
      </c>
      <c r="AH19" s="90">
        <f>SUM(AH20:AH22)</f>
        <v>2564804886</v>
      </c>
      <c r="AI19" s="90">
        <f>SUM(AI20:AI22)</f>
        <v>2922435864</v>
      </c>
      <c r="AJ19" s="90" t="s">
        <v>178</v>
      </c>
      <c r="AK19" s="90" t="s">
        <v>178</v>
      </c>
      <c r="AL19" s="90" t="s">
        <v>178</v>
      </c>
      <c r="AM19" s="90" t="s">
        <v>9</v>
      </c>
      <c r="AN19" s="90">
        <f>SUM(AN20:AN22)</f>
        <v>113900000</v>
      </c>
      <c r="AO19" s="94">
        <f t="shared" si="0"/>
        <v>6825551900</v>
      </c>
      <c r="AP19" s="19"/>
    </row>
    <row r="20" spans="1:42" ht="15.75" customHeight="1" x14ac:dyDescent="0.15">
      <c r="A20" s="26"/>
      <c r="B20" s="70"/>
      <c r="C20" s="72" t="s">
        <v>119</v>
      </c>
      <c r="D20" s="23"/>
      <c r="E20" s="86" t="s">
        <v>178</v>
      </c>
      <c r="F20" s="87">
        <v>13684619</v>
      </c>
      <c r="G20" s="87">
        <v>5839386</v>
      </c>
      <c r="H20" s="87">
        <v>959623</v>
      </c>
      <c r="I20" s="87">
        <f t="shared" si="1"/>
        <v>20483628</v>
      </c>
      <c r="J20" s="90" t="s">
        <v>178</v>
      </c>
      <c r="K20" s="90">
        <v>2399857</v>
      </c>
      <c r="L20" s="90">
        <f>K20</f>
        <v>2399857</v>
      </c>
      <c r="M20" s="90">
        <v>128216407</v>
      </c>
      <c r="N20" s="90">
        <v>1801</v>
      </c>
      <c r="O20" s="90">
        <v>807117</v>
      </c>
      <c r="P20" s="90">
        <v>19763607</v>
      </c>
      <c r="Q20" s="90" t="s">
        <v>178</v>
      </c>
      <c r="R20" s="87" t="s">
        <v>178</v>
      </c>
      <c r="S20" s="87" t="s">
        <v>9</v>
      </c>
      <c r="T20" s="87" t="s">
        <v>9</v>
      </c>
      <c r="U20" s="87">
        <v>14358741</v>
      </c>
      <c r="V20" s="87">
        <v>1279522</v>
      </c>
      <c r="W20" s="87">
        <v>38341435</v>
      </c>
      <c r="X20" s="87">
        <v>17116779</v>
      </c>
      <c r="Y20" s="87" t="s">
        <v>178</v>
      </c>
      <c r="Z20" s="87" t="s">
        <v>178</v>
      </c>
      <c r="AA20" s="87">
        <v>11697</v>
      </c>
      <c r="AB20" s="87">
        <v>4465018</v>
      </c>
      <c r="AC20" s="87">
        <v>59934929</v>
      </c>
      <c r="AD20" s="87" t="s">
        <v>178</v>
      </c>
      <c r="AE20" s="87">
        <v>34054</v>
      </c>
      <c r="AF20" s="87" t="s">
        <v>178</v>
      </c>
      <c r="AG20" s="87" t="s">
        <v>178</v>
      </c>
      <c r="AH20" s="90">
        <v>785784478</v>
      </c>
      <c r="AI20" s="90">
        <v>46829310</v>
      </c>
      <c r="AJ20" s="87" t="s">
        <v>178</v>
      </c>
      <c r="AK20" s="87" t="s">
        <v>178</v>
      </c>
      <c r="AL20" s="87" t="s">
        <v>178</v>
      </c>
      <c r="AM20" s="87" t="s">
        <v>9</v>
      </c>
      <c r="AN20" s="90">
        <v>7800000</v>
      </c>
      <c r="AO20" s="94">
        <f t="shared" si="0"/>
        <v>1087693451</v>
      </c>
      <c r="AP20" s="19"/>
    </row>
    <row r="21" spans="1:42" ht="15.75" customHeight="1" x14ac:dyDescent="0.15">
      <c r="A21" s="26"/>
      <c r="B21" s="70"/>
      <c r="C21" s="72" t="s">
        <v>120</v>
      </c>
      <c r="D21" s="23"/>
      <c r="E21" s="86" t="s">
        <v>178</v>
      </c>
      <c r="F21" s="87">
        <v>22389711</v>
      </c>
      <c r="G21" s="87">
        <v>9538555</v>
      </c>
      <c r="H21" s="87">
        <v>1802313</v>
      </c>
      <c r="I21" s="87">
        <f t="shared" si="1"/>
        <v>33730579</v>
      </c>
      <c r="J21" s="90" t="s">
        <v>178</v>
      </c>
      <c r="K21" s="90">
        <v>4053278</v>
      </c>
      <c r="L21" s="90">
        <f>K21</f>
        <v>4053278</v>
      </c>
      <c r="M21" s="90">
        <v>570610450</v>
      </c>
      <c r="N21" s="90">
        <v>431</v>
      </c>
      <c r="O21" s="90">
        <v>1693033</v>
      </c>
      <c r="P21" s="90">
        <v>90285579</v>
      </c>
      <c r="Q21" s="90" t="s">
        <v>178</v>
      </c>
      <c r="R21" s="87" t="s">
        <v>178</v>
      </c>
      <c r="S21" s="87" t="s">
        <v>9</v>
      </c>
      <c r="T21" s="87" t="s">
        <v>9</v>
      </c>
      <c r="U21" s="87">
        <v>62629581</v>
      </c>
      <c r="V21" s="87">
        <v>3020431</v>
      </c>
      <c r="W21" s="87">
        <v>31923945</v>
      </c>
      <c r="X21" s="87">
        <v>84399111</v>
      </c>
      <c r="Y21" s="87" t="s">
        <v>178</v>
      </c>
      <c r="Z21" s="87" t="s">
        <v>178</v>
      </c>
      <c r="AA21" s="87">
        <v>7097</v>
      </c>
      <c r="AB21" s="87">
        <v>7269713</v>
      </c>
      <c r="AC21" s="87">
        <v>123599866</v>
      </c>
      <c r="AD21" s="87" t="s">
        <v>178</v>
      </c>
      <c r="AE21" s="87">
        <v>18839</v>
      </c>
      <c r="AF21" s="87" t="s">
        <v>178</v>
      </c>
      <c r="AG21" s="87" t="s">
        <v>178</v>
      </c>
      <c r="AH21" s="90">
        <v>1779020408</v>
      </c>
      <c r="AI21" s="90">
        <v>26370439</v>
      </c>
      <c r="AJ21" s="87" t="s">
        <v>178</v>
      </c>
      <c r="AK21" s="87" t="s">
        <v>178</v>
      </c>
      <c r="AL21" s="87" t="s">
        <v>178</v>
      </c>
      <c r="AM21" s="87" t="s">
        <v>9</v>
      </c>
      <c r="AN21" s="90">
        <v>106000000</v>
      </c>
      <c r="AO21" s="94">
        <f t="shared" si="0"/>
        <v>2801032914</v>
      </c>
      <c r="AP21" s="19"/>
    </row>
    <row r="22" spans="1:42" ht="15.75" customHeight="1" x14ac:dyDescent="0.15">
      <c r="A22" s="26"/>
      <c r="B22" s="70"/>
      <c r="C22" s="72" t="s">
        <v>121</v>
      </c>
      <c r="D22" s="23"/>
      <c r="E22" s="86" t="s">
        <v>178</v>
      </c>
      <c r="F22" s="87">
        <v>3225651</v>
      </c>
      <c r="G22" s="87">
        <v>1332339</v>
      </c>
      <c r="H22" s="87">
        <v>264580</v>
      </c>
      <c r="I22" s="87">
        <f t="shared" si="1"/>
        <v>4822570</v>
      </c>
      <c r="J22" s="90" t="s">
        <v>178</v>
      </c>
      <c r="K22" s="90">
        <v>726575</v>
      </c>
      <c r="L22" s="90">
        <f>K22</f>
        <v>726575</v>
      </c>
      <c r="M22" s="90">
        <v>12042782</v>
      </c>
      <c r="N22" s="90" t="s">
        <v>178</v>
      </c>
      <c r="O22" s="90">
        <v>214012</v>
      </c>
      <c r="P22" s="90">
        <v>12224942</v>
      </c>
      <c r="Q22" s="90" t="s">
        <v>178</v>
      </c>
      <c r="R22" s="87" t="s">
        <v>178</v>
      </c>
      <c r="S22" s="87" t="s">
        <v>9</v>
      </c>
      <c r="T22" s="87" t="s">
        <v>9</v>
      </c>
      <c r="U22" s="87">
        <v>578626</v>
      </c>
      <c r="V22" s="87" t="s">
        <v>178</v>
      </c>
      <c r="W22" s="87" t="s">
        <v>178</v>
      </c>
      <c r="X22" s="87">
        <v>8511622</v>
      </c>
      <c r="Y22" s="87" t="s">
        <v>178</v>
      </c>
      <c r="Z22" s="87" t="s">
        <v>178</v>
      </c>
      <c r="AA22" s="87" t="s">
        <v>178</v>
      </c>
      <c r="AB22" s="87">
        <v>1238891</v>
      </c>
      <c r="AC22" s="87">
        <v>9750513</v>
      </c>
      <c r="AD22" s="87" t="s">
        <v>178</v>
      </c>
      <c r="AE22" s="87">
        <v>47129400</v>
      </c>
      <c r="AF22" s="87" t="s">
        <v>178</v>
      </c>
      <c r="AG22" s="87" t="s">
        <v>178</v>
      </c>
      <c r="AH22" s="90" t="s">
        <v>178</v>
      </c>
      <c r="AI22" s="90">
        <v>2849236115</v>
      </c>
      <c r="AJ22" s="87" t="s">
        <v>178</v>
      </c>
      <c r="AK22" s="87" t="s">
        <v>178</v>
      </c>
      <c r="AL22" s="87" t="s">
        <v>178</v>
      </c>
      <c r="AM22" s="87" t="s">
        <v>9</v>
      </c>
      <c r="AN22" s="90">
        <v>100000</v>
      </c>
      <c r="AO22" s="94">
        <f t="shared" si="0"/>
        <v>2936825535</v>
      </c>
      <c r="AP22" s="19"/>
    </row>
    <row r="23" spans="1:42" ht="15.75" customHeight="1" x14ac:dyDescent="0.15">
      <c r="A23" s="26"/>
      <c r="B23" s="201" t="s">
        <v>25</v>
      </c>
      <c r="C23" s="201"/>
      <c r="D23" s="23"/>
      <c r="E23" s="86" t="s">
        <v>178</v>
      </c>
      <c r="F23" s="87">
        <f>SUM(F24:F30)</f>
        <v>1272867</v>
      </c>
      <c r="G23" s="87">
        <f>SUM(G24:G30)</f>
        <v>600825</v>
      </c>
      <c r="H23" s="87">
        <f>SUM(H24:H30)</f>
        <v>225691</v>
      </c>
      <c r="I23" s="87">
        <f>SUM(I24:I30)</f>
        <v>2099383</v>
      </c>
      <c r="J23" s="90" t="s">
        <v>178</v>
      </c>
      <c r="K23" s="90">
        <f>SUM(K24:K30)</f>
        <v>454008</v>
      </c>
      <c r="L23" s="90">
        <f>K23</f>
        <v>454008</v>
      </c>
      <c r="M23" s="90">
        <f>SUM(M24:M30)</f>
        <v>32630</v>
      </c>
      <c r="N23" s="90" t="s">
        <v>178</v>
      </c>
      <c r="O23" s="90">
        <f>SUM(O24:O30)</f>
        <v>74682</v>
      </c>
      <c r="P23" s="90">
        <f>SUM(P24:P30)</f>
        <v>65437568</v>
      </c>
      <c r="Q23" s="90" t="s">
        <v>178</v>
      </c>
      <c r="R23" s="87" t="s">
        <v>178</v>
      </c>
      <c r="S23" s="87" t="s">
        <v>9</v>
      </c>
      <c r="T23" s="87" t="s">
        <v>9</v>
      </c>
      <c r="U23" s="87" t="s">
        <v>178</v>
      </c>
      <c r="V23" s="87">
        <f>SUM(V24:V30)</f>
        <v>310700</v>
      </c>
      <c r="W23" s="87">
        <f>SUM(W24:W30)</f>
        <v>62887566</v>
      </c>
      <c r="X23" s="87">
        <f>SUM(X24:X30)</f>
        <v>10061157377</v>
      </c>
      <c r="Y23" s="87" t="s">
        <v>178</v>
      </c>
      <c r="Z23" s="87" t="s">
        <v>178</v>
      </c>
      <c r="AA23" s="87" t="s">
        <v>178</v>
      </c>
      <c r="AB23" s="87">
        <f>SUM(AB24:AB30)</f>
        <v>131389777</v>
      </c>
      <c r="AC23" s="87">
        <f>SUM(AC24:AC30)</f>
        <v>10255434720</v>
      </c>
      <c r="AD23" s="87" t="s">
        <v>178</v>
      </c>
      <c r="AE23" s="87">
        <f>SUM(AE24:AE30)</f>
        <v>57112192</v>
      </c>
      <c r="AF23" s="87" t="s">
        <v>178</v>
      </c>
      <c r="AG23" s="87" t="s">
        <v>178</v>
      </c>
      <c r="AH23" s="90">
        <f>SUM(AH24:AH30)</f>
        <v>45127242394</v>
      </c>
      <c r="AI23" s="90">
        <f>SUM(AI24:AI30)</f>
        <v>23778097452</v>
      </c>
      <c r="AJ23" s="87" t="s">
        <v>178</v>
      </c>
      <c r="AK23" s="87" t="s">
        <v>178</v>
      </c>
      <c r="AL23" s="87" t="s">
        <v>178</v>
      </c>
      <c r="AM23" s="87" t="s">
        <v>9</v>
      </c>
      <c r="AN23" s="90">
        <f>SUM(AN24:AN30)</f>
        <v>1182834368</v>
      </c>
      <c r="AO23" s="94">
        <f t="shared" si="0"/>
        <v>80469130097</v>
      </c>
      <c r="AP23" s="19"/>
    </row>
    <row r="24" spans="1:42" ht="15.75" customHeight="1" x14ac:dyDescent="0.15">
      <c r="A24" s="26"/>
      <c r="B24" s="70"/>
      <c r="C24" s="72" t="s">
        <v>122</v>
      </c>
      <c r="D24" s="23"/>
      <c r="E24" s="86" t="s">
        <v>178</v>
      </c>
      <c r="F24" s="87" t="s">
        <v>178</v>
      </c>
      <c r="G24" s="87" t="s">
        <v>178</v>
      </c>
      <c r="H24" s="87" t="s">
        <v>178</v>
      </c>
      <c r="I24" s="87" t="s">
        <v>178</v>
      </c>
      <c r="J24" s="90" t="s">
        <v>178</v>
      </c>
      <c r="K24" s="90" t="s">
        <v>178</v>
      </c>
      <c r="L24" s="90" t="s">
        <v>178</v>
      </c>
      <c r="M24" s="90" t="s">
        <v>178</v>
      </c>
      <c r="N24" s="90" t="s">
        <v>178</v>
      </c>
      <c r="O24" s="90" t="s">
        <v>178</v>
      </c>
      <c r="P24" s="90" t="s">
        <v>178</v>
      </c>
      <c r="Q24" s="90" t="s">
        <v>178</v>
      </c>
      <c r="R24" s="87" t="s">
        <v>178</v>
      </c>
      <c r="S24" s="87" t="s">
        <v>9</v>
      </c>
      <c r="T24" s="87" t="s">
        <v>9</v>
      </c>
      <c r="U24" s="87" t="s">
        <v>178</v>
      </c>
      <c r="V24" s="87" t="s">
        <v>178</v>
      </c>
      <c r="W24" s="87" t="s">
        <v>178</v>
      </c>
      <c r="X24" s="87">
        <v>339659198</v>
      </c>
      <c r="Y24" s="87" t="s">
        <v>178</v>
      </c>
      <c r="Z24" s="87" t="s">
        <v>178</v>
      </c>
      <c r="AA24" s="87" t="s">
        <v>178</v>
      </c>
      <c r="AB24" s="87" t="s">
        <v>178</v>
      </c>
      <c r="AC24" s="87">
        <v>339659198</v>
      </c>
      <c r="AD24" s="87" t="s">
        <v>178</v>
      </c>
      <c r="AE24" s="87">
        <v>3981</v>
      </c>
      <c r="AF24" s="87" t="s">
        <v>178</v>
      </c>
      <c r="AG24" s="87" t="s">
        <v>178</v>
      </c>
      <c r="AH24" s="90">
        <v>19534796500</v>
      </c>
      <c r="AI24" s="90">
        <v>2614773477</v>
      </c>
      <c r="AJ24" s="87" t="s">
        <v>178</v>
      </c>
      <c r="AK24" s="87" t="s">
        <v>178</v>
      </c>
      <c r="AL24" s="87" t="s">
        <v>178</v>
      </c>
      <c r="AM24" s="87" t="s">
        <v>9</v>
      </c>
      <c r="AN24" s="90">
        <v>922578068</v>
      </c>
      <c r="AO24" s="94">
        <f t="shared" si="0"/>
        <v>23411811224</v>
      </c>
      <c r="AP24" s="19"/>
    </row>
    <row r="25" spans="1:42" ht="15.75" customHeight="1" x14ac:dyDescent="0.15">
      <c r="A25" s="26"/>
      <c r="B25" s="70"/>
      <c r="C25" s="72" t="s">
        <v>123</v>
      </c>
      <c r="D25" s="23"/>
      <c r="E25" s="86" t="s">
        <v>178</v>
      </c>
      <c r="F25" s="87" t="s">
        <v>178</v>
      </c>
      <c r="G25" s="87" t="s">
        <v>178</v>
      </c>
      <c r="H25" s="87" t="s">
        <v>178</v>
      </c>
      <c r="I25" s="87" t="s">
        <v>178</v>
      </c>
      <c r="J25" s="90" t="s">
        <v>178</v>
      </c>
      <c r="K25" s="90" t="s">
        <v>178</v>
      </c>
      <c r="L25" s="90" t="s">
        <v>178</v>
      </c>
      <c r="M25" s="90" t="s">
        <v>178</v>
      </c>
      <c r="N25" s="90" t="s">
        <v>178</v>
      </c>
      <c r="O25" s="90" t="s">
        <v>178</v>
      </c>
      <c r="P25" s="90" t="s">
        <v>178</v>
      </c>
      <c r="Q25" s="90" t="s">
        <v>178</v>
      </c>
      <c r="R25" s="87" t="s">
        <v>178</v>
      </c>
      <c r="S25" s="87" t="s">
        <v>9</v>
      </c>
      <c r="T25" s="87" t="s">
        <v>9</v>
      </c>
      <c r="U25" s="87" t="s">
        <v>178</v>
      </c>
      <c r="V25" s="87" t="s">
        <v>178</v>
      </c>
      <c r="W25" s="87" t="s">
        <v>178</v>
      </c>
      <c r="X25" s="87" t="s">
        <v>178</v>
      </c>
      <c r="Y25" s="87" t="s">
        <v>178</v>
      </c>
      <c r="Z25" s="87" t="s">
        <v>178</v>
      </c>
      <c r="AA25" s="87" t="s">
        <v>178</v>
      </c>
      <c r="AB25" s="87" t="s">
        <v>178</v>
      </c>
      <c r="AC25" s="87" t="s">
        <v>178</v>
      </c>
      <c r="AD25" s="87" t="s">
        <v>178</v>
      </c>
      <c r="AE25" s="87">
        <v>49333370</v>
      </c>
      <c r="AF25" s="87" t="s">
        <v>178</v>
      </c>
      <c r="AG25" s="87" t="s">
        <v>178</v>
      </c>
      <c r="AH25" s="90">
        <v>1119456744</v>
      </c>
      <c r="AI25" s="90">
        <v>4214817989</v>
      </c>
      <c r="AJ25" s="87" t="s">
        <v>178</v>
      </c>
      <c r="AK25" s="87" t="s">
        <v>178</v>
      </c>
      <c r="AL25" s="87" t="s">
        <v>178</v>
      </c>
      <c r="AM25" s="87" t="s">
        <v>9</v>
      </c>
      <c r="AN25" s="90">
        <v>11200000</v>
      </c>
      <c r="AO25" s="94">
        <f t="shared" si="0"/>
        <v>5394808103</v>
      </c>
      <c r="AP25" s="19"/>
    </row>
    <row r="26" spans="1:42" ht="15.75" customHeight="1" x14ac:dyDescent="0.15">
      <c r="A26" s="26"/>
      <c r="B26" s="70"/>
      <c r="C26" s="72" t="s">
        <v>124</v>
      </c>
      <c r="D26" s="17"/>
      <c r="E26" s="86" t="s">
        <v>178</v>
      </c>
      <c r="F26" s="87" t="s">
        <v>178</v>
      </c>
      <c r="G26" s="87" t="s">
        <v>178</v>
      </c>
      <c r="H26" s="87" t="s">
        <v>178</v>
      </c>
      <c r="I26" s="87" t="s">
        <v>178</v>
      </c>
      <c r="J26" s="90" t="s">
        <v>178</v>
      </c>
      <c r="K26" s="90" t="s">
        <v>178</v>
      </c>
      <c r="L26" s="90" t="s">
        <v>178</v>
      </c>
      <c r="M26" s="90" t="s">
        <v>178</v>
      </c>
      <c r="N26" s="90" t="s">
        <v>178</v>
      </c>
      <c r="O26" s="90" t="s">
        <v>178</v>
      </c>
      <c r="P26" s="90" t="s">
        <v>178</v>
      </c>
      <c r="Q26" s="90" t="s">
        <v>178</v>
      </c>
      <c r="R26" s="87" t="s">
        <v>178</v>
      </c>
      <c r="S26" s="87" t="s">
        <v>9</v>
      </c>
      <c r="T26" s="87" t="s">
        <v>9</v>
      </c>
      <c r="U26" s="87" t="s">
        <v>178</v>
      </c>
      <c r="V26" s="87" t="s">
        <v>178</v>
      </c>
      <c r="W26" s="87" t="s">
        <v>178</v>
      </c>
      <c r="X26" s="87" t="s">
        <v>178</v>
      </c>
      <c r="Y26" s="87" t="s">
        <v>178</v>
      </c>
      <c r="Z26" s="87" t="s">
        <v>178</v>
      </c>
      <c r="AA26" s="87" t="s">
        <v>178</v>
      </c>
      <c r="AB26" s="87">
        <v>130776928</v>
      </c>
      <c r="AC26" s="87">
        <v>130776928</v>
      </c>
      <c r="AD26" s="87" t="s">
        <v>178</v>
      </c>
      <c r="AE26" s="87">
        <v>6241457</v>
      </c>
      <c r="AF26" s="87" t="s">
        <v>178</v>
      </c>
      <c r="AG26" s="87" t="s">
        <v>178</v>
      </c>
      <c r="AH26" s="90">
        <v>24464031215</v>
      </c>
      <c r="AI26" s="90">
        <v>15438303069</v>
      </c>
      <c r="AJ26" s="87" t="s">
        <v>178</v>
      </c>
      <c r="AK26" s="87" t="s">
        <v>178</v>
      </c>
      <c r="AL26" s="87" t="s">
        <v>178</v>
      </c>
      <c r="AM26" s="87" t="s">
        <v>9</v>
      </c>
      <c r="AN26" s="90">
        <v>245000000</v>
      </c>
      <c r="AO26" s="94">
        <f t="shared" si="0"/>
        <v>40284352669</v>
      </c>
      <c r="AP26" s="19"/>
    </row>
    <row r="27" spans="1:42" ht="15.75" customHeight="1" x14ac:dyDescent="0.15">
      <c r="A27" s="26"/>
      <c r="B27" s="70"/>
      <c r="C27" s="72" t="s">
        <v>125</v>
      </c>
      <c r="D27" s="17"/>
      <c r="E27" s="86" t="s">
        <v>178</v>
      </c>
      <c r="F27" s="87" t="s">
        <v>178</v>
      </c>
      <c r="G27" s="87" t="s">
        <v>178</v>
      </c>
      <c r="H27" s="87" t="s">
        <v>178</v>
      </c>
      <c r="I27" s="87" t="s">
        <v>178</v>
      </c>
      <c r="J27" s="90" t="s">
        <v>178</v>
      </c>
      <c r="K27" s="90" t="s">
        <v>178</v>
      </c>
      <c r="L27" s="90" t="s">
        <v>178</v>
      </c>
      <c r="M27" s="90" t="s">
        <v>178</v>
      </c>
      <c r="N27" s="90" t="s">
        <v>178</v>
      </c>
      <c r="O27" s="90" t="s">
        <v>178</v>
      </c>
      <c r="P27" s="90" t="s">
        <v>178</v>
      </c>
      <c r="Q27" s="90" t="s">
        <v>178</v>
      </c>
      <c r="R27" s="87" t="s">
        <v>178</v>
      </c>
      <c r="S27" s="87" t="s">
        <v>9</v>
      </c>
      <c r="T27" s="87" t="s">
        <v>9</v>
      </c>
      <c r="U27" s="87" t="s">
        <v>178</v>
      </c>
      <c r="V27" s="87" t="s">
        <v>178</v>
      </c>
      <c r="W27" s="87" t="s">
        <v>178</v>
      </c>
      <c r="X27" s="87" t="s">
        <v>178</v>
      </c>
      <c r="Y27" s="87" t="s">
        <v>178</v>
      </c>
      <c r="Z27" s="87" t="s">
        <v>178</v>
      </c>
      <c r="AA27" s="87" t="s">
        <v>178</v>
      </c>
      <c r="AB27" s="87" t="s">
        <v>178</v>
      </c>
      <c r="AC27" s="87" t="s">
        <v>178</v>
      </c>
      <c r="AD27" s="87" t="s">
        <v>178</v>
      </c>
      <c r="AE27" s="87">
        <v>1000</v>
      </c>
      <c r="AF27" s="87" t="s">
        <v>178</v>
      </c>
      <c r="AG27" s="87" t="s">
        <v>178</v>
      </c>
      <c r="AH27" s="90">
        <v>8957935</v>
      </c>
      <c r="AI27" s="90">
        <v>1500</v>
      </c>
      <c r="AJ27" s="87" t="s">
        <v>178</v>
      </c>
      <c r="AK27" s="87" t="s">
        <v>178</v>
      </c>
      <c r="AL27" s="87" t="s">
        <v>178</v>
      </c>
      <c r="AM27" s="87" t="s">
        <v>9</v>
      </c>
      <c r="AN27" s="90">
        <v>44300</v>
      </c>
      <c r="AO27" s="94">
        <f t="shared" si="0"/>
        <v>9004735</v>
      </c>
      <c r="AP27" s="19"/>
    </row>
    <row r="28" spans="1:42" ht="15.75" customHeight="1" x14ac:dyDescent="0.15">
      <c r="A28" s="26"/>
      <c r="B28" s="70"/>
      <c r="C28" s="72" t="s">
        <v>126</v>
      </c>
      <c r="D28" s="17"/>
      <c r="E28" s="86" t="s">
        <v>178</v>
      </c>
      <c r="F28" s="87" t="s">
        <v>178</v>
      </c>
      <c r="G28" s="87" t="s">
        <v>178</v>
      </c>
      <c r="H28" s="87" t="s">
        <v>178</v>
      </c>
      <c r="I28" s="87" t="s">
        <v>178</v>
      </c>
      <c r="J28" s="90" t="s">
        <v>178</v>
      </c>
      <c r="K28" s="90" t="s">
        <v>178</v>
      </c>
      <c r="L28" s="90" t="s">
        <v>178</v>
      </c>
      <c r="M28" s="90" t="s">
        <v>178</v>
      </c>
      <c r="N28" s="90" t="s">
        <v>178</v>
      </c>
      <c r="O28" s="90" t="s">
        <v>178</v>
      </c>
      <c r="P28" s="90" t="s">
        <v>178</v>
      </c>
      <c r="Q28" s="90" t="s">
        <v>178</v>
      </c>
      <c r="R28" s="87" t="s">
        <v>178</v>
      </c>
      <c r="S28" s="87" t="s">
        <v>9</v>
      </c>
      <c r="T28" s="87" t="s">
        <v>9</v>
      </c>
      <c r="U28" s="87" t="s">
        <v>178</v>
      </c>
      <c r="V28" s="87" t="s">
        <v>178</v>
      </c>
      <c r="W28" s="87" t="s">
        <v>178</v>
      </c>
      <c r="X28" s="87">
        <v>7896636631</v>
      </c>
      <c r="Y28" s="87" t="s">
        <v>178</v>
      </c>
      <c r="Z28" s="87" t="s">
        <v>178</v>
      </c>
      <c r="AA28" s="87" t="s">
        <v>178</v>
      </c>
      <c r="AB28" s="87" t="s">
        <v>178</v>
      </c>
      <c r="AC28" s="87">
        <v>7896636631</v>
      </c>
      <c r="AD28" s="87" t="s">
        <v>178</v>
      </c>
      <c r="AE28" s="87">
        <v>1478658</v>
      </c>
      <c r="AF28" s="87" t="s">
        <v>178</v>
      </c>
      <c r="AG28" s="87" t="s">
        <v>178</v>
      </c>
      <c r="AH28" s="90" t="s">
        <v>178</v>
      </c>
      <c r="AI28" s="90">
        <v>1507998114</v>
      </c>
      <c r="AJ28" s="93" t="s">
        <v>179</v>
      </c>
      <c r="AK28" s="87" t="s">
        <v>178</v>
      </c>
      <c r="AL28" s="87" t="s">
        <v>178</v>
      </c>
      <c r="AM28" s="87" t="s">
        <v>9</v>
      </c>
      <c r="AN28" s="90" t="s">
        <v>178</v>
      </c>
      <c r="AO28" s="94">
        <f t="shared" si="0"/>
        <v>9406113403</v>
      </c>
      <c r="AP28" s="19"/>
    </row>
    <row r="29" spans="1:42" ht="15.75" customHeight="1" x14ac:dyDescent="0.15">
      <c r="A29" s="26"/>
      <c r="B29" s="70"/>
      <c r="C29" s="96" t="s">
        <v>176</v>
      </c>
      <c r="D29" s="17"/>
      <c r="E29" s="86" t="s">
        <v>178</v>
      </c>
      <c r="F29" s="87">
        <v>102619</v>
      </c>
      <c r="G29" s="87">
        <v>48640</v>
      </c>
      <c r="H29" s="87">
        <v>19133</v>
      </c>
      <c r="I29" s="87">
        <f>SUM(F29:H29)</f>
        <v>170392</v>
      </c>
      <c r="J29" s="90" t="s">
        <v>178</v>
      </c>
      <c r="K29" s="90">
        <v>2366</v>
      </c>
      <c r="L29" s="90">
        <f>K29</f>
        <v>2366</v>
      </c>
      <c r="M29" s="90">
        <v>633</v>
      </c>
      <c r="N29" s="90" t="s">
        <v>178</v>
      </c>
      <c r="O29" s="90">
        <v>5739</v>
      </c>
      <c r="P29" s="90">
        <v>246372</v>
      </c>
      <c r="Q29" s="90" t="s">
        <v>178</v>
      </c>
      <c r="R29" s="87" t="s">
        <v>178</v>
      </c>
      <c r="S29" s="87" t="s">
        <v>9</v>
      </c>
      <c r="T29" s="87" t="s">
        <v>9</v>
      </c>
      <c r="U29" s="87" t="s">
        <v>178</v>
      </c>
      <c r="V29" s="87">
        <v>310700</v>
      </c>
      <c r="W29" s="87">
        <v>62887566</v>
      </c>
      <c r="X29" s="87">
        <v>1458515433</v>
      </c>
      <c r="Y29" s="87" t="s">
        <v>178</v>
      </c>
      <c r="Z29" s="87" t="s">
        <v>178</v>
      </c>
      <c r="AA29" s="87" t="s">
        <v>178</v>
      </c>
      <c r="AB29" s="87">
        <v>35306</v>
      </c>
      <c r="AC29" s="87">
        <v>1521438305</v>
      </c>
      <c r="AD29" s="87" t="s">
        <v>178</v>
      </c>
      <c r="AE29" s="87">
        <v>28113</v>
      </c>
      <c r="AF29" s="87" t="s">
        <v>178</v>
      </c>
      <c r="AG29" s="87" t="s">
        <v>178</v>
      </c>
      <c r="AH29" s="90" t="s">
        <v>178</v>
      </c>
      <c r="AI29" s="90">
        <v>1574944</v>
      </c>
      <c r="AJ29" s="87" t="s">
        <v>178</v>
      </c>
      <c r="AK29" s="87" t="s">
        <v>178</v>
      </c>
      <c r="AL29" s="87" t="s">
        <v>178</v>
      </c>
      <c r="AM29" s="87" t="s">
        <v>9</v>
      </c>
      <c r="AN29" s="90">
        <v>4000000</v>
      </c>
      <c r="AO29" s="94">
        <f t="shared" si="0"/>
        <v>1527777564</v>
      </c>
      <c r="AP29" s="19"/>
    </row>
    <row r="30" spans="1:42" ht="15.75" customHeight="1" x14ac:dyDescent="0.15">
      <c r="A30" s="26"/>
      <c r="B30" s="70"/>
      <c r="C30" s="72" t="s">
        <v>127</v>
      </c>
      <c r="D30" s="17"/>
      <c r="E30" s="86" t="s">
        <v>178</v>
      </c>
      <c r="F30" s="87">
        <v>1170248</v>
      </c>
      <c r="G30" s="87">
        <v>552185</v>
      </c>
      <c r="H30" s="87">
        <v>206558</v>
      </c>
      <c r="I30" s="87">
        <f>SUM(F30:H30)</f>
        <v>1928991</v>
      </c>
      <c r="J30" s="90" t="s">
        <v>178</v>
      </c>
      <c r="K30" s="90">
        <v>451642</v>
      </c>
      <c r="L30" s="90">
        <f>K30</f>
        <v>451642</v>
      </c>
      <c r="M30" s="90">
        <v>31997</v>
      </c>
      <c r="N30" s="90" t="s">
        <v>178</v>
      </c>
      <c r="O30" s="90">
        <v>68943</v>
      </c>
      <c r="P30" s="90">
        <v>65191196</v>
      </c>
      <c r="Q30" s="90" t="s">
        <v>178</v>
      </c>
      <c r="R30" s="87" t="s">
        <v>178</v>
      </c>
      <c r="S30" s="87" t="s">
        <v>9</v>
      </c>
      <c r="T30" s="87" t="s">
        <v>9</v>
      </c>
      <c r="U30" s="87" t="s">
        <v>178</v>
      </c>
      <c r="V30" s="87" t="s">
        <v>178</v>
      </c>
      <c r="W30" s="87" t="s">
        <v>178</v>
      </c>
      <c r="X30" s="87">
        <v>366346115</v>
      </c>
      <c r="Y30" s="87" t="s">
        <v>178</v>
      </c>
      <c r="Z30" s="87" t="s">
        <v>178</v>
      </c>
      <c r="AA30" s="87" t="s">
        <v>178</v>
      </c>
      <c r="AB30" s="87">
        <v>577543</v>
      </c>
      <c r="AC30" s="87">
        <v>366923658</v>
      </c>
      <c r="AD30" s="87" t="s">
        <v>178</v>
      </c>
      <c r="AE30" s="87">
        <v>25613</v>
      </c>
      <c r="AF30" s="87" t="s">
        <v>178</v>
      </c>
      <c r="AG30" s="87" t="s">
        <v>178</v>
      </c>
      <c r="AH30" s="90" t="s">
        <v>178</v>
      </c>
      <c r="AI30" s="90">
        <v>628359</v>
      </c>
      <c r="AJ30" s="87" t="s">
        <v>178</v>
      </c>
      <c r="AK30" s="87" t="s">
        <v>178</v>
      </c>
      <c r="AL30" s="87" t="s">
        <v>178</v>
      </c>
      <c r="AM30" s="87" t="s">
        <v>9</v>
      </c>
      <c r="AN30" s="90">
        <v>12000</v>
      </c>
      <c r="AO30" s="94">
        <f t="shared" si="0"/>
        <v>435262399</v>
      </c>
      <c r="AP30" s="19"/>
    </row>
    <row r="31" spans="1:42" ht="15.75" customHeight="1" x14ac:dyDescent="0.15">
      <c r="A31" s="26"/>
      <c r="B31" s="201" t="s">
        <v>128</v>
      </c>
      <c r="C31" s="201"/>
      <c r="D31" s="15"/>
      <c r="E31" s="86" t="s">
        <v>178</v>
      </c>
      <c r="F31" s="87">
        <f>SUM(F32:F38)</f>
        <v>1961518</v>
      </c>
      <c r="G31" s="87">
        <f>SUM(G32:G38)</f>
        <v>1024114</v>
      </c>
      <c r="H31" s="87">
        <f>SUM(H32:H38)</f>
        <v>181435</v>
      </c>
      <c r="I31" s="87">
        <f>SUM(I32:I38)</f>
        <v>3167067</v>
      </c>
      <c r="J31" s="90" t="s">
        <v>178</v>
      </c>
      <c r="K31" s="90">
        <f>SUM(K32:K38)</f>
        <v>113120</v>
      </c>
      <c r="L31" s="90">
        <f>K31</f>
        <v>113120</v>
      </c>
      <c r="M31" s="90">
        <f>SUM(M32:M38)</f>
        <v>989</v>
      </c>
      <c r="N31" s="90" t="s">
        <v>178</v>
      </c>
      <c r="O31" s="90">
        <f>SUM(O32:O38)</f>
        <v>185412</v>
      </c>
      <c r="P31" s="90">
        <f>SUM(P32:P38)</f>
        <v>476233548</v>
      </c>
      <c r="Q31" s="90" t="s">
        <v>178</v>
      </c>
      <c r="R31" s="87" t="s">
        <v>178</v>
      </c>
      <c r="S31" s="87" t="s">
        <v>9</v>
      </c>
      <c r="T31" s="87" t="s">
        <v>9</v>
      </c>
      <c r="U31" s="87">
        <f>SUM(U32:U38)</f>
        <v>35059337</v>
      </c>
      <c r="V31" s="87">
        <f>SUM(V32:V38)</f>
        <v>39214274</v>
      </c>
      <c r="W31" s="87">
        <f>SUM(W32:W38)</f>
        <v>5871126</v>
      </c>
      <c r="X31" s="87">
        <f>SUM(X32:X38)</f>
        <v>271294194</v>
      </c>
      <c r="Y31" s="87" t="s">
        <v>178</v>
      </c>
      <c r="Z31" s="87" t="s">
        <v>178</v>
      </c>
      <c r="AA31" s="87" t="s">
        <v>178</v>
      </c>
      <c r="AB31" s="87">
        <f>SUM(AB32:AB38)</f>
        <v>916356</v>
      </c>
      <c r="AC31" s="87">
        <f>SUM(AC32:AC38)</f>
        <v>278081676</v>
      </c>
      <c r="AD31" s="87" t="s">
        <v>178</v>
      </c>
      <c r="AE31" s="87">
        <f>SUM(AE32:AE38)</f>
        <v>187265</v>
      </c>
      <c r="AF31" s="87" t="s">
        <v>178</v>
      </c>
      <c r="AG31" s="87">
        <f>SUM(AG32:AG38)</f>
        <v>80408</v>
      </c>
      <c r="AH31" s="87" t="s">
        <v>178</v>
      </c>
      <c r="AI31" s="90">
        <f>SUM(AI32:AI38)</f>
        <v>1577031876</v>
      </c>
      <c r="AJ31" s="90">
        <f>SUM(AJ32:AJ38)</f>
        <v>674844</v>
      </c>
      <c r="AK31" s="87" t="s">
        <v>178</v>
      </c>
      <c r="AL31" s="87" t="s">
        <v>178</v>
      </c>
      <c r="AM31" s="87" t="s">
        <v>9</v>
      </c>
      <c r="AN31" s="90">
        <f>SUM(AN32:AN38)</f>
        <v>116814000</v>
      </c>
      <c r="AO31" s="94">
        <f t="shared" si="0"/>
        <v>2526843816</v>
      </c>
      <c r="AP31" s="19"/>
    </row>
    <row r="32" spans="1:42" ht="15.75" customHeight="1" x14ac:dyDescent="0.15">
      <c r="A32" s="26"/>
      <c r="B32" s="70"/>
      <c r="C32" s="72" t="s">
        <v>129</v>
      </c>
      <c r="D32" s="15"/>
      <c r="E32" s="86" t="s">
        <v>178</v>
      </c>
      <c r="F32" s="87" t="s">
        <v>178</v>
      </c>
      <c r="G32" s="87" t="s">
        <v>178</v>
      </c>
      <c r="H32" s="87" t="s">
        <v>178</v>
      </c>
      <c r="I32" s="87" t="s">
        <v>178</v>
      </c>
      <c r="J32" s="90" t="s">
        <v>178</v>
      </c>
      <c r="K32" s="90" t="s">
        <v>178</v>
      </c>
      <c r="L32" s="90" t="s">
        <v>178</v>
      </c>
      <c r="M32" s="90" t="s">
        <v>178</v>
      </c>
      <c r="N32" s="90" t="s">
        <v>178</v>
      </c>
      <c r="O32" s="90" t="s">
        <v>178</v>
      </c>
      <c r="P32" s="90">
        <v>164466</v>
      </c>
      <c r="Q32" s="90" t="s">
        <v>178</v>
      </c>
      <c r="R32" s="87" t="s">
        <v>178</v>
      </c>
      <c r="S32" s="87" t="s">
        <v>9</v>
      </c>
      <c r="T32" s="87" t="s">
        <v>9</v>
      </c>
      <c r="U32" s="90">
        <v>4018472</v>
      </c>
      <c r="V32" s="87">
        <v>89819</v>
      </c>
      <c r="W32" s="87">
        <v>970510</v>
      </c>
      <c r="X32" s="87">
        <v>11722311</v>
      </c>
      <c r="Y32" s="87" t="s">
        <v>178</v>
      </c>
      <c r="Z32" s="87" t="s">
        <v>178</v>
      </c>
      <c r="AA32" s="87" t="s">
        <v>178</v>
      </c>
      <c r="AB32" s="87" t="s">
        <v>178</v>
      </c>
      <c r="AC32" s="87">
        <v>12692821</v>
      </c>
      <c r="AD32" s="87" t="s">
        <v>178</v>
      </c>
      <c r="AE32" s="87">
        <v>64536</v>
      </c>
      <c r="AF32" s="87" t="s">
        <v>178</v>
      </c>
      <c r="AG32" s="87">
        <v>80408</v>
      </c>
      <c r="AH32" s="87" t="s">
        <v>178</v>
      </c>
      <c r="AI32" s="90">
        <v>100304</v>
      </c>
      <c r="AJ32" s="87">
        <v>674844</v>
      </c>
      <c r="AK32" s="87" t="s">
        <v>178</v>
      </c>
      <c r="AL32" s="87" t="s">
        <v>178</v>
      </c>
      <c r="AM32" s="87" t="s">
        <v>9</v>
      </c>
      <c r="AN32" s="90">
        <v>14000</v>
      </c>
      <c r="AO32" s="94">
        <f t="shared" si="0"/>
        <v>17899670</v>
      </c>
      <c r="AP32" s="19"/>
    </row>
    <row r="33" spans="1:42" ht="15.75" customHeight="1" x14ac:dyDescent="0.15">
      <c r="A33" s="26"/>
      <c r="B33" s="70"/>
      <c r="C33" s="72" t="s">
        <v>130</v>
      </c>
      <c r="D33" s="15"/>
      <c r="E33" s="86" t="s">
        <v>178</v>
      </c>
      <c r="F33" s="87" t="s">
        <v>178</v>
      </c>
      <c r="G33" s="87" t="s">
        <v>178</v>
      </c>
      <c r="H33" s="87" t="s">
        <v>178</v>
      </c>
      <c r="I33" s="87" t="s">
        <v>178</v>
      </c>
      <c r="J33" s="90" t="s">
        <v>178</v>
      </c>
      <c r="K33" s="90" t="s">
        <v>178</v>
      </c>
      <c r="L33" s="90" t="s">
        <v>178</v>
      </c>
      <c r="M33" s="90" t="s">
        <v>178</v>
      </c>
      <c r="N33" s="90" t="s">
        <v>178</v>
      </c>
      <c r="O33" s="90" t="s">
        <v>178</v>
      </c>
      <c r="P33" s="90" t="s">
        <v>178</v>
      </c>
      <c r="Q33" s="90" t="s">
        <v>178</v>
      </c>
      <c r="R33" s="87" t="s">
        <v>178</v>
      </c>
      <c r="S33" s="87" t="s">
        <v>9</v>
      </c>
      <c r="T33" s="87" t="s">
        <v>9</v>
      </c>
      <c r="U33" s="87">
        <v>87608</v>
      </c>
      <c r="V33" s="87" t="s">
        <v>178</v>
      </c>
      <c r="W33" s="87">
        <v>114223</v>
      </c>
      <c r="X33" s="87">
        <v>259571441</v>
      </c>
      <c r="Y33" s="87" t="s">
        <v>178</v>
      </c>
      <c r="Z33" s="87" t="s">
        <v>178</v>
      </c>
      <c r="AA33" s="87" t="s">
        <v>178</v>
      </c>
      <c r="AB33" s="87" t="s">
        <v>178</v>
      </c>
      <c r="AC33" s="87">
        <v>259685664</v>
      </c>
      <c r="AD33" s="87" t="s">
        <v>178</v>
      </c>
      <c r="AE33" s="87" t="s">
        <v>178</v>
      </c>
      <c r="AF33" s="87" t="s">
        <v>178</v>
      </c>
      <c r="AG33" s="87" t="s">
        <v>178</v>
      </c>
      <c r="AH33" s="87" t="s">
        <v>178</v>
      </c>
      <c r="AI33" s="90">
        <v>112417</v>
      </c>
      <c r="AJ33" s="90" t="s">
        <v>178</v>
      </c>
      <c r="AK33" s="87" t="s">
        <v>178</v>
      </c>
      <c r="AL33" s="87" t="s">
        <v>178</v>
      </c>
      <c r="AM33" s="87" t="s">
        <v>9</v>
      </c>
      <c r="AN33" s="90">
        <v>1000000</v>
      </c>
      <c r="AO33" s="94">
        <f t="shared" si="0"/>
        <v>260885689</v>
      </c>
      <c r="AP33" s="19"/>
    </row>
    <row r="34" spans="1:42" ht="15.75" customHeight="1" x14ac:dyDescent="0.15">
      <c r="A34" s="26"/>
      <c r="B34" s="70"/>
      <c r="C34" s="72" t="s">
        <v>131</v>
      </c>
      <c r="D34" s="15"/>
      <c r="E34" s="86" t="s">
        <v>178</v>
      </c>
      <c r="F34" s="87" t="s">
        <v>178</v>
      </c>
      <c r="G34" s="87" t="s">
        <v>178</v>
      </c>
      <c r="H34" s="87" t="s">
        <v>178</v>
      </c>
      <c r="I34" s="87" t="s">
        <v>178</v>
      </c>
      <c r="J34" s="90" t="s">
        <v>178</v>
      </c>
      <c r="K34" s="90" t="s">
        <v>178</v>
      </c>
      <c r="L34" s="90" t="s">
        <v>178</v>
      </c>
      <c r="M34" s="90" t="s">
        <v>178</v>
      </c>
      <c r="N34" s="90" t="s">
        <v>178</v>
      </c>
      <c r="O34" s="90" t="s">
        <v>178</v>
      </c>
      <c r="P34" s="90">
        <v>129343365</v>
      </c>
      <c r="Q34" s="90" t="s">
        <v>178</v>
      </c>
      <c r="R34" s="87" t="s">
        <v>178</v>
      </c>
      <c r="S34" s="87" t="s">
        <v>9</v>
      </c>
      <c r="T34" s="87" t="s">
        <v>9</v>
      </c>
      <c r="U34" s="87">
        <v>30953257</v>
      </c>
      <c r="V34" s="87" t="s">
        <v>178</v>
      </c>
      <c r="W34" s="87" t="s">
        <v>178</v>
      </c>
      <c r="X34" s="87" t="s">
        <v>178</v>
      </c>
      <c r="Y34" s="87" t="s">
        <v>178</v>
      </c>
      <c r="Z34" s="87" t="s">
        <v>178</v>
      </c>
      <c r="AA34" s="87" t="s">
        <v>178</v>
      </c>
      <c r="AB34" s="87" t="s">
        <v>178</v>
      </c>
      <c r="AC34" s="87" t="s">
        <v>178</v>
      </c>
      <c r="AD34" s="87" t="s">
        <v>178</v>
      </c>
      <c r="AE34" s="87" t="s">
        <v>178</v>
      </c>
      <c r="AF34" s="87" t="s">
        <v>178</v>
      </c>
      <c r="AG34" s="87" t="s">
        <v>178</v>
      </c>
      <c r="AH34" s="87" t="s">
        <v>178</v>
      </c>
      <c r="AI34" s="90">
        <v>317839982</v>
      </c>
      <c r="AJ34" s="90" t="s">
        <v>178</v>
      </c>
      <c r="AK34" s="87" t="s">
        <v>178</v>
      </c>
      <c r="AL34" s="93" t="s">
        <v>179</v>
      </c>
      <c r="AM34" s="87" t="s">
        <v>82</v>
      </c>
      <c r="AN34" s="90">
        <v>40000000</v>
      </c>
      <c r="AO34" s="94">
        <f t="shared" si="0"/>
        <v>518136604</v>
      </c>
      <c r="AP34" s="19"/>
    </row>
    <row r="35" spans="1:42" ht="15.75" customHeight="1" x14ac:dyDescent="0.15">
      <c r="A35" s="26"/>
      <c r="B35" s="70"/>
      <c r="C35" s="72" t="s">
        <v>132</v>
      </c>
      <c r="D35" s="15"/>
      <c r="E35" s="86" t="s">
        <v>178</v>
      </c>
      <c r="F35" s="87" t="s">
        <v>178</v>
      </c>
      <c r="G35" s="87" t="s">
        <v>178</v>
      </c>
      <c r="H35" s="87" t="s">
        <v>178</v>
      </c>
      <c r="I35" s="87" t="s">
        <v>178</v>
      </c>
      <c r="J35" s="90" t="s">
        <v>178</v>
      </c>
      <c r="K35" s="90" t="s">
        <v>178</v>
      </c>
      <c r="L35" s="90" t="s">
        <v>178</v>
      </c>
      <c r="M35" s="90" t="s">
        <v>178</v>
      </c>
      <c r="N35" s="90" t="s">
        <v>178</v>
      </c>
      <c r="O35" s="90" t="s">
        <v>178</v>
      </c>
      <c r="P35" s="90">
        <v>338466879</v>
      </c>
      <c r="Q35" s="90" t="s">
        <v>178</v>
      </c>
      <c r="R35" s="87" t="s">
        <v>178</v>
      </c>
      <c r="S35" s="87" t="s">
        <v>9</v>
      </c>
      <c r="T35" s="87" t="s">
        <v>9</v>
      </c>
      <c r="U35" s="87" t="s">
        <v>178</v>
      </c>
      <c r="V35" s="87" t="s">
        <v>178</v>
      </c>
      <c r="W35" s="87">
        <v>4786393</v>
      </c>
      <c r="X35" s="87" t="s">
        <v>178</v>
      </c>
      <c r="Y35" s="87" t="s">
        <v>178</v>
      </c>
      <c r="Z35" s="87" t="s">
        <v>178</v>
      </c>
      <c r="AA35" s="87" t="s">
        <v>178</v>
      </c>
      <c r="AB35" s="87" t="s">
        <v>178</v>
      </c>
      <c r="AC35" s="87">
        <v>4786393</v>
      </c>
      <c r="AD35" s="87" t="s">
        <v>178</v>
      </c>
      <c r="AE35" s="87" t="s">
        <v>178</v>
      </c>
      <c r="AF35" s="87" t="s">
        <v>178</v>
      </c>
      <c r="AG35" s="87" t="s">
        <v>178</v>
      </c>
      <c r="AH35" s="87" t="s">
        <v>178</v>
      </c>
      <c r="AI35" s="90">
        <v>121387122</v>
      </c>
      <c r="AJ35" s="87" t="s">
        <v>178</v>
      </c>
      <c r="AK35" s="87" t="s">
        <v>178</v>
      </c>
      <c r="AL35" s="87" t="s">
        <v>178</v>
      </c>
      <c r="AM35" s="87" t="s">
        <v>9</v>
      </c>
      <c r="AN35" s="90">
        <v>75000000</v>
      </c>
      <c r="AO35" s="94">
        <f t="shared" si="0"/>
        <v>539640394</v>
      </c>
      <c r="AP35" s="19"/>
    </row>
    <row r="36" spans="1:42" ht="15.75" customHeight="1" x14ac:dyDescent="0.15">
      <c r="A36" s="26"/>
      <c r="B36" s="70"/>
      <c r="C36" s="72" t="s">
        <v>127</v>
      </c>
      <c r="D36" s="15"/>
      <c r="E36" s="86" t="s">
        <v>178</v>
      </c>
      <c r="F36" s="87">
        <v>217746</v>
      </c>
      <c r="G36" s="87">
        <v>99934</v>
      </c>
      <c r="H36" s="87">
        <v>45668</v>
      </c>
      <c r="I36" s="87">
        <f>SUM(F36:H36)</f>
        <v>363348</v>
      </c>
      <c r="J36" s="90" t="s">
        <v>178</v>
      </c>
      <c r="K36" s="90">
        <v>53870</v>
      </c>
      <c r="L36" s="90">
        <f>K36</f>
        <v>53870</v>
      </c>
      <c r="M36" s="90">
        <v>137</v>
      </c>
      <c r="N36" s="90" t="s">
        <v>178</v>
      </c>
      <c r="O36" s="90">
        <v>76994</v>
      </c>
      <c r="P36" s="90">
        <v>7555766</v>
      </c>
      <c r="Q36" s="90" t="s">
        <v>178</v>
      </c>
      <c r="R36" s="87" t="s">
        <v>178</v>
      </c>
      <c r="S36" s="87" t="s">
        <v>9</v>
      </c>
      <c r="T36" s="87" t="s">
        <v>9</v>
      </c>
      <c r="U36" s="87" t="s">
        <v>178</v>
      </c>
      <c r="V36" s="87" t="s">
        <v>178</v>
      </c>
      <c r="W36" s="87" t="s">
        <v>178</v>
      </c>
      <c r="X36" s="87">
        <v>138</v>
      </c>
      <c r="Y36" s="87" t="s">
        <v>178</v>
      </c>
      <c r="Z36" s="87" t="s">
        <v>178</v>
      </c>
      <c r="AA36" s="87" t="s">
        <v>178</v>
      </c>
      <c r="AB36" s="87">
        <v>77987</v>
      </c>
      <c r="AC36" s="87">
        <v>78125</v>
      </c>
      <c r="AD36" s="87" t="s">
        <v>178</v>
      </c>
      <c r="AE36" s="87">
        <v>45000</v>
      </c>
      <c r="AF36" s="87" t="s">
        <v>178</v>
      </c>
      <c r="AG36" s="87" t="s">
        <v>178</v>
      </c>
      <c r="AH36" s="87" t="s">
        <v>178</v>
      </c>
      <c r="AI36" s="90">
        <v>93960</v>
      </c>
      <c r="AJ36" s="87" t="s">
        <v>178</v>
      </c>
      <c r="AK36" s="87" t="s">
        <v>178</v>
      </c>
      <c r="AL36" s="87" t="s">
        <v>178</v>
      </c>
      <c r="AM36" s="87" t="s">
        <v>9</v>
      </c>
      <c r="AN36" s="90">
        <v>100000</v>
      </c>
      <c r="AO36" s="94">
        <f t="shared" si="0"/>
        <v>8367200</v>
      </c>
      <c r="AP36" s="19"/>
    </row>
    <row r="37" spans="1:42" ht="15.75" customHeight="1" x14ac:dyDescent="0.15">
      <c r="A37" s="26"/>
      <c r="B37" s="70"/>
      <c r="C37" s="72" t="s">
        <v>133</v>
      </c>
      <c r="D37" s="15"/>
      <c r="E37" s="86" t="s">
        <v>178</v>
      </c>
      <c r="F37" s="87" t="s">
        <v>178</v>
      </c>
      <c r="G37" s="87" t="s">
        <v>178</v>
      </c>
      <c r="H37" s="87" t="s">
        <v>178</v>
      </c>
      <c r="I37" s="87" t="s">
        <v>178</v>
      </c>
      <c r="J37" s="90" t="s">
        <v>178</v>
      </c>
      <c r="K37" s="90" t="s">
        <v>178</v>
      </c>
      <c r="L37" s="90" t="s">
        <v>178</v>
      </c>
      <c r="M37" s="90" t="s">
        <v>178</v>
      </c>
      <c r="N37" s="90" t="s">
        <v>178</v>
      </c>
      <c r="O37" s="90" t="s">
        <v>178</v>
      </c>
      <c r="P37" s="90" t="s">
        <v>178</v>
      </c>
      <c r="Q37" s="90" t="s">
        <v>178</v>
      </c>
      <c r="R37" s="87" t="s">
        <v>178</v>
      </c>
      <c r="S37" s="87" t="s">
        <v>9</v>
      </c>
      <c r="T37" s="87" t="s">
        <v>9</v>
      </c>
      <c r="U37" s="87" t="s">
        <v>178</v>
      </c>
      <c r="V37" s="87" t="s">
        <v>178</v>
      </c>
      <c r="W37" s="87" t="s">
        <v>178</v>
      </c>
      <c r="X37" s="87" t="s">
        <v>178</v>
      </c>
      <c r="Y37" s="87" t="s">
        <v>178</v>
      </c>
      <c r="Z37" s="87" t="s">
        <v>178</v>
      </c>
      <c r="AA37" s="87" t="s">
        <v>178</v>
      </c>
      <c r="AB37" s="87" t="s">
        <v>178</v>
      </c>
      <c r="AC37" s="87" t="s">
        <v>178</v>
      </c>
      <c r="AD37" s="87" t="s">
        <v>178</v>
      </c>
      <c r="AE37" s="87" t="s">
        <v>178</v>
      </c>
      <c r="AF37" s="87" t="s">
        <v>178</v>
      </c>
      <c r="AG37" s="87" t="s">
        <v>178</v>
      </c>
      <c r="AH37" s="87" t="s">
        <v>178</v>
      </c>
      <c r="AI37" s="90">
        <v>1127465119</v>
      </c>
      <c r="AJ37" s="87" t="s">
        <v>178</v>
      </c>
      <c r="AK37" s="87" t="s">
        <v>178</v>
      </c>
      <c r="AL37" s="87" t="s">
        <v>178</v>
      </c>
      <c r="AM37" s="87" t="s">
        <v>9</v>
      </c>
      <c r="AN37" s="90" t="s">
        <v>178</v>
      </c>
      <c r="AO37" s="94">
        <f t="shared" si="0"/>
        <v>1127465119</v>
      </c>
      <c r="AP37" s="19"/>
    </row>
    <row r="38" spans="1:42" ht="15.75" customHeight="1" x14ac:dyDescent="0.15">
      <c r="A38" s="26"/>
      <c r="B38" s="70"/>
      <c r="C38" s="72" t="s">
        <v>74</v>
      </c>
      <c r="D38" s="15"/>
      <c r="E38" s="86" t="s">
        <v>178</v>
      </c>
      <c r="F38" s="87">
        <v>1743772</v>
      </c>
      <c r="G38" s="87">
        <v>924180</v>
      </c>
      <c r="H38" s="87">
        <v>135767</v>
      </c>
      <c r="I38" s="87">
        <f>SUM(F38:H38)</f>
        <v>2803719</v>
      </c>
      <c r="J38" s="90" t="s">
        <v>178</v>
      </c>
      <c r="K38" s="90">
        <v>59250</v>
      </c>
      <c r="L38" s="90">
        <f>K38</f>
        <v>59250</v>
      </c>
      <c r="M38" s="90">
        <v>852</v>
      </c>
      <c r="N38" s="90" t="s">
        <v>178</v>
      </c>
      <c r="O38" s="90">
        <v>108418</v>
      </c>
      <c r="P38" s="90">
        <v>703072</v>
      </c>
      <c r="Q38" s="90" t="s">
        <v>178</v>
      </c>
      <c r="R38" s="87" t="s">
        <v>178</v>
      </c>
      <c r="S38" s="87" t="s">
        <v>9</v>
      </c>
      <c r="T38" s="87" t="s">
        <v>9</v>
      </c>
      <c r="U38" s="87" t="s">
        <v>178</v>
      </c>
      <c r="V38" s="87">
        <v>39124455</v>
      </c>
      <c r="W38" s="87" t="s">
        <v>178</v>
      </c>
      <c r="X38" s="87">
        <v>304</v>
      </c>
      <c r="Y38" s="87" t="s">
        <v>178</v>
      </c>
      <c r="Z38" s="87" t="s">
        <v>178</v>
      </c>
      <c r="AA38" s="87" t="s">
        <v>178</v>
      </c>
      <c r="AB38" s="87">
        <v>838369</v>
      </c>
      <c r="AC38" s="87">
        <v>838673</v>
      </c>
      <c r="AD38" s="87" t="s">
        <v>178</v>
      </c>
      <c r="AE38" s="87">
        <v>77729</v>
      </c>
      <c r="AF38" s="87" t="s">
        <v>178</v>
      </c>
      <c r="AG38" s="87" t="s">
        <v>178</v>
      </c>
      <c r="AH38" s="87" t="s">
        <v>178</v>
      </c>
      <c r="AI38" s="90">
        <v>10032972</v>
      </c>
      <c r="AJ38" s="87" t="s">
        <v>178</v>
      </c>
      <c r="AK38" s="87" t="s">
        <v>178</v>
      </c>
      <c r="AL38" s="87" t="s">
        <v>178</v>
      </c>
      <c r="AM38" s="87" t="s">
        <v>9</v>
      </c>
      <c r="AN38" s="90">
        <v>700000</v>
      </c>
      <c r="AO38" s="94">
        <f t="shared" si="0"/>
        <v>54449140</v>
      </c>
      <c r="AP38" s="19"/>
    </row>
    <row r="39" spans="1:42" ht="15.75" customHeight="1" x14ac:dyDescent="0.15">
      <c r="A39" s="26"/>
      <c r="B39" s="202" t="s">
        <v>134</v>
      </c>
      <c r="C39" s="202"/>
      <c r="D39" s="15"/>
      <c r="E39" s="86" t="s">
        <v>178</v>
      </c>
      <c r="F39" s="87">
        <f>SUM(F40:F45)</f>
        <v>428527</v>
      </c>
      <c r="G39" s="87">
        <f>SUM(G40:G45)</f>
        <v>204751</v>
      </c>
      <c r="H39" s="87">
        <f>SUM(H40:H45)</f>
        <v>88135</v>
      </c>
      <c r="I39" s="87">
        <f>SUM(I40:I45)</f>
        <v>721413</v>
      </c>
      <c r="J39" s="87" t="s">
        <v>9</v>
      </c>
      <c r="K39" s="87">
        <f>SUM(K40:K45)</f>
        <v>105097</v>
      </c>
      <c r="L39" s="87">
        <f>K39</f>
        <v>105097</v>
      </c>
      <c r="M39" s="87">
        <f>SUM(M40:M45)</f>
        <v>4020</v>
      </c>
      <c r="N39" s="87" t="s">
        <v>70</v>
      </c>
      <c r="O39" s="91">
        <f>SUM(O40:O45)</f>
        <v>9626</v>
      </c>
      <c r="P39" s="91">
        <f>SUM(P40:P45)</f>
        <v>77659</v>
      </c>
      <c r="Q39" s="87" t="s">
        <v>70</v>
      </c>
      <c r="R39" s="87" t="s">
        <v>178</v>
      </c>
      <c r="S39" s="87" t="s">
        <v>9</v>
      </c>
      <c r="T39" s="87" t="s">
        <v>9</v>
      </c>
      <c r="U39" s="87" t="s">
        <v>178</v>
      </c>
      <c r="V39" s="87" t="s">
        <v>178</v>
      </c>
      <c r="W39" s="87" t="s">
        <v>178</v>
      </c>
      <c r="X39" s="91">
        <f>SUM(X40:X45)</f>
        <v>18600076</v>
      </c>
      <c r="Y39" s="87" t="s">
        <v>178</v>
      </c>
      <c r="Z39" s="87" t="s">
        <v>178</v>
      </c>
      <c r="AA39" s="87" t="s">
        <v>178</v>
      </c>
      <c r="AB39" s="87">
        <f>SUM(AB40:AB45)</f>
        <v>145561</v>
      </c>
      <c r="AC39" s="87">
        <f>SUM(AC40:AC45)</f>
        <v>18745637</v>
      </c>
      <c r="AD39" s="87" t="s">
        <v>178</v>
      </c>
      <c r="AE39" s="91">
        <f>SUM(AE40:AE45)</f>
        <v>18729</v>
      </c>
      <c r="AF39" s="87" t="s">
        <v>178</v>
      </c>
      <c r="AG39" s="87" t="s">
        <v>178</v>
      </c>
      <c r="AH39" s="87">
        <f>SUM(AH40:AH45)</f>
        <v>44303922</v>
      </c>
      <c r="AI39" s="87">
        <f>SUM(AI40:AI45)</f>
        <v>25693175</v>
      </c>
      <c r="AJ39" s="87" t="s">
        <v>181</v>
      </c>
      <c r="AK39" s="87" t="s">
        <v>181</v>
      </c>
      <c r="AL39" s="87" t="s">
        <v>181</v>
      </c>
      <c r="AM39" s="87" t="s">
        <v>9</v>
      </c>
      <c r="AN39" s="87">
        <f>SUM(AN40:AN45)</f>
        <v>28901000</v>
      </c>
      <c r="AO39" s="94">
        <f t="shared" si="0"/>
        <v>118580278</v>
      </c>
      <c r="AP39" s="19"/>
    </row>
    <row r="40" spans="1:42" s="20" customFormat="1" ht="15.75" customHeight="1" x14ac:dyDescent="0.15">
      <c r="A40" s="3"/>
      <c r="B40" s="71"/>
      <c r="C40" s="71" t="s">
        <v>135</v>
      </c>
      <c r="D40" s="15"/>
      <c r="E40" s="86" t="s">
        <v>178</v>
      </c>
      <c r="F40" s="87" t="s">
        <v>178</v>
      </c>
      <c r="G40" s="87" t="s">
        <v>178</v>
      </c>
      <c r="H40" s="87" t="s">
        <v>178</v>
      </c>
      <c r="I40" s="87" t="s">
        <v>178</v>
      </c>
      <c r="J40" s="87" t="s">
        <v>9</v>
      </c>
      <c r="K40" s="87" t="s">
        <v>9</v>
      </c>
      <c r="L40" s="87" t="s">
        <v>9</v>
      </c>
      <c r="M40" s="87" t="s">
        <v>9</v>
      </c>
      <c r="N40" s="87" t="s">
        <v>70</v>
      </c>
      <c r="O40" s="87" t="s">
        <v>70</v>
      </c>
      <c r="P40" s="87" t="s">
        <v>70</v>
      </c>
      <c r="Q40" s="87" t="s">
        <v>70</v>
      </c>
      <c r="R40" s="87" t="s">
        <v>178</v>
      </c>
      <c r="S40" s="87" t="s">
        <v>9</v>
      </c>
      <c r="T40" s="87" t="s">
        <v>9</v>
      </c>
      <c r="U40" s="87" t="s">
        <v>178</v>
      </c>
      <c r="V40" s="87" t="s">
        <v>178</v>
      </c>
      <c r="W40" s="87" t="s">
        <v>178</v>
      </c>
      <c r="X40" s="87" t="s">
        <v>178</v>
      </c>
      <c r="Y40" s="87" t="s">
        <v>178</v>
      </c>
      <c r="Z40" s="87" t="s">
        <v>178</v>
      </c>
      <c r="AA40" s="87" t="s">
        <v>178</v>
      </c>
      <c r="AB40" s="87" t="s">
        <v>178</v>
      </c>
      <c r="AC40" s="87" t="s">
        <v>178</v>
      </c>
      <c r="AD40" s="87" t="s">
        <v>178</v>
      </c>
      <c r="AE40" s="87" t="s">
        <v>178</v>
      </c>
      <c r="AF40" s="87" t="s">
        <v>178</v>
      </c>
      <c r="AG40" s="87" t="s">
        <v>178</v>
      </c>
      <c r="AH40" s="87" t="s">
        <v>181</v>
      </c>
      <c r="AI40" s="87">
        <v>25689696</v>
      </c>
      <c r="AJ40" s="87" t="s">
        <v>181</v>
      </c>
      <c r="AK40" s="87" t="s">
        <v>181</v>
      </c>
      <c r="AL40" s="87" t="s">
        <v>181</v>
      </c>
      <c r="AM40" s="87" t="s">
        <v>9</v>
      </c>
      <c r="AN40" s="92" t="s">
        <v>181</v>
      </c>
      <c r="AO40" s="94">
        <f t="shared" si="0"/>
        <v>25689696</v>
      </c>
      <c r="AP40" s="19"/>
    </row>
    <row r="41" spans="1:42" s="25" customFormat="1" ht="15.75" customHeight="1" x14ac:dyDescent="0.15">
      <c r="A41" s="21"/>
      <c r="B41" s="71"/>
      <c r="C41" s="71" t="s">
        <v>136</v>
      </c>
      <c r="D41" s="23"/>
      <c r="E41" s="86" t="s">
        <v>178</v>
      </c>
      <c r="F41" s="87" t="s">
        <v>178</v>
      </c>
      <c r="G41" s="87" t="s">
        <v>178</v>
      </c>
      <c r="H41" s="87" t="s">
        <v>178</v>
      </c>
      <c r="I41" s="87" t="s">
        <v>178</v>
      </c>
      <c r="J41" s="87" t="s">
        <v>9</v>
      </c>
      <c r="K41" s="87" t="s">
        <v>9</v>
      </c>
      <c r="L41" s="87" t="s">
        <v>9</v>
      </c>
      <c r="M41" s="87" t="s">
        <v>9</v>
      </c>
      <c r="N41" s="87" t="s">
        <v>70</v>
      </c>
      <c r="O41" s="87" t="s">
        <v>70</v>
      </c>
      <c r="P41" s="87" t="s">
        <v>70</v>
      </c>
      <c r="Q41" s="87" t="s">
        <v>70</v>
      </c>
      <c r="R41" s="87" t="s">
        <v>178</v>
      </c>
      <c r="S41" s="87" t="s">
        <v>9</v>
      </c>
      <c r="T41" s="87" t="s">
        <v>9</v>
      </c>
      <c r="U41" s="87" t="s">
        <v>178</v>
      </c>
      <c r="V41" s="87" t="s">
        <v>178</v>
      </c>
      <c r="W41" s="87" t="s">
        <v>178</v>
      </c>
      <c r="X41" s="87">
        <v>7080712</v>
      </c>
      <c r="Y41" s="87" t="s">
        <v>178</v>
      </c>
      <c r="Z41" s="87" t="s">
        <v>178</v>
      </c>
      <c r="AA41" s="87" t="s">
        <v>178</v>
      </c>
      <c r="AB41" s="87" t="s">
        <v>178</v>
      </c>
      <c r="AC41" s="87">
        <v>7080712</v>
      </c>
      <c r="AD41" s="87" t="s">
        <v>178</v>
      </c>
      <c r="AE41" s="87">
        <v>15713</v>
      </c>
      <c r="AF41" s="87" t="s">
        <v>178</v>
      </c>
      <c r="AG41" s="87" t="s">
        <v>178</v>
      </c>
      <c r="AH41" s="87">
        <v>18719921</v>
      </c>
      <c r="AI41" s="87" t="s">
        <v>181</v>
      </c>
      <c r="AJ41" s="87" t="s">
        <v>181</v>
      </c>
      <c r="AK41" s="87" t="s">
        <v>181</v>
      </c>
      <c r="AL41" s="87" t="s">
        <v>181</v>
      </c>
      <c r="AM41" s="87" t="s">
        <v>9</v>
      </c>
      <c r="AN41" s="92">
        <v>18600000</v>
      </c>
      <c r="AO41" s="94">
        <f t="shared" si="0"/>
        <v>44416346</v>
      </c>
      <c r="AP41" s="19"/>
    </row>
    <row r="42" spans="1:42" ht="15.75" customHeight="1" x14ac:dyDescent="0.15">
      <c r="A42" s="26"/>
      <c r="B42" s="71"/>
      <c r="C42" s="71" t="s">
        <v>137</v>
      </c>
      <c r="D42" s="23"/>
      <c r="E42" s="86" t="s">
        <v>178</v>
      </c>
      <c r="F42" s="87" t="s">
        <v>178</v>
      </c>
      <c r="G42" s="87" t="s">
        <v>178</v>
      </c>
      <c r="H42" s="87" t="s">
        <v>178</v>
      </c>
      <c r="I42" s="87" t="s">
        <v>178</v>
      </c>
      <c r="J42" s="87" t="s">
        <v>9</v>
      </c>
      <c r="K42" s="87" t="s">
        <v>9</v>
      </c>
      <c r="L42" s="87" t="s">
        <v>9</v>
      </c>
      <c r="M42" s="87" t="s">
        <v>9</v>
      </c>
      <c r="N42" s="87" t="s">
        <v>70</v>
      </c>
      <c r="O42" s="87" t="s">
        <v>70</v>
      </c>
      <c r="P42" s="87" t="s">
        <v>70</v>
      </c>
      <c r="Q42" s="87" t="s">
        <v>70</v>
      </c>
      <c r="R42" s="87" t="s">
        <v>178</v>
      </c>
      <c r="S42" s="87" t="s">
        <v>9</v>
      </c>
      <c r="T42" s="87" t="s">
        <v>9</v>
      </c>
      <c r="U42" s="87" t="s">
        <v>178</v>
      </c>
      <c r="V42" s="87" t="s">
        <v>178</v>
      </c>
      <c r="W42" s="87" t="s">
        <v>178</v>
      </c>
      <c r="X42" s="87">
        <v>9277193</v>
      </c>
      <c r="Y42" s="87" t="s">
        <v>178</v>
      </c>
      <c r="Z42" s="87" t="s">
        <v>178</v>
      </c>
      <c r="AA42" s="87" t="s">
        <v>178</v>
      </c>
      <c r="AB42" s="87" t="s">
        <v>178</v>
      </c>
      <c r="AC42" s="87">
        <v>9277193</v>
      </c>
      <c r="AD42" s="87" t="s">
        <v>178</v>
      </c>
      <c r="AE42" s="87">
        <v>280</v>
      </c>
      <c r="AF42" s="87" t="s">
        <v>178</v>
      </c>
      <c r="AG42" s="87" t="s">
        <v>178</v>
      </c>
      <c r="AH42" s="87">
        <v>22276519</v>
      </c>
      <c r="AI42" s="87" t="s">
        <v>181</v>
      </c>
      <c r="AJ42" s="87" t="s">
        <v>181</v>
      </c>
      <c r="AK42" s="87" t="s">
        <v>181</v>
      </c>
      <c r="AL42" s="87" t="s">
        <v>181</v>
      </c>
      <c r="AM42" s="87" t="s">
        <v>9</v>
      </c>
      <c r="AN42" s="92">
        <v>2700000</v>
      </c>
      <c r="AO42" s="94">
        <f t="shared" si="0"/>
        <v>34253992</v>
      </c>
      <c r="AP42" s="19"/>
    </row>
    <row r="43" spans="1:42" ht="15.75" customHeight="1" x14ac:dyDescent="0.15">
      <c r="A43" s="26"/>
      <c r="B43" s="71"/>
      <c r="C43" s="71" t="s">
        <v>138</v>
      </c>
      <c r="D43" s="23"/>
      <c r="E43" s="86" t="s">
        <v>178</v>
      </c>
      <c r="F43" s="87" t="s">
        <v>178</v>
      </c>
      <c r="G43" s="87" t="s">
        <v>178</v>
      </c>
      <c r="H43" s="87" t="s">
        <v>178</v>
      </c>
      <c r="I43" s="87" t="s">
        <v>178</v>
      </c>
      <c r="J43" s="87" t="s">
        <v>9</v>
      </c>
      <c r="K43" s="87" t="s">
        <v>9</v>
      </c>
      <c r="L43" s="87" t="s">
        <v>9</v>
      </c>
      <c r="M43" s="87" t="s">
        <v>9</v>
      </c>
      <c r="N43" s="87" t="s">
        <v>70</v>
      </c>
      <c r="O43" s="87" t="s">
        <v>70</v>
      </c>
      <c r="P43" s="87" t="s">
        <v>70</v>
      </c>
      <c r="Q43" s="87" t="s">
        <v>70</v>
      </c>
      <c r="R43" s="87" t="s">
        <v>178</v>
      </c>
      <c r="S43" s="87" t="s">
        <v>9</v>
      </c>
      <c r="T43" s="87" t="s">
        <v>9</v>
      </c>
      <c r="U43" s="87" t="s">
        <v>178</v>
      </c>
      <c r="V43" s="87" t="s">
        <v>178</v>
      </c>
      <c r="W43" s="87" t="s">
        <v>178</v>
      </c>
      <c r="X43" s="87">
        <v>555583</v>
      </c>
      <c r="Y43" s="87" t="s">
        <v>178</v>
      </c>
      <c r="Z43" s="87" t="s">
        <v>178</v>
      </c>
      <c r="AA43" s="87" t="s">
        <v>178</v>
      </c>
      <c r="AB43" s="87" t="s">
        <v>178</v>
      </c>
      <c r="AC43" s="87">
        <v>555583</v>
      </c>
      <c r="AD43" s="87" t="s">
        <v>178</v>
      </c>
      <c r="AE43" s="87">
        <v>2726</v>
      </c>
      <c r="AF43" s="87" t="s">
        <v>178</v>
      </c>
      <c r="AG43" s="87" t="s">
        <v>178</v>
      </c>
      <c r="AH43" s="87">
        <v>2368717</v>
      </c>
      <c r="AI43" s="87" t="s">
        <v>181</v>
      </c>
      <c r="AJ43" s="87" t="s">
        <v>181</v>
      </c>
      <c r="AK43" s="87" t="s">
        <v>181</v>
      </c>
      <c r="AL43" s="87" t="s">
        <v>181</v>
      </c>
      <c r="AM43" s="87" t="s">
        <v>9</v>
      </c>
      <c r="AN43" s="92">
        <v>5900000</v>
      </c>
      <c r="AO43" s="94">
        <f t="shared" si="0"/>
        <v>8827026</v>
      </c>
      <c r="AP43" s="19"/>
    </row>
    <row r="44" spans="1:42" ht="15.75" customHeight="1" x14ac:dyDescent="0.15">
      <c r="A44" s="26"/>
      <c r="B44" s="71"/>
      <c r="C44" s="71" t="s">
        <v>139</v>
      </c>
      <c r="D44" s="23"/>
      <c r="E44" s="86" t="s">
        <v>178</v>
      </c>
      <c r="F44" s="87" t="s">
        <v>178</v>
      </c>
      <c r="G44" s="87" t="s">
        <v>178</v>
      </c>
      <c r="H44" s="87" t="s">
        <v>178</v>
      </c>
      <c r="I44" s="87" t="s">
        <v>178</v>
      </c>
      <c r="J44" s="87" t="s">
        <v>9</v>
      </c>
      <c r="K44" s="87" t="s">
        <v>9</v>
      </c>
      <c r="L44" s="87" t="s">
        <v>9</v>
      </c>
      <c r="M44" s="87" t="s">
        <v>9</v>
      </c>
      <c r="N44" s="87" t="s">
        <v>70</v>
      </c>
      <c r="O44" s="87" t="s">
        <v>70</v>
      </c>
      <c r="P44" s="87" t="s">
        <v>70</v>
      </c>
      <c r="Q44" s="87" t="s">
        <v>70</v>
      </c>
      <c r="R44" s="87" t="s">
        <v>178</v>
      </c>
      <c r="S44" s="87" t="s">
        <v>9</v>
      </c>
      <c r="T44" s="87" t="s">
        <v>9</v>
      </c>
      <c r="U44" s="87" t="s">
        <v>178</v>
      </c>
      <c r="V44" s="87" t="s">
        <v>178</v>
      </c>
      <c r="W44" s="87" t="s">
        <v>178</v>
      </c>
      <c r="X44" s="87">
        <v>1686588</v>
      </c>
      <c r="Y44" s="87" t="s">
        <v>178</v>
      </c>
      <c r="Z44" s="87" t="s">
        <v>178</v>
      </c>
      <c r="AA44" s="87" t="s">
        <v>178</v>
      </c>
      <c r="AB44" s="87" t="s">
        <v>178</v>
      </c>
      <c r="AC44" s="87">
        <v>1686588</v>
      </c>
      <c r="AD44" s="87" t="s">
        <v>178</v>
      </c>
      <c r="AE44" s="87" t="s">
        <v>178</v>
      </c>
      <c r="AF44" s="87" t="s">
        <v>178</v>
      </c>
      <c r="AG44" s="87" t="s">
        <v>178</v>
      </c>
      <c r="AH44" s="87">
        <v>938765</v>
      </c>
      <c r="AI44" s="87" t="s">
        <v>181</v>
      </c>
      <c r="AJ44" s="87" t="s">
        <v>181</v>
      </c>
      <c r="AK44" s="87" t="s">
        <v>181</v>
      </c>
      <c r="AL44" s="87" t="s">
        <v>181</v>
      </c>
      <c r="AM44" s="87" t="s">
        <v>9</v>
      </c>
      <c r="AN44" s="92">
        <v>1700000</v>
      </c>
      <c r="AO44" s="94">
        <f t="shared" si="0"/>
        <v>4325353</v>
      </c>
      <c r="AP44" s="19"/>
    </row>
    <row r="45" spans="1:42" ht="15.75" customHeight="1" x14ac:dyDescent="0.15">
      <c r="A45" s="26"/>
      <c r="B45" s="71"/>
      <c r="C45" s="71" t="s">
        <v>127</v>
      </c>
      <c r="D45" s="23"/>
      <c r="E45" s="86" t="s">
        <v>178</v>
      </c>
      <c r="F45" s="87">
        <v>428527</v>
      </c>
      <c r="G45" s="87">
        <v>204751</v>
      </c>
      <c r="H45" s="87">
        <v>88135</v>
      </c>
      <c r="I45" s="87">
        <f>SUM(F45:H45)</f>
        <v>721413</v>
      </c>
      <c r="J45" s="87" t="s">
        <v>9</v>
      </c>
      <c r="K45" s="87">
        <v>105097</v>
      </c>
      <c r="L45" s="87">
        <f>K45</f>
        <v>105097</v>
      </c>
      <c r="M45" s="87">
        <v>4020</v>
      </c>
      <c r="N45" s="87" t="s">
        <v>180</v>
      </c>
      <c r="O45" s="92">
        <v>9626</v>
      </c>
      <c r="P45" s="92">
        <v>77659</v>
      </c>
      <c r="Q45" s="87" t="s">
        <v>180</v>
      </c>
      <c r="R45" s="87" t="s">
        <v>178</v>
      </c>
      <c r="S45" s="87" t="s">
        <v>9</v>
      </c>
      <c r="T45" s="87" t="s">
        <v>9</v>
      </c>
      <c r="U45" s="87" t="s">
        <v>178</v>
      </c>
      <c r="V45" s="87" t="s">
        <v>178</v>
      </c>
      <c r="W45" s="87" t="s">
        <v>178</v>
      </c>
      <c r="X45" s="87" t="s">
        <v>178</v>
      </c>
      <c r="Y45" s="87" t="s">
        <v>178</v>
      </c>
      <c r="Z45" s="87" t="s">
        <v>178</v>
      </c>
      <c r="AA45" s="87" t="s">
        <v>178</v>
      </c>
      <c r="AB45" s="87">
        <v>145561</v>
      </c>
      <c r="AC45" s="87">
        <v>145561</v>
      </c>
      <c r="AD45" s="87" t="s">
        <v>178</v>
      </c>
      <c r="AE45" s="92">
        <v>10</v>
      </c>
      <c r="AF45" s="87" t="s">
        <v>178</v>
      </c>
      <c r="AG45" s="87" t="s">
        <v>178</v>
      </c>
      <c r="AH45" s="87" t="s">
        <v>181</v>
      </c>
      <c r="AI45" s="87">
        <v>3479</v>
      </c>
      <c r="AJ45" s="87" t="s">
        <v>181</v>
      </c>
      <c r="AK45" s="87" t="s">
        <v>181</v>
      </c>
      <c r="AL45" s="87" t="s">
        <v>181</v>
      </c>
      <c r="AM45" s="87" t="s">
        <v>9</v>
      </c>
      <c r="AN45" s="92">
        <v>1000</v>
      </c>
      <c r="AO45" s="94">
        <f t="shared" si="0"/>
        <v>1067865</v>
      </c>
      <c r="AP45" s="19"/>
    </row>
    <row r="46" spans="1:42" ht="15.75" customHeight="1" x14ac:dyDescent="0.15">
      <c r="A46" s="26"/>
      <c r="B46" s="201" t="s">
        <v>140</v>
      </c>
      <c r="C46" s="201"/>
      <c r="D46" s="23"/>
      <c r="E46" s="86" t="s">
        <v>178</v>
      </c>
      <c r="F46" s="87">
        <v>28535</v>
      </c>
      <c r="G46" s="87">
        <v>13088</v>
      </c>
      <c r="H46" s="87">
        <v>6340</v>
      </c>
      <c r="I46" s="87">
        <f>SUM(F46:H46)</f>
        <v>47963</v>
      </c>
      <c r="J46" s="87" t="s">
        <v>9</v>
      </c>
      <c r="K46" s="87">
        <v>834</v>
      </c>
      <c r="L46" s="87">
        <f>K46</f>
        <v>834</v>
      </c>
      <c r="M46" s="87">
        <v>174</v>
      </c>
      <c r="N46" s="87">
        <v>442</v>
      </c>
      <c r="O46" s="92">
        <v>2863</v>
      </c>
      <c r="P46" s="92">
        <v>323882</v>
      </c>
      <c r="Q46" s="87" t="s">
        <v>181</v>
      </c>
      <c r="R46" s="87" t="s">
        <v>178</v>
      </c>
      <c r="S46" s="87" t="s">
        <v>9</v>
      </c>
      <c r="T46" s="87" t="s">
        <v>9</v>
      </c>
      <c r="U46" s="87" t="s">
        <v>178</v>
      </c>
      <c r="V46" s="87" t="s">
        <v>178</v>
      </c>
      <c r="W46" s="87" t="s">
        <v>178</v>
      </c>
      <c r="X46" s="92">
        <v>764786</v>
      </c>
      <c r="Y46" s="87" t="s">
        <v>178</v>
      </c>
      <c r="Z46" s="87" t="s">
        <v>178</v>
      </c>
      <c r="AA46" s="87" t="s">
        <v>178</v>
      </c>
      <c r="AB46" s="87">
        <v>9731</v>
      </c>
      <c r="AC46" s="87">
        <v>774517</v>
      </c>
      <c r="AD46" s="87" t="s">
        <v>178</v>
      </c>
      <c r="AE46" s="92">
        <v>31618</v>
      </c>
      <c r="AF46" s="87" t="s">
        <v>178</v>
      </c>
      <c r="AG46" s="87" t="s">
        <v>178</v>
      </c>
      <c r="AH46" s="87">
        <v>1703565</v>
      </c>
      <c r="AI46" s="87" t="s">
        <v>181</v>
      </c>
      <c r="AJ46" s="87" t="s">
        <v>181</v>
      </c>
      <c r="AK46" s="87" t="s">
        <v>181</v>
      </c>
      <c r="AL46" s="87" t="s">
        <v>181</v>
      </c>
      <c r="AM46" s="87" t="s">
        <v>9</v>
      </c>
      <c r="AN46" s="92">
        <v>1500000</v>
      </c>
      <c r="AO46" s="94">
        <f t="shared" si="0"/>
        <v>4385858</v>
      </c>
      <c r="AP46" s="19"/>
    </row>
    <row r="47" spans="1:42" ht="15.75" customHeight="1" x14ac:dyDescent="0.15">
      <c r="A47" s="26"/>
      <c r="B47" s="201" t="s">
        <v>141</v>
      </c>
      <c r="C47" s="201"/>
      <c r="D47" s="23"/>
      <c r="E47" s="86" t="s">
        <v>178</v>
      </c>
      <c r="F47" s="87">
        <v>19671534</v>
      </c>
      <c r="G47" s="87">
        <v>8795583</v>
      </c>
      <c r="H47" s="87">
        <v>1125756</v>
      </c>
      <c r="I47" s="87">
        <f>SUM(F47:H47)</f>
        <v>29592873</v>
      </c>
      <c r="J47" s="87" t="s">
        <v>9</v>
      </c>
      <c r="K47" s="87">
        <v>12103683</v>
      </c>
      <c r="L47" s="87">
        <f>K47</f>
        <v>12103683</v>
      </c>
      <c r="M47" s="87">
        <v>14236</v>
      </c>
      <c r="N47" s="87" t="s">
        <v>182</v>
      </c>
      <c r="O47" s="87">
        <v>897909</v>
      </c>
      <c r="P47" s="87">
        <v>16855093</v>
      </c>
      <c r="Q47" s="87" t="s">
        <v>182</v>
      </c>
      <c r="R47" s="87" t="s">
        <v>178</v>
      </c>
      <c r="S47" s="87" t="s">
        <v>9</v>
      </c>
      <c r="T47" s="87" t="s">
        <v>9</v>
      </c>
      <c r="U47" s="87" t="s">
        <v>178</v>
      </c>
      <c r="V47" s="87">
        <v>85136298</v>
      </c>
      <c r="W47" s="87" t="s">
        <v>178</v>
      </c>
      <c r="X47" s="87">
        <v>4810736</v>
      </c>
      <c r="Y47" s="87" t="s">
        <v>178</v>
      </c>
      <c r="Z47" s="87" t="s">
        <v>178</v>
      </c>
      <c r="AA47" s="87" t="s">
        <v>178</v>
      </c>
      <c r="AB47" s="87">
        <v>11711210</v>
      </c>
      <c r="AC47" s="87">
        <v>16521946</v>
      </c>
      <c r="AD47" s="87" t="s">
        <v>178</v>
      </c>
      <c r="AE47" s="87">
        <v>57521</v>
      </c>
      <c r="AF47" s="87" t="s">
        <v>178</v>
      </c>
      <c r="AG47" s="87" t="s">
        <v>178</v>
      </c>
      <c r="AH47" s="87" t="s">
        <v>181</v>
      </c>
      <c r="AI47" s="87">
        <v>300763680</v>
      </c>
      <c r="AJ47" s="87" t="s">
        <v>181</v>
      </c>
      <c r="AK47" s="87" t="s">
        <v>181</v>
      </c>
      <c r="AL47" s="87" t="s">
        <v>181</v>
      </c>
      <c r="AM47" s="87" t="s">
        <v>9</v>
      </c>
      <c r="AN47" s="87">
        <v>1010000</v>
      </c>
      <c r="AO47" s="94">
        <f t="shared" si="0"/>
        <v>462953239</v>
      </c>
      <c r="AP47" s="19"/>
    </row>
    <row r="48" spans="1:42" ht="15.75" customHeight="1" x14ac:dyDescent="0.15">
      <c r="A48" s="26"/>
      <c r="B48" s="207" t="s">
        <v>173</v>
      </c>
      <c r="C48" s="207"/>
      <c r="D48" s="23"/>
      <c r="E48" s="86" t="s">
        <v>178</v>
      </c>
      <c r="F48" s="87">
        <f>SUM(F49:F53)</f>
        <v>133417</v>
      </c>
      <c r="G48" s="87">
        <f>SUM(G49:G53)</f>
        <v>63383</v>
      </c>
      <c r="H48" s="87">
        <f>SUM(H49:H53)</f>
        <v>27985</v>
      </c>
      <c r="I48" s="87">
        <f>SUM(I49:I53)</f>
        <v>224785</v>
      </c>
      <c r="J48" s="87" t="s">
        <v>9</v>
      </c>
      <c r="K48" s="87">
        <f t="shared" ref="K48:P48" si="3">SUM(K49:K53)</f>
        <v>2802</v>
      </c>
      <c r="L48" s="87">
        <f>K48</f>
        <v>2802</v>
      </c>
      <c r="M48" s="87">
        <f t="shared" si="3"/>
        <v>470</v>
      </c>
      <c r="N48" s="87">
        <f t="shared" si="3"/>
        <v>118</v>
      </c>
      <c r="O48" s="87">
        <f t="shared" si="3"/>
        <v>8321</v>
      </c>
      <c r="P48" s="87">
        <f t="shared" si="3"/>
        <v>18875</v>
      </c>
      <c r="Q48" s="87" t="s">
        <v>183</v>
      </c>
      <c r="R48" s="87" t="s">
        <v>178</v>
      </c>
      <c r="S48" s="87" t="s">
        <v>9</v>
      </c>
      <c r="T48" s="87" t="s">
        <v>9</v>
      </c>
      <c r="U48" s="87" t="s">
        <v>178</v>
      </c>
      <c r="V48" s="87" t="s">
        <v>178</v>
      </c>
      <c r="W48" s="87" t="s">
        <v>178</v>
      </c>
      <c r="X48" s="92">
        <f>SUM(X49:X53)</f>
        <v>12220655</v>
      </c>
      <c r="Y48" s="87" t="s">
        <v>178</v>
      </c>
      <c r="Z48" s="87" t="s">
        <v>178</v>
      </c>
      <c r="AA48" s="87" t="s">
        <v>178</v>
      </c>
      <c r="AB48" s="87">
        <f>SUM(AB49:AB53)</f>
        <v>49262</v>
      </c>
      <c r="AC48" s="87">
        <f>SUM(AC49:AC53)</f>
        <v>12269917</v>
      </c>
      <c r="AD48" s="87" t="s">
        <v>178</v>
      </c>
      <c r="AE48" s="92">
        <f>SUM(AE49:AE53)</f>
        <v>27211</v>
      </c>
      <c r="AF48" s="87" t="s">
        <v>178</v>
      </c>
      <c r="AG48" s="87" t="s">
        <v>178</v>
      </c>
      <c r="AH48" s="87">
        <f>SUM(AH49:AH53)</f>
        <v>23683750</v>
      </c>
      <c r="AI48" s="87" t="s">
        <v>181</v>
      </c>
      <c r="AJ48" s="87" t="s">
        <v>181</v>
      </c>
      <c r="AK48" s="87" t="s">
        <v>181</v>
      </c>
      <c r="AL48" s="87" t="s">
        <v>181</v>
      </c>
      <c r="AM48" s="87" t="s">
        <v>9</v>
      </c>
      <c r="AN48" s="92">
        <f>SUM(AN49:AN53)</f>
        <v>441000</v>
      </c>
      <c r="AO48" s="94">
        <f t="shared" si="0"/>
        <v>36677249</v>
      </c>
      <c r="AP48" s="19"/>
    </row>
    <row r="49" spans="1:42" ht="15.75" customHeight="1" x14ac:dyDescent="0.15">
      <c r="A49" s="26"/>
      <c r="B49" s="71"/>
      <c r="C49" s="71" t="s">
        <v>143</v>
      </c>
      <c r="D49" s="23"/>
      <c r="E49" s="86" t="s">
        <v>178</v>
      </c>
      <c r="F49" s="87" t="s">
        <v>178</v>
      </c>
      <c r="G49" s="87" t="s">
        <v>178</v>
      </c>
      <c r="H49" s="87" t="s">
        <v>178</v>
      </c>
      <c r="I49" s="87" t="s">
        <v>178</v>
      </c>
      <c r="J49" s="87" t="s">
        <v>9</v>
      </c>
      <c r="K49" s="87" t="s">
        <v>9</v>
      </c>
      <c r="L49" s="87" t="s">
        <v>9</v>
      </c>
      <c r="M49" s="87" t="s">
        <v>9</v>
      </c>
      <c r="N49" s="87" t="s">
        <v>183</v>
      </c>
      <c r="O49" s="87" t="s">
        <v>183</v>
      </c>
      <c r="P49" s="87" t="s">
        <v>183</v>
      </c>
      <c r="Q49" s="87" t="s">
        <v>183</v>
      </c>
      <c r="R49" s="87" t="s">
        <v>178</v>
      </c>
      <c r="S49" s="87" t="s">
        <v>9</v>
      </c>
      <c r="T49" s="87" t="s">
        <v>9</v>
      </c>
      <c r="U49" s="87" t="s">
        <v>178</v>
      </c>
      <c r="V49" s="87" t="s">
        <v>178</v>
      </c>
      <c r="W49" s="87" t="s">
        <v>178</v>
      </c>
      <c r="X49" s="92">
        <v>5472002</v>
      </c>
      <c r="Y49" s="87" t="s">
        <v>178</v>
      </c>
      <c r="Z49" s="87" t="s">
        <v>178</v>
      </c>
      <c r="AA49" s="87" t="s">
        <v>178</v>
      </c>
      <c r="AB49" s="87" t="s">
        <v>178</v>
      </c>
      <c r="AC49" s="87">
        <v>5472002</v>
      </c>
      <c r="AD49" s="87" t="s">
        <v>178</v>
      </c>
      <c r="AE49" s="92">
        <v>734</v>
      </c>
      <c r="AF49" s="87" t="s">
        <v>178</v>
      </c>
      <c r="AG49" s="87" t="s">
        <v>178</v>
      </c>
      <c r="AH49" s="87">
        <v>15751963</v>
      </c>
      <c r="AI49" s="87" t="s">
        <v>181</v>
      </c>
      <c r="AJ49" s="87" t="s">
        <v>181</v>
      </c>
      <c r="AK49" s="87" t="s">
        <v>181</v>
      </c>
      <c r="AL49" s="87" t="s">
        <v>181</v>
      </c>
      <c r="AM49" s="87" t="s">
        <v>9</v>
      </c>
      <c r="AN49" s="92">
        <v>120000</v>
      </c>
      <c r="AO49" s="94">
        <f t="shared" si="0"/>
        <v>21344699</v>
      </c>
      <c r="AP49" s="19"/>
    </row>
    <row r="50" spans="1:42" ht="15.75" customHeight="1" x14ac:dyDescent="0.15">
      <c r="A50" s="26"/>
      <c r="B50" s="70"/>
      <c r="C50" s="72" t="s">
        <v>144</v>
      </c>
      <c r="D50" s="23"/>
      <c r="E50" s="86" t="s">
        <v>178</v>
      </c>
      <c r="F50" s="87" t="s">
        <v>178</v>
      </c>
      <c r="G50" s="87" t="s">
        <v>178</v>
      </c>
      <c r="H50" s="87" t="s">
        <v>178</v>
      </c>
      <c r="I50" s="87" t="s">
        <v>178</v>
      </c>
      <c r="J50" s="87" t="s">
        <v>9</v>
      </c>
      <c r="K50" s="87" t="s">
        <v>9</v>
      </c>
      <c r="L50" s="87" t="s">
        <v>9</v>
      </c>
      <c r="M50" s="87" t="s">
        <v>9</v>
      </c>
      <c r="N50" s="87" t="s">
        <v>183</v>
      </c>
      <c r="O50" s="87" t="s">
        <v>183</v>
      </c>
      <c r="P50" s="87" t="s">
        <v>183</v>
      </c>
      <c r="Q50" s="87" t="s">
        <v>183</v>
      </c>
      <c r="R50" s="87" t="s">
        <v>178</v>
      </c>
      <c r="S50" s="87" t="s">
        <v>9</v>
      </c>
      <c r="T50" s="87" t="s">
        <v>9</v>
      </c>
      <c r="U50" s="87" t="s">
        <v>178</v>
      </c>
      <c r="V50" s="87" t="s">
        <v>178</v>
      </c>
      <c r="W50" s="87" t="s">
        <v>178</v>
      </c>
      <c r="X50" s="87" t="s">
        <v>178</v>
      </c>
      <c r="Y50" s="87" t="s">
        <v>178</v>
      </c>
      <c r="Z50" s="87" t="s">
        <v>178</v>
      </c>
      <c r="AA50" s="87" t="s">
        <v>178</v>
      </c>
      <c r="AB50" s="87" t="s">
        <v>178</v>
      </c>
      <c r="AC50" s="87" t="s">
        <v>178</v>
      </c>
      <c r="AD50" s="87" t="s">
        <v>178</v>
      </c>
      <c r="AE50" s="92">
        <v>951</v>
      </c>
      <c r="AF50" s="87" t="s">
        <v>178</v>
      </c>
      <c r="AG50" s="87" t="s">
        <v>178</v>
      </c>
      <c r="AH50" s="87">
        <v>168272</v>
      </c>
      <c r="AI50" s="87" t="s">
        <v>181</v>
      </c>
      <c r="AJ50" s="87" t="s">
        <v>181</v>
      </c>
      <c r="AK50" s="87" t="s">
        <v>181</v>
      </c>
      <c r="AL50" s="87" t="s">
        <v>181</v>
      </c>
      <c r="AM50" s="87" t="s">
        <v>9</v>
      </c>
      <c r="AN50" s="92">
        <v>100000</v>
      </c>
      <c r="AO50" s="94">
        <f t="shared" si="0"/>
        <v>269223</v>
      </c>
      <c r="AP50" s="19"/>
    </row>
    <row r="51" spans="1:42" ht="15.75" customHeight="1" x14ac:dyDescent="0.15">
      <c r="A51" s="26"/>
      <c r="B51" s="70"/>
      <c r="C51" s="72" t="s">
        <v>145</v>
      </c>
      <c r="D51" s="23"/>
      <c r="E51" s="86" t="s">
        <v>178</v>
      </c>
      <c r="F51" s="87" t="s">
        <v>178</v>
      </c>
      <c r="G51" s="87" t="s">
        <v>178</v>
      </c>
      <c r="H51" s="87" t="s">
        <v>178</v>
      </c>
      <c r="I51" s="87" t="s">
        <v>178</v>
      </c>
      <c r="J51" s="87" t="s">
        <v>9</v>
      </c>
      <c r="K51" s="87" t="s">
        <v>9</v>
      </c>
      <c r="L51" s="87" t="s">
        <v>9</v>
      </c>
      <c r="M51" s="87" t="s">
        <v>9</v>
      </c>
      <c r="N51" s="87" t="s">
        <v>183</v>
      </c>
      <c r="O51" s="87" t="s">
        <v>183</v>
      </c>
      <c r="P51" s="87" t="s">
        <v>183</v>
      </c>
      <c r="Q51" s="87" t="s">
        <v>183</v>
      </c>
      <c r="R51" s="87" t="s">
        <v>178</v>
      </c>
      <c r="S51" s="87" t="s">
        <v>9</v>
      </c>
      <c r="T51" s="87" t="s">
        <v>9</v>
      </c>
      <c r="U51" s="87" t="s">
        <v>178</v>
      </c>
      <c r="V51" s="87" t="s">
        <v>178</v>
      </c>
      <c r="W51" s="87" t="s">
        <v>178</v>
      </c>
      <c r="X51" s="87" t="s">
        <v>178</v>
      </c>
      <c r="Y51" s="87" t="s">
        <v>178</v>
      </c>
      <c r="Z51" s="87" t="s">
        <v>178</v>
      </c>
      <c r="AA51" s="87" t="s">
        <v>178</v>
      </c>
      <c r="AB51" s="87" t="s">
        <v>178</v>
      </c>
      <c r="AC51" s="87" t="s">
        <v>178</v>
      </c>
      <c r="AD51" s="87" t="s">
        <v>178</v>
      </c>
      <c r="AE51" s="87">
        <v>127</v>
      </c>
      <c r="AF51" s="87" t="s">
        <v>178</v>
      </c>
      <c r="AG51" s="87" t="s">
        <v>178</v>
      </c>
      <c r="AH51" s="87">
        <v>22393</v>
      </c>
      <c r="AI51" s="87" t="s">
        <v>181</v>
      </c>
      <c r="AJ51" s="87" t="s">
        <v>181</v>
      </c>
      <c r="AK51" s="87" t="s">
        <v>181</v>
      </c>
      <c r="AL51" s="87" t="s">
        <v>181</v>
      </c>
      <c r="AM51" s="87" t="s">
        <v>9</v>
      </c>
      <c r="AN51" s="92">
        <v>20000</v>
      </c>
      <c r="AO51" s="94">
        <f t="shared" si="0"/>
        <v>42520</v>
      </c>
      <c r="AP51" s="19"/>
    </row>
    <row r="52" spans="1:42" ht="15.75" customHeight="1" x14ac:dyDescent="0.15">
      <c r="A52" s="26"/>
      <c r="B52" s="71"/>
      <c r="C52" s="71" t="s">
        <v>146</v>
      </c>
      <c r="D52" s="23"/>
      <c r="E52" s="86" t="s">
        <v>178</v>
      </c>
      <c r="F52" s="87" t="s">
        <v>178</v>
      </c>
      <c r="G52" s="87" t="s">
        <v>178</v>
      </c>
      <c r="H52" s="87" t="s">
        <v>178</v>
      </c>
      <c r="I52" s="87" t="s">
        <v>178</v>
      </c>
      <c r="J52" s="87" t="s">
        <v>9</v>
      </c>
      <c r="K52" s="87" t="s">
        <v>9</v>
      </c>
      <c r="L52" s="87" t="s">
        <v>9</v>
      </c>
      <c r="M52" s="87" t="s">
        <v>9</v>
      </c>
      <c r="N52" s="87" t="s">
        <v>183</v>
      </c>
      <c r="O52" s="87" t="s">
        <v>183</v>
      </c>
      <c r="P52" s="87" t="s">
        <v>183</v>
      </c>
      <c r="Q52" s="87" t="s">
        <v>183</v>
      </c>
      <c r="R52" s="87" t="s">
        <v>178</v>
      </c>
      <c r="S52" s="87" t="s">
        <v>9</v>
      </c>
      <c r="T52" s="87" t="s">
        <v>9</v>
      </c>
      <c r="U52" s="87" t="s">
        <v>178</v>
      </c>
      <c r="V52" s="87" t="s">
        <v>178</v>
      </c>
      <c r="W52" s="87" t="s">
        <v>178</v>
      </c>
      <c r="X52" s="87">
        <v>6291228</v>
      </c>
      <c r="Y52" s="87" t="s">
        <v>178</v>
      </c>
      <c r="Z52" s="87" t="s">
        <v>178</v>
      </c>
      <c r="AA52" s="87" t="s">
        <v>178</v>
      </c>
      <c r="AB52" s="87" t="s">
        <v>178</v>
      </c>
      <c r="AC52" s="87">
        <v>6291228</v>
      </c>
      <c r="AD52" s="87" t="s">
        <v>178</v>
      </c>
      <c r="AE52" s="92">
        <v>25389</v>
      </c>
      <c r="AF52" s="87" t="s">
        <v>178</v>
      </c>
      <c r="AG52" s="87" t="s">
        <v>178</v>
      </c>
      <c r="AH52" s="87">
        <v>7741122</v>
      </c>
      <c r="AI52" s="87" t="s">
        <v>181</v>
      </c>
      <c r="AJ52" s="87" t="s">
        <v>181</v>
      </c>
      <c r="AK52" s="87" t="s">
        <v>181</v>
      </c>
      <c r="AL52" s="87" t="s">
        <v>181</v>
      </c>
      <c r="AM52" s="87" t="s">
        <v>9</v>
      </c>
      <c r="AN52" s="92">
        <v>200000</v>
      </c>
      <c r="AO52" s="94">
        <f t="shared" si="0"/>
        <v>14257739</v>
      </c>
      <c r="AP52" s="19"/>
    </row>
    <row r="53" spans="1:42" ht="15.75" customHeight="1" x14ac:dyDescent="0.15">
      <c r="A53" s="26"/>
      <c r="B53" s="74"/>
      <c r="C53" s="74" t="s">
        <v>127</v>
      </c>
      <c r="D53" s="23"/>
      <c r="E53" s="86" t="s">
        <v>178</v>
      </c>
      <c r="F53" s="87">
        <v>133417</v>
      </c>
      <c r="G53" s="87">
        <v>63383</v>
      </c>
      <c r="H53" s="87">
        <v>27985</v>
      </c>
      <c r="I53" s="87">
        <f>SUM(F53:H53)</f>
        <v>224785</v>
      </c>
      <c r="J53" s="87" t="s">
        <v>9</v>
      </c>
      <c r="K53" s="87">
        <v>2802</v>
      </c>
      <c r="L53" s="87">
        <f>K53</f>
        <v>2802</v>
      </c>
      <c r="M53" s="87">
        <v>470</v>
      </c>
      <c r="N53" s="87">
        <v>118</v>
      </c>
      <c r="O53" s="92">
        <v>8321</v>
      </c>
      <c r="P53" s="92">
        <v>18875</v>
      </c>
      <c r="Q53" s="87" t="s">
        <v>183</v>
      </c>
      <c r="R53" s="87" t="s">
        <v>178</v>
      </c>
      <c r="S53" s="87" t="s">
        <v>9</v>
      </c>
      <c r="T53" s="87" t="s">
        <v>9</v>
      </c>
      <c r="U53" s="87" t="s">
        <v>178</v>
      </c>
      <c r="V53" s="87" t="s">
        <v>178</v>
      </c>
      <c r="W53" s="87" t="s">
        <v>178</v>
      </c>
      <c r="X53" s="92">
        <v>457425</v>
      </c>
      <c r="Y53" s="87" t="s">
        <v>178</v>
      </c>
      <c r="Z53" s="87" t="s">
        <v>178</v>
      </c>
      <c r="AA53" s="87" t="s">
        <v>178</v>
      </c>
      <c r="AB53" s="87">
        <v>49262</v>
      </c>
      <c r="AC53" s="87">
        <v>506687</v>
      </c>
      <c r="AD53" s="87" t="s">
        <v>178</v>
      </c>
      <c r="AE53" s="92">
        <v>10</v>
      </c>
      <c r="AF53" s="87" t="s">
        <v>178</v>
      </c>
      <c r="AG53" s="87" t="s">
        <v>178</v>
      </c>
      <c r="AH53" s="87" t="s">
        <v>181</v>
      </c>
      <c r="AI53" s="87" t="s">
        <v>181</v>
      </c>
      <c r="AJ53" s="87" t="s">
        <v>181</v>
      </c>
      <c r="AK53" s="87" t="s">
        <v>181</v>
      </c>
      <c r="AL53" s="87" t="s">
        <v>181</v>
      </c>
      <c r="AM53" s="87" t="s">
        <v>9</v>
      </c>
      <c r="AN53" s="92">
        <v>1000</v>
      </c>
      <c r="AO53" s="94">
        <f t="shared" si="0"/>
        <v>763068</v>
      </c>
      <c r="AP53" s="19"/>
    </row>
    <row r="54" spans="1:42" ht="15.75" customHeight="1" x14ac:dyDescent="0.15">
      <c r="A54" s="26"/>
      <c r="B54" s="203" t="s">
        <v>147</v>
      </c>
      <c r="C54" s="203"/>
      <c r="D54" s="23"/>
      <c r="E54" s="86" t="s">
        <v>178</v>
      </c>
      <c r="F54" s="87">
        <v>152210</v>
      </c>
      <c r="G54" s="87">
        <v>74500</v>
      </c>
      <c r="H54" s="87">
        <v>27416</v>
      </c>
      <c r="I54" s="87">
        <f>SUM(F54:H54)</f>
        <v>254126</v>
      </c>
      <c r="J54" s="87" t="s">
        <v>9</v>
      </c>
      <c r="K54" s="87">
        <v>46352</v>
      </c>
      <c r="L54" s="87">
        <f>K54</f>
        <v>46352</v>
      </c>
      <c r="M54" s="87">
        <v>2434</v>
      </c>
      <c r="N54" s="87" t="s">
        <v>184</v>
      </c>
      <c r="O54" s="92">
        <v>23254</v>
      </c>
      <c r="P54" s="92">
        <v>123288</v>
      </c>
      <c r="Q54" s="87" t="s">
        <v>184</v>
      </c>
      <c r="R54" s="87" t="s">
        <v>178</v>
      </c>
      <c r="S54" s="87" t="s">
        <v>9</v>
      </c>
      <c r="T54" s="87" t="s">
        <v>9</v>
      </c>
      <c r="U54" s="87">
        <v>43575</v>
      </c>
      <c r="V54" s="87" t="s">
        <v>178</v>
      </c>
      <c r="W54" s="87" t="s">
        <v>178</v>
      </c>
      <c r="X54" s="87" t="s">
        <v>178</v>
      </c>
      <c r="Y54" s="87" t="s">
        <v>178</v>
      </c>
      <c r="Z54" s="87" t="s">
        <v>178</v>
      </c>
      <c r="AA54" s="87" t="s">
        <v>178</v>
      </c>
      <c r="AB54" s="87">
        <v>132704</v>
      </c>
      <c r="AC54" s="87">
        <v>132704</v>
      </c>
      <c r="AD54" s="87" t="s">
        <v>178</v>
      </c>
      <c r="AE54" s="92">
        <v>2641316</v>
      </c>
      <c r="AF54" s="87" t="s">
        <v>178</v>
      </c>
      <c r="AG54" s="87" t="s">
        <v>178</v>
      </c>
      <c r="AH54" s="87">
        <v>175862674</v>
      </c>
      <c r="AI54" s="87">
        <v>2737</v>
      </c>
      <c r="AJ54" s="87" t="s">
        <v>181</v>
      </c>
      <c r="AK54" s="87" t="s">
        <v>181</v>
      </c>
      <c r="AL54" s="87" t="s">
        <v>181</v>
      </c>
      <c r="AM54" s="87" t="s">
        <v>9</v>
      </c>
      <c r="AN54" s="92">
        <v>9000000</v>
      </c>
      <c r="AO54" s="94">
        <f t="shared" si="0"/>
        <v>188132460</v>
      </c>
      <c r="AP54" s="19"/>
    </row>
    <row r="55" spans="1:42" s="25" customFormat="1" ht="15.75" customHeight="1" x14ac:dyDescent="0.15">
      <c r="A55" s="21"/>
      <c r="B55" s="203" t="s">
        <v>54</v>
      </c>
      <c r="C55" s="203"/>
      <c r="D55" s="23"/>
      <c r="E55" s="86" t="s">
        <v>178</v>
      </c>
      <c r="F55" s="87">
        <v>15263739</v>
      </c>
      <c r="G55" s="87">
        <v>7724897</v>
      </c>
      <c r="H55" s="87">
        <v>2353426</v>
      </c>
      <c r="I55" s="87">
        <f>SUM(F55:H55)</f>
        <v>25342062</v>
      </c>
      <c r="J55" s="87" t="s">
        <v>9</v>
      </c>
      <c r="K55" s="87">
        <v>4892513</v>
      </c>
      <c r="L55" s="87">
        <f>K55</f>
        <v>4892513</v>
      </c>
      <c r="M55" s="87">
        <v>71035</v>
      </c>
      <c r="N55" s="87" t="s">
        <v>181</v>
      </c>
      <c r="O55" s="87">
        <v>399158</v>
      </c>
      <c r="P55" s="87">
        <v>62046903</v>
      </c>
      <c r="Q55" s="87" t="s">
        <v>181</v>
      </c>
      <c r="R55" s="87" t="s">
        <v>178</v>
      </c>
      <c r="S55" s="87" t="s">
        <v>9</v>
      </c>
      <c r="T55" s="87" t="s">
        <v>9</v>
      </c>
      <c r="U55" s="87">
        <v>3920713</v>
      </c>
      <c r="V55" s="87">
        <v>566652</v>
      </c>
      <c r="W55" s="92">
        <v>145290</v>
      </c>
      <c r="X55" s="92">
        <v>9537394</v>
      </c>
      <c r="Y55" s="87" t="s">
        <v>178</v>
      </c>
      <c r="Z55" s="87" t="s">
        <v>178</v>
      </c>
      <c r="AA55" s="87">
        <v>361401</v>
      </c>
      <c r="AB55" s="87">
        <v>4923313</v>
      </c>
      <c r="AC55" s="87">
        <v>14967398</v>
      </c>
      <c r="AD55" s="87">
        <v>199</v>
      </c>
      <c r="AE55" s="92">
        <v>802289</v>
      </c>
      <c r="AF55" s="87" t="s">
        <v>178</v>
      </c>
      <c r="AG55" s="87" t="s">
        <v>178</v>
      </c>
      <c r="AH55" s="87" t="s">
        <v>181</v>
      </c>
      <c r="AI55" s="87">
        <v>1522</v>
      </c>
      <c r="AJ55" s="87" t="s">
        <v>181</v>
      </c>
      <c r="AK55" s="87" t="s">
        <v>181</v>
      </c>
      <c r="AL55" s="87" t="s">
        <v>181</v>
      </c>
      <c r="AM55" s="87" t="s">
        <v>9</v>
      </c>
      <c r="AN55" s="92">
        <v>300000</v>
      </c>
      <c r="AO55" s="94">
        <f t="shared" si="0"/>
        <v>113310444</v>
      </c>
      <c r="AP55" s="19"/>
    </row>
    <row r="56" spans="1:42" s="25" customFormat="1" ht="15.75" customHeight="1" x14ac:dyDescent="0.15">
      <c r="A56" s="21"/>
      <c r="B56" s="203" t="s">
        <v>75</v>
      </c>
      <c r="C56" s="203"/>
      <c r="D56" s="23"/>
      <c r="E56" s="86" t="s">
        <v>178</v>
      </c>
      <c r="F56" s="87">
        <f t="shared" ref="F56:M56" si="4">SUM(F57:F61)</f>
        <v>101445727</v>
      </c>
      <c r="G56" s="87">
        <f t="shared" si="4"/>
        <v>46317116</v>
      </c>
      <c r="H56" s="87">
        <f t="shared" si="4"/>
        <v>14921398</v>
      </c>
      <c r="I56" s="87">
        <f t="shared" si="4"/>
        <v>162684241</v>
      </c>
      <c r="J56" s="87">
        <f t="shared" si="4"/>
        <v>208547</v>
      </c>
      <c r="K56" s="87">
        <f t="shared" si="4"/>
        <v>24001455</v>
      </c>
      <c r="L56" s="87">
        <f t="shared" si="4"/>
        <v>24210002</v>
      </c>
      <c r="M56" s="87">
        <f t="shared" si="4"/>
        <v>512681</v>
      </c>
      <c r="N56" s="87" t="s">
        <v>181</v>
      </c>
      <c r="O56" s="87">
        <f>SUM(O57:O61)</f>
        <v>4025005</v>
      </c>
      <c r="P56" s="87">
        <f>SUM(P57:P61)</f>
        <v>129733379</v>
      </c>
      <c r="Q56" s="87" t="s">
        <v>181</v>
      </c>
      <c r="R56" s="87" t="s">
        <v>178</v>
      </c>
      <c r="S56" s="87" t="s">
        <v>9</v>
      </c>
      <c r="T56" s="87" t="s">
        <v>9</v>
      </c>
      <c r="U56" s="87">
        <f>SUM(U57:U61)</f>
        <v>805643</v>
      </c>
      <c r="V56" s="87">
        <f>SUM(V57:V61)</f>
        <v>2531941085</v>
      </c>
      <c r="W56" s="87">
        <f>SUM(W57:W61)</f>
        <v>126642473</v>
      </c>
      <c r="X56" s="87">
        <f>SUM(X57:X61)</f>
        <v>34521314</v>
      </c>
      <c r="Y56" s="87">
        <f>SUM(Y57:Y61)</f>
        <v>6900000</v>
      </c>
      <c r="Z56" s="87" t="s">
        <v>178</v>
      </c>
      <c r="AA56" s="87" t="s">
        <v>178</v>
      </c>
      <c r="AB56" s="87">
        <f>SUM(AB57:AB61)</f>
        <v>34939697</v>
      </c>
      <c r="AC56" s="87">
        <f>SUM(AC57:AC61)</f>
        <v>203003484</v>
      </c>
      <c r="AD56" s="87" t="s">
        <v>178</v>
      </c>
      <c r="AE56" s="92">
        <f>SUM(AE57:AE61)</f>
        <v>2527541</v>
      </c>
      <c r="AF56" s="87" t="s">
        <v>178</v>
      </c>
      <c r="AG56" s="87">
        <f>SUM(AG57:AG61)</f>
        <v>5325</v>
      </c>
      <c r="AH56" s="87" t="s">
        <v>181</v>
      </c>
      <c r="AI56" s="87">
        <f>SUM(AI57:AI61)</f>
        <v>404255847</v>
      </c>
      <c r="AJ56" s="87">
        <f>SUM(AJ57:AJ61)</f>
        <v>101332000</v>
      </c>
      <c r="AK56" s="87">
        <f>SUM(AK57:AK61)</f>
        <v>83425000</v>
      </c>
      <c r="AL56" s="87" t="s">
        <v>181</v>
      </c>
      <c r="AM56" s="87" t="s">
        <v>9</v>
      </c>
      <c r="AN56" s="92">
        <f>SUM(AN57:AN61)</f>
        <v>2395000</v>
      </c>
      <c r="AO56" s="94">
        <f t="shared" si="0"/>
        <v>3650856233</v>
      </c>
      <c r="AP56" s="19"/>
    </row>
    <row r="57" spans="1:42" s="33" customFormat="1" ht="15.75" customHeight="1" x14ac:dyDescent="0.15">
      <c r="A57" s="31"/>
      <c r="B57" s="71"/>
      <c r="C57" s="71" t="s">
        <v>148</v>
      </c>
      <c r="D57" s="23"/>
      <c r="E57" s="86" t="s">
        <v>178</v>
      </c>
      <c r="F57" s="87" t="s">
        <v>178</v>
      </c>
      <c r="G57" s="87" t="s">
        <v>178</v>
      </c>
      <c r="H57" s="87" t="s">
        <v>178</v>
      </c>
      <c r="I57" s="87" t="s">
        <v>178</v>
      </c>
      <c r="J57" s="87" t="s">
        <v>9</v>
      </c>
      <c r="K57" s="87" t="s">
        <v>9</v>
      </c>
      <c r="L57" s="87" t="s">
        <v>9</v>
      </c>
      <c r="M57" s="87" t="s">
        <v>9</v>
      </c>
      <c r="N57" s="87" t="s">
        <v>181</v>
      </c>
      <c r="O57" s="87" t="s">
        <v>181</v>
      </c>
      <c r="P57" s="87" t="s">
        <v>181</v>
      </c>
      <c r="Q57" s="87" t="s">
        <v>181</v>
      </c>
      <c r="R57" s="87" t="s">
        <v>178</v>
      </c>
      <c r="S57" s="87" t="s">
        <v>9</v>
      </c>
      <c r="T57" s="87" t="s">
        <v>9</v>
      </c>
      <c r="U57" s="87" t="s">
        <v>178</v>
      </c>
      <c r="V57" s="87">
        <v>641257902</v>
      </c>
      <c r="W57" s="87">
        <v>50736000</v>
      </c>
      <c r="X57" s="92">
        <v>18139215</v>
      </c>
      <c r="Y57" s="87" t="s">
        <v>178</v>
      </c>
      <c r="Z57" s="87" t="s">
        <v>178</v>
      </c>
      <c r="AA57" s="87" t="s">
        <v>178</v>
      </c>
      <c r="AB57" s="87" t="s">
        <v>178</v>
      </c>
      <c r="AC57" s="87">
        <v>68875215</v>
      </c>
      <c r="AD57" s="87" t="s">
        <v>178</v>
      </c>
      <c r="AE57" s="92">
        <v>1472000</v>
      </c>
      <c r="AF57" s="87" t="s">
        <v>178</v>
      </c>
      <c r="AG57" s="87" t="s">
        <v>178</v>
      </c>
      <c r="AH57" s="87" t="s">
        <v>181</v>
      </c>
      <c r="AI57" s="87">
        <v>104962159</v>
      </c>
      <c r="AJ57" s="87" t="s">
        <v>181</v>
      </c>
      <c r="AK57" s="87" t="s">
        <v>181</v>
      </c>
      <c r="AL57" s="87" t="s">
        <v>181</v>
      </c>
      <c r="AM57" s="87" t="s">
        <v>9</v>
      </c>
      <c r="AN57" s="92">
        <v>200000</v>
      </c>
      <c r="AO57" s="94">
        <f t="shared" si="0"/>
        <v>816767276</v>
      </c>
      <c r="AP57" s="19"/>
    </row>
    <row r="58" spans="1:42" ht="15.75" customHeight="1" x14ac:dyDescent="0.15">
      <c r="A58" s="26"/>
      <c r="B58" s="71"/>
      <c r="C58" s="71" t="s">
        <v>76</v>
      </c>
      <c r="D58" s="23"/>
      <c r="E58" s="86" t="s">
        <v>178</v>
      </c>
      <c r="F58" s="87" t="s">
        <v>178</v>
      </c>
      <c r="G58" s="87" t="s">
        <v>178</v>
      </c>
      <c r="H58" s="87" t="s">
        <v>178</v>
      </c>
      <c r="I58" s="87" t="s">
        <v>178</v>
      </c>
      <c r="J58" s="87" t="s">
        <v>9</v>
      </c>
      <c r="K58" s="87" t="s">
        <v>9</v>
      </c>
      <c r="L58" s="87" t="s">
        <v>9</v>
      </c>
      <c r="M58" s="87" t="s">
        <v>9</v>
      </c>
      <c r="N58" s="87" t="s">
        <v>181</v>
      </c>
      <c r="O58" s="87" t="s">
        <v>181</v>
      </c>
      <c r="P58" s="87" t="s">
        <v>181</v>
      </c>
      <c r="Q58" s="87" t="s">
        <v>181</v>
      </c>
      <c r="R58" s="87" t="s">
        <v>178</v>
      </c>
      <c r="S58" s="87" t="s">
        <v>9</v>
      </c>
      <c r="T58" s="87" t="s">
        <v>9</v>
      </c>
      <c r="U58" s="87" t="s">
        <v>178</v>
      </c>
      <c r="V58" s="87">
        <v>1611738000</v>
      </c>
      <c r="W58" s="92">
        <v>50162000</v>
      </c>
      <c r="X58" s="92">
        <v>2392000</v>
      </c>
      <c r="Y58" s="87" t="s">
        <v>178</v>
      </c>
      <c r="Z58" s="87" t="s">
        <v>178</v>
      </c>
      <c r="AA58" s="87" t="s">
        <v>178</v>
      </c>
      <c r="AB58" s="87" t="s">
        <v>178</v>
      </c>
      <c r="AC58" s="87">
        <v>52554000</v>
      </c>
      <c r="AD58" s="87" t="s">
        <v>178</v>
      </c>
      <c r="AE58" s="92">
        <v>35000</v>
      </c>
      <c r="AF58" s="87" t="s">
        <v>178</v>
      </c>
      <c r="AG58" s="87" t="s">
        <v>178</v>
      </c>
      <c r="AH58" s="87" t="s">
        <v>181</v>
      </c>
      <c r="AI58" s="87">
        <v>177235404</v>
      </c>
      <c r="AJ58" s="87">
        <v>85048000</v>
      </c>
      <c r="AK58" s="87">
        <v>83425000</v>
      </c>
      <c r="AL58" s="87" t="s">
        <v>181</v>
      </c>
      <c r="AM58" s="87" t="s">
        <v>9</v>
      </c>
      <c r="AN58" s="92">
        <v>1600000</v>
      </c>
      <c r="AO58" s="94">
        <f t="shared" si="0"/>
        <v>2011635404</v>
      </c>
      <c r="AP58" s="19"/>
    </row>
    <row r="59" spans="1:42" ht="15.75" customHeight="1" x14ac:dyDescent="0.15">
      <c r="A59" s="26"/>
      <c r="B59" s="71"/>
      <c r="C59" s="71" t="s">
        <v>77</v>
      </c>
      <c r="D59" s="23"/>
      <c r="E59" s="86" t="s">
        <v>178</v>
      </c>
      <c r="F59" s="87" t="s">
        <v>178</v>
      </c>
      <c r="G59" s="87" t="s">
        <v>178</v>
      </c>
      <c r="H59" s="87" t="s">
        <v>178</v>
      </c>
      <c r="I59" s="87" t="s">
        <v>178</v>
      </c>
      <c r="J59" s="87" t="s">
        <v>9</v>
      </c>
      <c r="K59" s="87" t="s">
        <v>9</v>
      </c>
      <c r="L59" s="87" t="s">
        <v>9</v>
      </c>
      <c r="M59" s="87" t="s">
        <v>9</v>
      </c>
      <c r="N59" s="87" t="s">
        <v>181</v>
      </c>
      <c r="O59" s="87" t="s">
        <v>181</v>
      </c>
      <c r="P59" s="87" t="s">
        <v>181</v>
      </c>
      <c r="Q59" s="87" t="s">
        <v>181</v>
      </c>
      <c r="R59" s="87" t="s">
        <v>178</v>
      </c>
      <c r="S59" s="87" t="s">
        <v>9</v>
      </c>
      <c r="T59" s="87" t="s">
        <v>9</v>
      </c>
      <c r="U59" s="87" t="s">
        <v>178</v>
      </c>
      <c r="V59" s="87">
        <v>204513416</v>
      </c>
      <c r="W59" s="92">
        <v>20931800</v>
      </c>
      <c r="X59" s="87" t="s">
        <v>178</v>
      </c>
      <c r="Y59" s="87" t="s">
        <v>178</v>
      </c>
      <c r="Z59" s="87" t="s">
        <v>178</v>
      </c>
      <c r="AA59" s="87" t="s">
        <v>178</v>
      </c>
      <c r="AB59" s="87" t="s">
        <v>178</v>
      </c>
      <c r="AC59" s="87">
        <v>20931800</v>
      </c>
      <c r="AD59" s="87" t="s">
        <v>178</v>
      </c>
      <c r="AE59" s="87" t="s">
        <v>178</v>
      </c>
      <c r="AF59" s="87" t="s">
        <v>178</v>
      </c>
      <c r="AG59" s="87" t="s">
        <v>178</v>
      </c>
      <c r="AH59" s="87" t="s">
        <v>181</v>
      </c>
      <c r="AI59" s="87">
        <v>21652788</v>
      </c>
      <c r="AJ59" s="87">
        <v>3969000</v>
      </c>
      <c r="AK59" s="87" t="s">
        <v>181</v>
      </c>
      <c r="AL59" s="87" t="s">
        <v>181</v>
      </c>
      <c r="AM59" s="87" t="s">
        <v>9</v>
      </c>
      <c r="AN59" s="92">
        <v>150000</v>
      </c>
      <c r="AO59" s="94">
        <f t="shared" si="0"/>
        <v>251217004</v>
      </c>
      <c r="AP59" s="19"/>
    </row>
    <row r="60" spans="1:42" ht="15.75" customHeight="1" x14ac:dyDescent="0.15">
      <c r="A60" s="26"/>
      <c r="B60" s="71"/>
      <c r="C60" s="71" t="s">
        <v>78</v>
      </c>
      <c r="D60" s="23"/>
      <c r="E60" s="86" t="s">
        <v>178</v>
      </c>
      <c r="F60" s="87">
        <v>29677374</v>
      </c>
      <c r="G60" s="87">
        <v>14479769</v>
      </c>
      <c r="H60" s="87">
        <v>4224937</v>
      </c>
      <c r="I60" s="87">
        <f>SUM(F60:H60)</f>
        <v>48382080</v>
      </c>
      <c r="J60" s="87" t="s">
        <v>181</v>
      </c>
      <c r="K60" s="87">
        <v>8868732</v>
      </c>
      <c r="L60" s="87">
        <f>K60</f>
        <v>8868732</v>
      </c>
      <c r="M60" s="87">
        <v>165596</v>
      </c>
      <c r="N60" s="87" t="s">
        <v>180</v>
      </c>
      <c r="O60" s="92">
        <v>1055443</v>
      </c>
      <c r="P60" s="92">
        <v>73202606</v>
      </c>
      <c r="Q60" s="87" t="s">
        <v>180</v>
      </c>
      <c r="R60" s="87" t="s">
        <v>178</v>
      </c>
      <c r="S60" s="87" t="s">
        <v>9</v>
      </c>
      <c r="T60" s="87" t="s">
        <v>9</v>
      </c>
      <c r="U60" s="87" t="s">
        <v>178</v>
      </c>
      <c r="V60" s="87">
        <v>63900278</v>
      </c>
      <c r="W60" s="87">
        <v>4812673</v>
      </c>
      <c r="X60" s="92">
        <v>7395182</v>
      </c>
      <c r="Y60" s="87">
        <v>6900000</v>
      </c>
      <c r="Z60" s="87" t="s">
        <v>178</v>
      </c>
      <c r="AA60" s="87" t="s">
        <v>178</v>
      </c>
      <c r="AB60" s="87">
        <v>9733321</v>
      </c>
      <c r="AC60" s="87">
        <v>28841176</v>
      </c>
      <c r="AD60" s="87" t="s">
        <v>178</v>
      </c>
      <c r="AE60" s="92">
        <v>8732</v>
      </c>
      <c r="AF60" s="87" t="s">
        <v>178</v>
      </c>
      <c r="AG60" s="87" t="s">
        <v>178</v>
      </c>
      <c r="AH60" s="87" t="s">
        <v>181</v>
      </c>
      <c r="AI60" s="87">
        <v>95421442</v>
      </c>
      <c r="AJ60" s="87" t="s">
        <v>181</v>
      </c>
      <c r="AK60" s="87" t="s">
        <v>181</v>
      </c>
      <c r="AL60" s="87" t="s">
        <v>181</v>
      </c>
      <c r="AM60" s="87" t="s">
        <v>9</v>
      </c>
      <c r="AN60" s="92">
        <v>345000</v>
      </c>
      <c r="AO60" s="94">
        <f t="shared" si="0"/>
        <v>320191085</v>
      </c>
      <c r="AP60" s="19"/>
    </row>
    <row r="61" spans="1:42" ht="15.75" customHeight="1" x14ac:dyDescent="0.15">
      <c r="A61" s="26"/>
      <c r="B61" s="71"/>
      <c r="C61" s="71" t="s">
        <v>32</v>
      </c>
      <c r="D61" s="23"/>
      <c r="E61" s="86" t="s">
        <v>178</v>
      </c>
      <c r="F61" s="87">
        <v>71768353</v>
      </c>
      <c r="G61" s="87">
        <v>31837347</v>
      </c>
      <c r="H61" s="87">
        <v>10696461</v>
      </c>
      <c r="I61" s="87">
        <f>SUM(F61:H61)</f>
        <v>114302161</v>
      </c>
      <c r="J61" s="87">
        <v>208547</v>
      </c>
      <c r="K61" s="87">
        <v>15132723</v>
      </c>
      <c r="L61" s="87">
        <f>SUM(J61,K61)</f>
        <v>15341270</v>
      </c>
      <c r="M61" s="87">
        <v>347085</v>
      </c>
      <c r="N61" s="87" t="s">
        <v>180</v>
      </c>
      <c r="O61" s="87">
        <v>2969562</v>
      </c>
      <c r="P61" s="87">
        <v>56530773</v>
      </c>
      <c r="Q61" s="87" t="s">
        <v>180</v>
      </c>
      <c r="R61" s="87" t="s">
        <v>178</v>
      </c>
      <c r="S61" s="87" t="s">
        <v>9</v>
      </c>
      <c r="T61" s="87" t="s">
        <v>9</v>
      </c>
      <c r="U61" s="87">
        <v>805643</v>
      </c>
      <c r="V61" s="87">
        <v>10531489</v>
      </c>
      <c r="W61" s="87" t="s">
        <v>178</v>
      </c>
      <c r="X61" s="87">
        <v>6594917</v>
      </c>
      <c r="Y61" s="87" t="s">
        <v>178</v>
      </c>
      <c r="Z61" s="87" t="s">
        <v>178</v>
      </c>
      <c r="AA61" s="87" t="s">
        <v>178</v>
      </c>
      <c r="AB61" s="87">
        <v>25206376</v>
      </c>
      <c r="AC61" s="87">
        <v>31801293</v>
      </c>
      <c r="AD61" s="87" t="s">
        <v>178</v>
      </c>
      <c r="AE61" s="87">
        <v>1011809</v>
      </c>
      <c r="AF61" s="87" t="s">
        <v>178</v>
      </c>
      <c r="AG61" s="87">
        <v>5325</v>
      </c>
      <c r="AH61" s="87" t="s">
        <v>181</v>
      </c>
      <c r="AI61" s="87">
        <v>4984054</v>
      </c>
      <c r="AJ61" s="87">
        <v>12315000</v>
      </c>
      <c r="AK61" s="87" t="s">
        <v>181</v>
      </c>
      <c r="AL61" s="87" t="s">
        <v>181</v>
      </c>
      <c r="AM61" s="87" t="s">
        <v>9</v>
      </c>
      <c r="AN61" s="92">
        <v>100000</v>
      </c>
      <c r="AO61" s="94">
        <f t="shared" si="0"/>
        <v>251045464</v>
      </c>
      <c r="AP61" s="19"/>
    </row>
    <row r="62" spans="1:42" ht="15.75" customHeight="1" x14ac:dyDescent="0.15">
      <c r="A62" s="26"/>
      <c r="B62" s="201" t="s">
        <v>80</v>
      </c>
      <c r="C62" s="201"/>
      <c r="D62" s="23"/>
      <c r="E62" s="86" t="s">
        <v>178</v>
      </c>
      <c r="F62" s="87">
        <f>SUM(F63:F65)</f>
        <v>7183726</v>
      </c>
      <c r="G62" s="87">
        <f>SUM(G63:G65)</f>
        <v>3337123</v>
      </c>
      <c r="H62" s="87">
        <f>SUM(H63:H65)</f>
        <v>403014</v>
      </c>
      <c r="I62" s="87">
        <f>SUM(I63:I65)</f>
        <v>10923863</v>
      </c>
      <c r="J62" s="87" t="s">
        <v>9</v>
      </c>
      <c r="K62" s="87">
        <f>SUM(K63:K65)</f>
        <v>3519196</v>
      </c>
      <c r="L62" s="87">
        <f>K62</f>
        <v>3519196</v>
      </c>
      <c r="M62" s="87">
        <f>SUM(M63:M65)</f>
        <v>36710</v>
      </c>
      <c r="N62" s="87" t="s">
        <v>185</v>
      </c>
      <c r="O62" s="92">
        <f>SUM(O63:O65)</f>
        <v>307120</v>
      </c>
      <c r="P62" s="92">
        <f>SUM(P63:P65)</f>
        <v>10347612</v>
      </c>
      <c r="Q62" s="87" t="s">
        <v>185</v>
      </c>
      <c r="R62" s="87" t="s">
        <v>178</v>
      </c>
      <c r="S62" s="87" t="s">
        <v>9</v>
      </c>
      <c r="T62" s="87" t="s">
        <v>9</v>
      </c>
      <c r="U62" s="87">
        <f>SUM(U63:U65)</f>
        <v>1361494</v>
      </c>
      <c r="V62" s="87">
        <f>SUM(V63:V65)</f>
        <v>602293</v>
      </c>
      <c r="W62" s="87">
        <f>SUM(W63:W65)</f>
        <v>7581011</v>
      </c>
      <c r="X62" s="87">
        <f>SUM(X63:X65)</f>
        <v>8651753</v>
      </c>
      <c r="Y62" s="87" t="s">
        <v>178</v>
      </c>
      <c r="Z62" s="87" t="s">
        <v>178</v>
      </c>
      <c r="AA62" s="87" t="s">
        <v>178</v>
      </c>
      <c r="AB62" s="87">
        <f>SUM(AB63:AB65)</f>
        <v>2752903</v>
      </c>
      <c r="AC62" s="87">
        <f>SUM(AC63:AC65)</f>
        <v>18985667</v>
      </c>
      <c r="AD62" s="87" t="s">
        <v>178</v>
      </c>
      <c r="AE62" s="92">
        <f>SUM(AE63:AE65)</f>
        <v>6840</v>
      </c>
      <c r="AF62" s="87" t="s">
        <v>178</v>
      </c>
      <c r="AG62" s="87" t="s">
        <v>178</v>
      </c>
      <c r="AH62" s="87">
        <f>SUM(AH63:AH65)</f>
        <v>6499788</v>
      </c>
      <c r="AI62" s="87">
        <f>SUM(AI63:AI65)</f>
        <v>1355158</v>
      </c>
      <c r="AJ62" s="87" t="s">
        <v>181</v>
      </c>
      <c r="AK62" s="87" t="s">
        <v>181</v>
      </c>
      <c r="AL62" s="87" t="s">
        <v>181</v>
      </c>
      <c r="AM62" s="87" t="s">
        <v>9</v>
      </c>
      <c r="AN62" s="92">
        <f>SUM(AN63:AN65)</f>
        <v>500000</v>
      </c>
      <c r="AO62" s="94">
        <f t="shared" si="0"/>
        <v>54445741</v>
      </c>
      <c r="AP62" s="19"/>
    </row>
    <row r="63" spans="1:42" ht="15.75" customHeight="1" x14ac:dyDescent="0.15">
      <c r="A63" s="26"/>
      <c r="B63" s="70"/>
      <c r="C63" s="72" t="s">
        <v>149</v>
      </c>
      <c r="D63" s="23"/>
      <c r="E63" s="88" t="s">
        <v>179</v>
      </c>
      <c r="F63" s="87" t="s">
        <v>178</v>
      </c>
      <c r="G63" s="87" t="s">
        <v>178</v>
      </c>
      <c r="H63" s="87" t="s">
        <v>178</v>
      </c>
      <c r="I63" s="87" t="s">
        <v>178</v>
      </c>
      <c r="J63" s="87" t="s">
        <v>9</v>
      </c>
      <c r="K63" s="87" t="s">
        <v>9</v>
      </c>
      <c r="L63" s="87" t="s">
        <v>9</v>
      </c>
      <c r="M63" s="87" t="s">
        <v>9</v>
      </c>
      <c r="N63" s="87" t="s">
        <v>185</v>
      </c>
      <c r="O63" s="87" t="s">
        <v>185</v>
      </c>
      <c r="P63" s="87" t="s">
        <v>185</v>
      </c>
      <c r="Q63" s="87" t="s">
        <v>185</v>
      </c>
      <c r="R63" s="87" t="s">
        <v>178</v>
      </c>
      <c r="S63" s="87" t="s">
        <v>9</v>
      </c>
      <c r="T63" s="87" t="s">
        <v>9</v>
      </c>
      <c r="U63" s="87">
        <v>802559</v>
      </c>
      <c r="V63" s="87" t="s">
        <v>178</v>
      </c>
      <c r="W63" s="87" t="s">
        <v>178</v>
      </c>
      <c r="X63" s="87" t="s">
        <v>178</v>
      </c>
      <c r="Y63" s="87" t="s">
        <v>178</v>
      </c>
      <c r="Z63" s="87" t="s">
        <v>178</v>
      </c>
      <c r="AA63" s="87" t="s">
        <v>178</v>
      </c>
      <c r="AB63" s="87" t="s">
        <v>178</v>
      </c>
      <c r="AC63" s="87" t="s">
        <v>178</v>
      </c>
      <c r="AD63" s="87" t="s">
        <v>178</v>
      </c>
      <c r="AE63" s="92">
        <v>1740</v>
      </c>
      <c r="AF63" s="87" t="s">
        <v>178</v>
      </c>
      <c r="AG63" s="87" t="s">
        <v>178</v>
      </c>
      <c r="AH63" s="87">
        <v>6499788</v>
      </c>
      <c r="AI63" s="87">
        <v>979674</v>
      </c>
      <c r="AJ63" s="87" t="s">
        <v>181</v>
      </c>
      <c r="AK63" s="87" t="s">
        <v>181</v>
      </c>
      <c r="AL63" s="87" t="s">
        <v>181</v>
      </c>
      <c r="AM63" s="87" t="s">
        <v>9</v>
      </c>
      <c r="AN63" s="92">
        <v>200000</v>
      </c>
      <c r="AO63" s="94">
        <f t="shared" si="0"/>
        <v>8483761</v>
      </c>
      <c r="AP63" s="19"/>
    </row>
    <row r="64" spans="1:42" ht="15.75" customHeight="1" x14ac:dyDescent="0.15">
      <c r="A64" s="26"/>
      <c r="B64" s="70"/>
      <c r="C64" s="72" t="s">
        <v>81</v>
      </c>
      <c r="D64" s="23"/>
      <c r="E64" s="86" t="s">
        <v>178</v>
      </c>
      <c r="F64" s="87">
        <v>7183726</v>
      </c>
      <c r="G64" s="87">
        <v>3337123</v>
      </c>
      <c r="H64" s="87">
        <v>403014</v>
      </c>
      <c r="I64" s="87">
        <f>SUM(F64:H64)</f>
        <v>10923863</v>
      </c>
      <c r="J64" s="87" t="s">
        <v>9</v>
      </c>
      <c r="K64" s="87">
        <v>3519196</v>
      </c>
      <c r="L64" s="87">
        <f>K64</f>
        <v>3519196</v>
      </c>
      <c r="M64" s="87">
        <v>36710</v>
      </c>
      <c r="N64" s="87" t="s">
        <v>182</v>
      </c>
      <c r="O64" s="87">
        <v>307120</v>
      </c>
      <c r="P64" s="87">
        <v>10347612</v>
      </c>
      <c r="Q64" s="87" t="s">
        <v>182</v>
      </c>
      <c r="R64" s="87" t="s">
        <v>178</v>
      </c>
      <c r="S64" s="87" t="s">
        <v>9</v>
      </c>
      <c r="T64" s="87" t="s">
        <v>9</v>
      </c>
      <c r="U64" s="87">
        <v>558935</v>
      </c>
      <c r="V64" s="87">
        <v>602293</v>
      </c>
      <c r="W64" s="92">
        <v>1658109</v>
      </c>
      <c r="X64" s="92">
        <v>1708817</v>
      </c>
      <c r="Y64" s="87" t="s">
        <v>178</v>
      </c>
      <c r="Z64" s="87" t="s">
        <v>178</v>
      </c>
      <c r="AA64" s="87" t="s">
        <v>178</v>
      </c>
      <c r="AB64" s="87">
        <v>2752903</v>
      </c>
      <c r="AC64" s="87">
        <v>6119829</v>
      </c>
      <c r="AD64" s="87" t="s">
        <v>178</v>
      </c>
      <c r="AE64" s="87">
        <v>5100</v>
      </c>
      <c r="AF64" s="87" t="s">
        <v>178</v>
      </c>
      <c r="AG64" s="87" t="s">
        <v>178</v>
      </c>
      <c r="AH64" s="87" t="s">
        <v>181</v>
      </c>
      <c r="AI64" s="87">
        <v>136192</v>
      </c>
      <c r="AJ64" s="87" t="s">
        <v>181</v>
      </c>
      <c r="AK64" s="87" t="s">
        <v>181</v>
      </c>
      <c r="AL64" s="87" t="s">
        <v>181</v>
      </c>
      <c r="AM64" s="87" t="s">
        <v>9</v>
      </c>
      <c r="AN64" s="87">
        <v>300000</v>
      </c>
      <c r="AO64" s="94">
        <f t="shared" si="0"/>
        <v>32856850</v>
      </c>
      <c r="AP64" s="19"/>
    </row>
    <row r="65" spans="1:42" ht="15.75" customHeight="1" x14ac:dyDescent="0.15">
      <c r="A65" s="26"/>
      <c r="B65" s="70"/>
      <c r="C65" s="72" t="s">
        <v>151</v>
      </c>
      <c r="D65" s="85"/>
      <c r="E65" s="86" t="s">
        <v>178</v>
      </c>
      <c r="F65" s="87" t="s">
        <v>178</v>
      </c>
      <c r="G65" s="87" t="s">
        <v>178</v>
      </c>
      <c r="H65" s="87" t="s">
        <v>178</v>
      </c>
      <c r="I65" s="87" t="s">
        <v>178</v>
      </c>
      <c r="J65" s="87" t="s">
        <v>9</v>
      </c>
      <c r="K65" s="87" t="s">
        <v>9</v>
      </c>
      <c r="L65" s="87" t="s">
        <v>9</v>
      </c>
      <c r="M65" s="87" t="s">
        <v>9</v>
      </c>
      <c r="N65" s="87" t="s">
        <v>182</v>
      </c>
      <c r="O65" s="87" t="s">
        <v>182</v>
      </c>
      <c r="P65" s="87" t="s">
        <v>182</v>
      </c>
      <c r="Q65" s="87" t="s">
        <v>182</v>
      </c>
      <c r="R65" s="87" t="s">
        <v>178</v>
      </c>
      <c r="S65" s="87" t="s">
        <v>9</v>
      </c>
      <c r="T65" s="87" t="s">
        <v>9</v>
      </c>
      <c r="U65" s="87" t="s">
        <v>178</v>
      </c>
      <c r="V65" s="87" t="s">
        <v>178</v>
      </c>
      <c r="W65" s="87">
        <v>5922902</v>
      </c>
      <c r="X65" s="92">
        <v>6942936</v>
      </c>
      <c r="Y65" s="87" t="s">
        <v>178</v>
      </c>
      <c r="Z65" s="93" t="s">
        <v>179</v>
      </c>
      <c r="AA65" s="87" t="s">
        <v>178</v>
      </c>
      <c r="AB65" s="87" t="s">
        <v>178</v>
      </c>
      <c r="AC65" s="87">
        <v>12865838</v>
      </c>
      <c r="AD65" s="87" t="s">
        <v>178</v>
      </c>
      <c r="AE65" s="87" t="s">
        <v>178</v>
      </c>
      <c r="AF65" s="87" t="s">
        <v>178</v>
      </c>
      <c r="AG65" s="87" t="s">
        <v>178</v>
      </c>
      <c r="AH65" s="87" t="s">
        <v>181</v>
      </c>
      <c r="AI65" s="87">
        <v>239292</v>
      </c>
      <c r="AJ65" s="87" t="s">
        <v>181</v>
      </c>
      <c r="AK65" s="87" t="s">
        <v>181</v>
      </c>
      <c r="AL65" s="87" t="s">
        <v>181</v>
      </c>
      <c r="AM65" s="87" t="s">
        <v>9</v>
      </c>
      <c r="AN65" s="92" t="s">
        <v>181</v>
      </c>
      <c r="AO65" s="94">
        <f t="shared" si="0"/>
        <v>13105130</v>
      </c>
      <c r="AP65" s="19"/>
    </row>
    <row r="66" spans="1:42" ht="15.75" customHeight="1" x14ac:dyDescent="0.15">
      <c r="A66" s="26"/>
      <c r="B66" s="201" t="s">
        <v>177</v>
      </c>
      <c r="C66" s="201"/>
      <c r="D66" s="85"/>
      <c r="E66" s="86" t="s">
        <v>178</v>
      </c>
      <c r="F66" s="87">
        <v>3835497</v>
      </c>
      <c r="G66" s="87">
        <v>1953495</v>
      </c>
      <c r="H66" s="87">
        <v>447820</v>
      </c>
      <c r="I66" s="87">
        <f>SUM(F66:H66)</f>
        <v>6236812</v>
      </c>
      <c r="J66" s="87" t="s">
        <v>182</v>
      </c>
      <c r="K66" s="87">
        <v>1382892</v>
      </c>
      <c r="L66" s="87">
        <f>K66</f>
        <v>1382892</v>
      </c>
      <c r="M66" s="87">
        <v>3293486</v>
      </c>
      <c r="N66" s="87" t="s">
        <v>181</v>
      </c>
      <c r="O66" s="87">
        <v>2715989</v>
      </c>
      <c r="P66" s="87">
        <v>459470172</v>
      </c>
      <c r="Q66" s="87" t="s">
        <v>181</v>
      </c>
      <c r="R66" s="87" t="s">
        <v>178</v>
      </c>
      <c r="S66" s="87" t="s">
        <v>178</v>
      </c>
      <c r="T66" s="87" t="s">
        <v>178</v>
      </c>
      <c r="U66" s="87">
        <v>43574745</v>
      </c>
      <c r="V66" s="87">
        <v>147374666</v>
      </c>
      <c r="W66" s="87">
        <v>994807246</v>
      </c>
      <c r="X66" s="92">
        <v>579326051</v>
      </c>
      <c r="Y66" s="87">
        <v>1195270</v>
      </c>
      <c r="Z66" s="93" t="s">
        <v>178</v>
      </c>
      <c r="AA66" s="87">
        <v>564202</v>
      </c>
      <c r="AB66" s="87">
        <v>81992543</v>
      </c>
      <c r="AC66" s="87">
        <v>1657885312</v>
      </c>
      <c r="AD66" s="87">
        <v>2040</v>
      </c>
      <c r="AE66" s="87">
        <v>10600</v>
      </c>
      <c r="AF66" s="87" t="s">
        <v>178</v>
      </c>
      <c r="AG66" s="87" t="s">
        <v>178</v>
      </c>
      <c r="AH66" s="87" t="s">
        <v>181</v>
      </c>
      <c r="AI66" s="87">
        <v>921819041</v>
      </c>
      <c r="AJ66" s="87">
        <v>4568197</v>
      </c>
      <c r="AK66" s="87">
        <v>121042000</v>
      </c>
      <c r="AL66" s="87" t="s">
        <v>181</v>
      </c>
      <c r="AM66" s="87">
        <v>6000000</v>
      </c>
      <c r="AN66" s="92">
        <v>400000000</v>
      </c>
      <c r="AO66" s="94">
        <f t="shared" si="0"/>
        <v>3775375952</v>
      </c>
      <c r="AP66" s="19"/>
    </row>
    <row r="67" spans="1:42" ht="15.75" customHeight="1" x14ac:dyDescent="0.15">
      <c r="A67" s="26"/>
      <c r="B67" s="206" t="s">
        <v>150</v>
      </c>
      <c r="C67" s="206"/>
      <c r="D67" s="85"/>
      <c r="E67" s="87" t="s">
        <v>178</v>
      </c>
      <c r="F67" s="89">
        <f>SUM(F5,F8,F9,F10,F11,F15,F19,F23,F31,F39,F46:F48,F54:F56,F62,F66)</f>
        <v>194435913</v>
      </c>
      <c r="G67" s="89">
        <f t="shared" ref="G67:AN67" si="5">SUM(G5,G8,G9,G10,G11,G15,G19,G23,G31,G39,G46:G48,G54:G56,G62,G66)</f>
        <v>88660360</v>
      </c>
      <c r="H67" s="89">
        <f t="shared" si="5"/>
        <v>23433206</v>
      </c>
      <c r="I67" s="89">
        <f t="shared" si="5"/>
        <v>306529479</v>
      </c>
      <c r="J67" s="89">
        <f t="shared" si="5"/>
        <v>208547</v>
      </c>
      <c r="K67" s="89">
        <f t="shared" si="5"/>
        <v>54751948</v>
      </c>
      <c r="L67" s="89">
        <f t="shared" si="5"/>
        <v>54960495</v>
      </c>
      <c r="M67" s="89">
        <f t="shared" si="5"/>
        <v>714965075</v>
      </c>
      <c r="N67" s="89">
        <f t="shared" si="5"/>
        <v>2792</v>
      </c>
      <c r="O67" s="89">
        <f t="shared" si="5"/>
        <v>12295742</v>
      </c>
      <c r="P67" s="89">
        <f t="shared" si="5"/>
        <v>1475295176</v>
      </c>
      <c r="Q67" s="89" t="s">
        <v>186</v>
      </c>
      <c r="R67" s="89" t="s">
        <v>186</v>
      </c>
      <c r="S67" s="89" t="s">
        <v>186</v>
      </c>
      <c r="T67" s="89" t="s">
        <v>186</v>
      </c>
      <c r="U67" s="89">
        <f t="shared" si="5"/>
        <v>422042452</v>
      </c>
      <c r="V67" s="89">
        <f t="shared" si="5"/>
        <v>2844745281</v>
      </c>
      <c r="W67" s="89">
        <f t="shared" si="5"/>
        <v>1489424136</v>
      </c>
      <c r="X67" s="89">
        <f t="shared" si="5"/>
        <v>31493961569</v>
      </c>
      <c r="Y67" s="89">
        <f t="shared" si="5"/>
        <v>39717449</v>
      </c>
      <c r="Z67" s="89" t="s">
        <v>186</v>
      </c>
      <c r="AA67" s="89">
        <f t="shared" si="5"/>
        <v>4459666</v>
      </c>
      <c r="AB67" s="89">
        <f t="shared" si="5"/>
        <v>283110460</v>
      </c>
      <c r="AC67" s="89">
        <f t="shared" si="5"/>
        <v>33310673280</v>
      </c>
      <c r="AD67" s="89">
        <f t="shared" si="5"/>
        <v>2239</v>
      </c>
      <c r="AE67" s="89">
        <f t="shared" si="5"/>
        <v>198248900494</v>
      </c>
      <c r="AF67" s="89" t="s">
        <v>186</v>
      </c>
      <c r="AG67" s="89">
        <f t="shared" si="5"/>
        <v>85733</v>
      </c>
      <c r="AH67" s="89">
        <f t="shared" si="5"/>
        <v>48040641505</v>
      </c>
      <c r="AI67" s="89">
        <f t="shared" si="5"/>
        <v>105972927318</v>
      </c>
      <c r="AJ67" s="89">
        <f t="shared" si="5"/>
        <v>121575041</v>
      </c>
      <c r="AK67" s="89">
        <f t="shared" si="5"/>
        <v>397511000</v>
      </c>
      <c r="AL67" s="89" t="s">
        <v>186</v>
      </c>
      <c r="AM67" s="89">
        <f t="shared" si="5"/>
        <v>6000000</v>
      </c>
      <c r="AN67" s="89">
        <f t="shared" si="5"/>
        <v>2165335868</v>
      </c>
      <c r="AO67" s="89">
        <f>SUM(AO5,AO8,AO9,AO10,AO11,AO15,AO19,AO23,AO31,AO39,AO46,AO47,AO48,AO54,AO55,AO56,AO62,AO66)</f>
        <v>394094488970</v>
      </c>
      <c r="AP67" s="19"/>
    </row>
    <row r="68" spans="1:42" s="33" customFormat="1" ht="6" customHeight="1" x14ac:dyDescent="0.15">
      <c r="A68" s="31"/>
      <c r="B68" s="31"/>
      <c r="C68" s="39"/>
      <c r="D68" s="40"/>
      <c r="E68" s="42"/>
      <c r="F68" s="42"/>
      <c r="G68" s="42"/>
      <c r="H68" s="42"/>
      <c r="I68" s="42"/>
      <c r="J68" s="43"/>
      <c r="K68" s="43"/>
      <c r="L68" s="43"/>
      <c r="M68" s="43"/>
      <c r="N68" s="43"/>
      <c r="O68" s="43"/>
      <c r="P68" s="43"/>
      <c r="Q68" s="43"/>
      <c r="R68" s="42"/>
      <c r="S68" s="42"/>
      <c r="T68" s="42"/>
      <c r="U68" s="42"/>
      <c r="V68" s="44"/>
      <c r="W68" s="67"/>
      <c r="X68" s="67"/>
      <c r="Y68" s="67"/>
      <c r="Z68" s="46"/>
      <c r="AA68" s="47"/>
      <c r="AB68" s="47"/>
      <c r="AC68" s="47"/>
      <c r="AD68" s="44"/>
      <c r="AE68" s="67"/>
      <c r="AF68" s="67"/>
      <c r="AG68" s="67"/>
      <c r="AH68" s="46"/>
      <c r="AI68" s="47"/>
      <c r="AJ68" s="47"/>
      <c r="AK68" s="47"/>
      <c r="AL68" s="44"/>
      <c r="AM68" s="67"/>
      <c r="AN68" s="67"/>
      <c r="AO68" s="67"/>
      <c r="AP68" s="19"/>
    </row>
    <row r="69" spans="1:42" ht="12" customHeight="1" x14ac:dyDescent="0.15">
      <c r="A69" s="48"/>
      <c r="B69" s="48"/>
      <c r="C69" s="103" t="s">
        <v>69</v>
      </c>
      <c r="D69" s="49"/>
      <c r="E69" s="50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19"/>
    </row>
    <row r="70" spans="1:42" ht="10.5" customHeight="1" x14ac:dyDescent="0.15">
      <c r="C70" s="52"/>
      <c r="D70" s="52"/>
      <c r="E70" s="52"/>
      <c r="F70" s="52"/>
      <c r="G70" s="52"/>
      <c r="H70" s="52"/>
      <c r="I70" s="52"/>
      <c r="R70" s="25"/>
      <c r="S70" s="25"/>
      <c r="T70" s="25"/>
      <c r="U70" s="25"/>
      <c r="V70" s="53"/>
      <c r="W70" s="53"/>
      <c r="X70" s="53"/>
      <c r="Y70" s="54"/>
    </row>
    <row r="71" spans="1:42" ht="10.5" customHeight="1" x14ac:dyDescent="0.15">
      <c r="C71" s="52"/>
      <c r="D71" s="52"/>
      <c r="E71" s="52"/>
      <c r="F71" s="52"/>
      <c r="G71" s="52"/>
      <c r="H71" s="52"/>
      <c r="I71" s="52"/>
      <c r="V71" s="52"/>
      <c r="W71" s="52"/>
      <c r="X71" s="52"/>
      <c r="Y71" s="52"/>
    </row>
    <row r="72" spans="1:42" ht="10.5" customHeight="1" x14ac:dyDescent="0.15">
      <c r="C72" s="52"/>
      <c r="D72" s="52"/>
      <c r="E72" s="52"/>
      <c r="F72" s="52"/>
      <c r="G72" s="52"/>
      <c r="H72" s="52"/>
      <c r="I72" s="52"/>
      <c r="V72" s="52"/>
      <c r="W72" s="52"/>
      <c r="X72" s="52"/>
      <c r="Y72" s="52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</row>
    <row r="73" spans="1:42" ht="10.5" customHeight="1" x14ac:dyDescent="0.15">
      <c r="C73" s="52"/>
      <c r="D73" s="52"/>
      <c r="E73" s="52"/>
      <c r="F73" s="52"/>
      <c r="G73" s="52"/>
      <c r="H73" s="52"/>
      <c r="I73" s="52"/>
      <c r="V73" s="52"/>
      <c r="W73" s="52"/>
      <c r="X73" s="52"/>
      <c r="Y73" s="52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</row>
    <row r="74" spans="1:42" ht="10.5" customHeight="1" x14ac:dyDescent="0.15">
      <c r="C74" s="52"/>
      <c r="D74" s="52"/>
      <c r="E74" s="52"/>
      <c r="F74" s="52"/>
      <c r="G74" s="52"/>
      <c r="H74" s="52"/>
      <c r="I74" s="52"/>
      <c r="V74" s="52"/>
      <c r="W74" s="52"/>
      <c r="X74" s="52"/>
      <c r="Y74" s="52"/>
    </row>
    <row r="75" spans="1:42" ht="10.5" customHeight="1" x14ac:dyDescent="0.15">
      <c r="C75" s="55"/>
      <c r="D75" s="55"/>
      <c r="V75" s="52"/>
      <c r="W75" s="52"/>
      <c r="X75" s="52"/>
      <c r="Y75" s="52"/>
    </row>
    <row r="76" spans="1:42" ht="10.5" customHeight="1" x14ac:dyDescent="0.15">
      <c r="C76" s="55"/>
      <c r="D76" s="55"/>
      <c r="V76" s="52"/>
      <c r="W76" s="52"/>
      <c r="X76" s="52"/>
      <c r="Y76" s="52"/>
    </row>
    <row r="77" spans="1:42" ht="10.5" customHeight="1" x14ac:dyDescent="0.15">
      <c r="C77" s="55"/>
      <c r="D77" s="55"/>
      <c r="V77" s="52"/>
      <c r="W77" s="52"/>
      <c r="X77" s="52"/>
      <c r="Y77" s="52"/>
    </row>
    <row r="78" spans="1:42" ht="10.5" customHeight="1" x14ac:dyDescent="0.15">
      <c r="C78" s="55"/>
      <c r="D78" s="55"/>
      <c r="V78" s="52"/>
      <c r="W78" s="52"/>
      <c r="X78" s="52"/>
      <c r="Y78" s="52"/>
    </row>
    <row r="79" spans="1:42" ht="10.5" customHeight="1" x14ac:dyDescent="0.15">
      <c r="C79" s="55"/>
      <c r="D79" s="55"/>
    </row>
    <row r="80" spans="1:42" ht="10.5" customHeight="1" x14ac:dyDescent="0.15">
      <c r="C80" s="55"/>
      <c r="D80" s="55"/>
    </row>
    <row r="81" spans="3:41" ht="10.5" customHeight="1" x14ac:dyDescent="0.15">
      <c r="C81" s="55"/>
      <c r="D81" s="55"/>
    </row>
    <row r="82" spans="3:41" ht="10.5" customHeight="1" x14ac:dyDescent="0.15">
      <c r="C82" s="55"/>
      <c r="D82" s="55"/>
    </row>
    <row r="83" spans="3:41" ht="10.5" customHeight="1" x14ac:dyDescent="0.15">
      <c r="C83" s="55"/>
      <c r="D83" s="55"/>
    </row>
    <row r="84" spans="3:41" ht="10.5" customHeight="1" x14ac:dyDescent="0.15">
      <c r="C84" s="55"/>
      <c r="D84" s="5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3:41" ht="10.5" customHeight="1" x14ac:dyDescent="0.15">
      <c r="C85" s="55"/>
      <c r="D85" s="5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3:41" ht="10.5" customHeight="1" x14ac:dyDescent="0.15">
      <c r="C86" s="55"/>
      <c r="D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3:41" ht="10.5" customHeight="1" x14ac:dyDescent="0.15">
      <c r="C87" s="55"/>
      <c r="D87" s="55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</row>
    <row r="88" spans="3:41" ht="10.5" customHeight="1" x14ac:dyDescent="0.15">
      <c r="C88" s="55"/>
      <c r="D88" s="5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3:41" ht="10.5" customHeight="1" x14ac:dyDescent="0.15">
      <c r="C89" s="55"/>
      <c r="D89" s="5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3:41" ht="10.5" customHeight="1" x14ac:dyDescent="0.15">
      <c r="C90" s="55"/>
      <c r="D90" s="5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3:41" ht="10.5" customHeight="1" x14ac:dyDescent="0.15"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</row>
    <row r="101" spans="10:21" ht="10.5" customHeight="1" x14ac:dyDescent="0.15"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</row>
  </sheetData>
  <mergeCells count="21">
    <mergeCell ref="B39:C39"/>
    <mergeCell ref="A1:V1"/>
    <mergeCell ref="A3:D3"/>
    <mergeCell ref="B5:C5"/>
    <mergeCell ref="B8:C8"/>
    <mergeCell ref="B9:C9"/>
    <mergeCell ref="B10:C10"/>
    <mergeCell ref="B11:C11"/>
    <mergeCell ref="B15:C15"/>
    <mergeCell ref="B19:C19"/>
    <mergeCell ref="B23:C23"/>
    <mergeCell ref="B31:C31"/>
    <mergeCell ref="B62:C62"/>
    <mergeCell ref="B67:C67"/>
    <mergeCell ref="B46:C46"/>
    <mergeCell ref="B47:C47"/>
    <mergeCell ref="B48:C48"/>
    <mergeCell ref="B54:C54"/>
    <mergeCell ref="B55:C55"/>
    <mergeCell ref="B56:C56"/>
    <mergeCell ref="B66:C66"/>
  </mergeCells>
  <phoneticPr fontId="9"/>
  <pageMargins left="0.78740157480314965" right="0.2" top="0.2" bottom="0.2" header="0.2" footer="0.21"/>
  <pageSetup paperSize="8" scale="78" firstPageNumber="338" fitToWidth="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101"/>
  <sheetViews>
    <sheetView showGridLines="0" view="pageBreakPreview" zoomScale="85" zoomScaleNormal="100" zoomScaleSheetLayoutView="85" workbookViewId="0">
      <pane xSplit="4" ySplit="4" topLeftCell="E29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42578125" defaultRowHeight="10.5" customHeight="1" x14ac:dyDescent="0.15"/>
  <cols>
    <col min="1" max="1" width="1.140625" style="28" customWidth="1"/>
    <col min="2" max="2" width="2.85546875" style="28" customWidth="1"/>
    <col min="3" max="3" width="24.85546875" style="28" customWidth="1"/>
    <col min="4" max="4" width="1" style="28" customWidth="1"/>
    <col min="5" max="5" width="12" style="55" bestFit="1" customWidth="1"/>
    <col min="6" max="7" width="14.140625" style="55" bestFit="1" customWidth="1"/>
    <col min="8" max="8" width="15.85546875" style="55" customWidth="1"/>
    <col min="9" max="9" width="13.85546875" style="55" bestFit="1" customWidth="1"/>
    <col min="10" max="10" width="14.140625" style="55" customWidth="1"/>
    <col min="11" max="11" width="14.140625" style="55" bestFit="1" customWidth="1"/>
    <col min="12" max="12" width="13" style="55" bestFit="1" customWidth="1"/>
    <col min="13" max="14" width="14.140625" style="55" bestFit="1" customWidth="1"/>
    <col min="15" max="15" width="12.42578125" style="55" bestFit="1" customWidth="1"/>
    <col min="16" max="16" width="13.85546875" style="55" bestFit="1" customWidth="1"/>
    <col min="17" max="17" width="12" style="55" bestFit="1" customWidth="1"/>
    <col min="18" max="18" width="13.85546875" style="55" bestFit="1" customWidth="1"/>
    <col min="19" max="19" width="14.140625" style="55" customWidth="1"/>
    <col min="20" max="20" width="13.85546875" style="55" bestFit="1" customWidth="1"/>
    <col min="21" max="21" width="14.140625" style="55" bestFit="1" customWidth="1"/>
    <col min="22" max="22" width="15.42578125" style="55" bestFit="1" customWidth="1"/>
    <col min="23" max="23" width="14.140625" style="55" bestFit="1" customWidth="1"/>
    <col min="24" max="24" width="16.42578125" style="55" bestFit="1" customWidth="1"/>
    <col min="25" max="25" width="14.140625" style="55" bestFit="1" customWidth="1"/>
    <col min="26" max="26" width="14.140625" style="55" customWidth="1"/>
    <col min="27" max="28" width="14.140625" style="55" bestFit="1" customWidth="1"/>
    <col min="29" max="29" width="16.42578125" style="55" bestFit="1" customWidth="1"/>
    <col min="30" max="30" width="14.140625" style="55" bestFit="1" customWidth="1"/>
    <col min="31" max="31" width="19.140625" style="55" customWidth="1"/>
    <col min="32" max="32" width="13.85546875" style="55" bestFit="1" customWidth="1"/>
    <col min="33" max="33" width="14.140625" style="55" customWidth="1"/>
    <col min="34" max="34" width="16.42578125" style="55" bestFit="1" customWidth="1"/>
    <col min="35" max="35" width="14.140625" style="55" customWidth="1"/>
    <col min="36" max="37" width="14.140625" style="55" bestFit="1" customWidth="1"/>
    <col min="38" max="38" width="13.85546875" style="55" bestFit="1" customWidth="1"/>
    <col min="39" max="39" width="10.42578125" style="55" bestFit="1" customWidth="1"/>
    <col min="40" max="40" width="13.85546875" style="55" bestFit="1" customWidth="1"/>
    <col min="41" max="41" width="14.140625" style="55" bestFit="1" customWidth="1"/>
    <col min="42" max="42" width="19.140625" style="27" bestFit="1" customWidth="1"/>
    <col min="43" max="16384" width="9.42578125" style="28"/>
  </cols>
  <sheetData>
    <row r="1" spans="1:42" s="5" customFormat="1" ht="14.55" customHeight="1" x14ac:dyDescent="0.15">
      <c r="A1" s="198" t="s">
        <v>187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4"/>
      <c r="X1" s="4"/>
      <c r="Y1" s="4"/>
      <c r="AP1" s="6"/>
    </row>
    <row r="2" spans="1:42" s="5" customFormat="1" ht="14.55" customHeight="1" x14ac:dyDescent="0.15">
      <c r="C2" s="7"/>
      <c r="D2" s="8"/>
      <c r="E2" s="9"/>
      <c r="F2" s="9"/>
      <c r="G2" s="9"/>
      <c r="H2" s="9"/>
      <c r="I2" s="10"/>
      <c r="V2" s="10"/>
      <c r="W2" s="9"/>
      <c r="X2" s="9"/>
      <c r="Y2" s="10"/>
      <c r="AO2" s="10" t="s">
        <v>0</v>
      </c>
      <c r="AP2" s="6"/>
    </row>
    <row r="3" spans="1:42" s="5" customFormat="1" ht="25.05" customHeight="1" x14ac:dyDescent="0.15">
      <c r="A3" s="199" t="s">
        <v>1</v>
      </c>
      <c r="B3" s="199"/>
      <c r="C3" s="199"/>
      <c r="D3" s="200"/>
      <c r="E3" s="141" t="s">
        <v>207</v>
      </c>
      <c r="F3" s="142" t="s">
        <v>208</v>
      </c>
      <c r="G3" s="142" t="s">
        <v>209</v>
      </c>
      <c r="H3" s="143" t="s">
        <v>210</v>
      </c>
      <c r="I3" s="144" t="s">
        <v>257</v>
      </c>
      <c r="J3" s="141" t="s">
        <v>258</v>
      </c>
      <c r="K3" s="142" t="s">
        <v>227</v>
      </c>
      <c r="L3" s="142" t="s">
        <v>256</v>
      </c>
      <c r="M3" s="144" t="s">
        <v>228</v>
      </c>
      <c r="N3" s="144" t="s">
        <v>229</v>
      </c>
      <c r="O3" s="144" t="s">
        <v>230</v>
      </c>
      <c r="P3" s="144" t="s">
        <v>231</v>
      </c>
      <c r="Q3" s="144" t="s">
        <v>232</v>
      </c>
      <c r="R3" s="141" t="s">
        <v>217</v>
      </c>
      <c r="S3" s="145" t="s">
        <v>259</v>
      </c>
      <c r="T3" s="142" t="s">
        <v>233</v>
      </c>
      <c r="U3" s="144" t="s">
        <v>234</v>
      </c>
      <c r="V3" s="144" t="s">
        <v>235</v>
      </c>
      <c r="W3" s="144" t="s">
        <v>236</v>
      </c>
      <c r="X3" s="144" t="s">
        <v>237</v>
      </c>
      <c r="Y3" s="144" t="s">
        <v>238</v>
      </c>
      <c r="Z3" s="141" t="s">
        <v>218</v>
      </c>
      <c r="AA3" s="146" t="s">
        <v>239</v>
      </c>
      <c r="AB3" s="142" t="s">
        <v>240</v>
      </c>
      <c r="AC3" s="144" t="s">
        <v>260</v>
      </c>
      <c r="AD3" s="144" t="s">
        <v>241</v>
      </c>
      <c r="AE3" s="144" t="s">
        <v>242</v>
      </c>
      <c r="AF3" s="144" t="s">
        <v>224</v>
      </c>
      <c r="AG3" s="147" t="s">
        <v>225</v>
      </c>
      <c r="AH3" s="141" t="s">
        <v>219</v>
      </c>
      <c r="AI3" s="145" t="s">
        <v>220</v>
      </c>
      <c r="AJ3" s="142" t="s">
        <v>226</v>
      </c>
      <c r="AK3" s="144" t="s">
        <v>243</v>
      </c>
      <c r="AL3" s="144" t="s">
        <v>244</v>
      </c>
      <c r="AM3" s="144" t="s">
        <v>222</v>
      </c>
      <c r="AN3" s="144" t="s">
        <v>221</v>
      </c>
      <c r="AO3" s="144" t="s">
        <v>223</v>
      </c>
      <c r="AP3" s="6"/>
    </row>
    <row r="4" spans="1:42" s="2" customFormat="1" ht="6" customHeight="1" x14ac:dyDescent="0.15">
      <c r="A4" s="11"/>
      <c r="B4" s="11"/>
      <c r="C4" s="12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"/>
    </row>
    <row r="5" spans="1:42" s="20" customFormat="1" ht="15.75" customHeight="1" x14ac:dyDescent="0.15">
      <c r="A5" s="3"/>
      <c r="B5" s="202" t="s">
        <v>107</v>
      </c>
      <c r="C5" s="202"/>
      <c r="D5" s="15"/>
      <c r="E5" s="98" t="s">
        <v>189</v>
      </c>
      <c r="F5" s="90" t="s">
        <v>189</v>
      </c>
      <c r="G5" s="90" t="s">
        <v>189</v>
      </c>
      <c r="H5" s="90" t="s">
        <v>189</v>
      </c>
      <c r="I5" s="90" t="s">
        <v>189</v>
      </c>
      <c r="J5" s="90" t="s">
        <v>189</v>
      </c>
      <c r="K5" s="90" t="s">
        <v>189</v>
      </c>
      <c r="L5" s="90" t="s">
        <v>189</v>
      </c>
      <c r="M5" s="90" t="s">
        <v>189</v>
      </c>
      <c r="N5" s="90" t="s">
        <v>189</v>
      </c>
      <c r="O5" s="90">
        <f>SUM(O6:O7)</f>
        <v>4887</v>
      </c>
      <c r="P5" s="90">
        <f>SUM(P6:P7)</f>
        <v>45382</v>
      </c>
      <c r="Q5" s="90" t="s">
        <v>189</v>
      </c>
      <c r="R5" s="90" t="s">
        <v>193</v>
      </c>
      <c r="S5" s="90" t="s">
        <v>9</v>
      </c>
      <c r="T5" s="90" t="s">
        <v>9</v>
      </c>
      <c r="U5" s="90">
        <f>SUM(U6:U7)</f>
        <v>189180</v>
      </c>
      <c r="V5" s="90" t="s">
        <v>193</v>
      </c>
      <c r="W5" s="90" t="s">
        <v>193</v>
      </c>
      <c r="X5" s="90">
        <f>SUM(X6:X7)</f>
        <v>19991005250</v>
      </c>
      <c r="Y5" s="90" t="s">
        <v>193</v>
      </c>
      <c r="Z5" s="90" t="s">
        <v>189</v>
      </c>
      <c r="AA5" s="90">
        <f>SUM(AA6:AA7)</f>
        <v>523088</v>
      </c>
      <c r="AB5" s="90" t="s">
        <v>189</v>
      </c>
      <c r="AC5" s="87">
        <f>SUM(AC6:AC7)</f>
        <v>19991528338</v>
      </c>
      <c r="AD5" s="90" t="s">
        <v>189</v>
      </c>
      <c r="AE5" s="90">
        <f>SUM(AE6:AE7)</f>
        <v>65500</v>
      </c>
      <c r="AF5" s="90" t="s">
        <v>189</v>
      </c>
      <c r="AG5" s="90" t="s">
        <v>189</v>
      </c>
      <c r="AH5" s="90" t="s">
        <v>204</v>
      </c>
      <c r="AI5" s="90">
        <f>SUM(AI6:AI7)</f>
        <v>33591895408</v>
      </c>
      <c r="AJ5" s="90" t="s">
        <v>204</v>
      </c>
      <c r="AK5" s="90" t="s">
        <v>204</v>
      </c>
      <c r="AL5" s="90" t="s">
        <v>204</v>
      </c>
      <c r="AM5" s="90" t="s">
        <v>9</v>
      </c>
      <c r="AN5" s="90">
        <f>SUM(AN6:AN7)</f>
        <v>2650000</v>
      </c>
      <c r="AO5" s="94">
        <f>SUM(E5,I5,L5,M5:V5,AC5,AD5:AN5)</f>
        <v>53586378695</v>
      </c>
      <c r="AP5" s="19"/>
    </row>
    <row r="6" spans="1:42" s="25" customFormat="1" ht="15.75" customHeight="1" x14ac:dyDescent="0.15">
      <c r="A6" s="21"/>
      <c r="B6" s="61"/>
      <c r="C6" s="96" t="s">
        <v>108</v>
      </c>
      <c r="D6" s="23"/>
      <c r="E6" s="98" t="s">
        <v>189</v>
      </c>
      <c r="F6" s="90" t="s">
        <v>189</v>
      </c>
      <c r="G6" s="90" t="s">
        <v>189</v>
      </c>
      <c r="H6" s="90" t="s">
        <v>189</v>
      </c>
      <c r="I6" s="90" t="s">
        <v>189</v>
      </c>
      <c r="J6" s="90" t="s">
        <v>189</v>
      </c>
      <c r="K6" s="90" t="s">
        <v>189</v>
      </c>
      <c r="L6" s="90" t="s">
        <v>189</v>
      </c>
      <c r="M6" s="90" t="s">
        <v>189</v>
      </c>
      <c r="N6" s="90" t="s">
        <v>189</v>
      </c>
      <c r="O6" s="90">
        <v>4887</v>
      </c>
      <c r="P6" s="90">
        <v>45382</v>
      </c>
      <c r="Q6" s="90" t="s">
        <v>189</v>
      </c>
      <c r="R6" s="90" t="s">
        <v>193</v>
      </c>
      <c r="S6" s="90" t="s">
        <v>9</v>
      </c>
      <c r="T6" s="90" t="s">
        <v>9</v>
      </c>
      <c r="U6" s="90">
        <v>189180</v>
      </c>
      <c r="V6" s="90" t="s">
        <v>193</v>
      </c>
      <c r="W6" s="90" t="s">
        <v>193</v>
      </c>
      <c r="X6" s="90">
        <v>19920378555</v>
      </c>
      <c r="Y6" s="90" t="s">
        <v>193</v>
      </c>
      <c r="Z6" s="90" t="s">
        <v>189</v>
      </c>
      <c r="AA6" s="90" t="s">
        <v>189</v>
      </c>
      <c r="AB6" s="90" t="s">
        <v>189</v>
      </c>
      <c r="AC6" s="87">
        <f>SUM(W6:AB6)</f>
        <v>19920378555</v>
      </c>
      <c r="AD6" s="90" t="s">
        <v>189</v>
      </c>
      <c r="AE6" s="90">
        <v>500</v>
      </c>
      <c r="AF6" s="90" t="s">
        <v>189</v>
      </c>
      <c r="AG6" s="90" t="s">
        <v>189</v>
      </c>
      <c r="AH6" s="90" t="s">
        <v>204</v>
      </c>
      <c r="AI6" s="90">
        <v>33591895408</v>
      </c>
      <c r="AJ6" s="90" t="s">
        <v>204</v>
      </c>
      <c r="AK6" s="90" t="s">
        <v>204</v>
      </c>
      <c r="AL6" s="90" t="s">
        <v>204</v>
      </c>
      <c r="AM6" s="90" t="s">
        <v>9</v>
      </c>
      <c r="AN6" s="90">
        <v>2600000</v>
      </c>
      <c r="AO6" s="94">
        <f t="shared" ref="AO6:AO66" si="0">SUM(E6,I6,L6,M6:V6,AC6,AD6:AN6)</f>
        <v>53515113912</v>
      </c>
      <c r="AP6" s="19"/>
    </row>
    <row r="7" spans="1:42" ht="15.75" customHeight="1" x14ac:dyDescent="0.15">
      <c r="A7" s="26"/>
      <c r="B7" s="70"/>
      <c r="C7" s="96" t="s">
        <v>109</v>
      </c>
      <c r="D7" s="23"/>
      <c r="E7" s="98" t="s">
        <v>189</v>
      </c>
      <c r="F7" s="90" t="s">
        <v>189</v>
      </c>
      <c r="G7" s="90" t="s">
        <v>189</v>
      </c>
      <c r="H7" s="90" t="s">
        <v>189</v>
      </c>
      <c r="I7" s="90" t="s">
        <v>189</v>
      </c>
      <c r="J7" s="90" t="s">
        <v>189</v>
      </c>
      <c r="K7" s="90" t="s">
        <v>189</v>
      </c>
      <c r="L7" s="90" t="s">
        <v>189</v>
      </c>
      <c r="M7" s="90" t="s">
        <v>189</v>
      </c>
      <c r="N7" s="90" t="s">
        <v>189</v>
      </c>
      <c r="O7" s="90" t="s">
        <v>189</v>
      </c>
      <c r="P7" s="90" t="s">
        <v>189</v>
      </c>
      <c r="Q7" s="90" t="s">
        <v>189</v>
      </c>
      <c r="R7" s="90" t="s">
        <v>193</v>
      </c>
      <c r="S7" s="90" t="s">
        <v>9</v>
      </c>
      <c r="T7" s="90" t="s">
        <v>9</v>
      </c>
      <c r="U7" s="90" t="s">
        <v>193</v>
      </c>
      <c r="V7" s="90" t="s">
        <v>193</v>
      </c>
      <c r="W7" s="90" t="s">
        <v>194</v>
      </c>
      <c r="X7" s="90">
        <v>70626695</v>
      </c>
      <c r="Y7" s="90" t="s">
        <v>189</v>
      </c>
      <c r="Z7" s="90" t="s">
        <v>189</v>
      </c>
      <c r="AA7" s="90">
        <v>523088</v>
      </c>
      <c r="AB7" s="90" t="s">
        <v>189</v>
      </c>
      <c r="AC7" s="87">
        <f>SUM(W7:AB7)</f>
        <v>71149783</v>
      </c>
      <c r="AD7" s="90" t="s">
        <v>189</v>
      </c>
      <c r="AE7" s="90">
        <v>65000</v>
      </c>
      <c r="AF7" s="90" t="s">
        <v>189</v>
      </c>
      <c r="AG7" s="90" t="s">
        <v>189</v>
      </c>
      <c r="AH7" s="90" t="s">
        <v>204</v>
      </c>
      <c r="AI7" s="90" t="s">
        <v>204</v>
      </c>
      <c r="AJ7" s="90" t="s">
        <v>204</v>
      </c>
      <c r="AK7" s="90" t="s">
        <v>204</v>
      </c>
      <c r="AL7" s="90" t="s">
        <v>204</v>
      </c>
      <c r="AM7" s="90" t="s">
        <v>9</v>
      </c>
      <c r="AN7" s="90">
        <v>50000</v>
      </c>
      <c r="AO7" s="94">
        <f t="shared" si="0"/>
        <v>71264783</v>
      </c>
      <c r="AP7" s="19"/>
    </row>
    <row r="8" spans="1:42" ht="15.75" customHeight="1" x14ac:dyDescent="0.15">
      <c r="A8" s="26"/>
      <c r="B8" s="201" t="s">
        <v>110</v>
      </c>
      <c r="C8" s="201"/>
      <c r="D8" s="23"/>
      <c r="E8" s="98" t="s">
        <v>189</v>
      </c>
      <c r="F8" s="90">
        <v>24370</v>
      </c>
      <c r="G8" s="90">
        <v>11491</v>
      </c>
      <c r="H8" s="90">
        <v>6543</v>
      </c>
      <c r="I8" s="90">
        <f t="shared" ref="I8:I22" si="1">SUM(F8:H8)</f>
        <v>42404</v>
      </c>
      <c r="J8" s="90" t="s">
        <v>189</v>
      </c>
      <c r="K8" s="90">
        <v>2877</v>
      </c>
      <c r="L8" s="90">
        <f>K8</f>
        <v>2877</v>
      </c>
      <c r="M8" s="90">
        <v>652</v>
      </c>
      <c r="N8" s="90" t="s">
        <v>189</v>
      </c>
      <c r="O8" s="90">
        <v>1162</v>
      </c>
      <c r="P8" s="90">
        <v>4343</v>
      </c>
      <c r="Q8" s="90" t="s">
        <v>189</v>
      </c>
      <c r="R8" s="90" t="s">
        <v>195</v>
      </c>
      <c r="S8" s="90" t="s">
        <v>9</v>
      </c>
      <c r="T8" s="90" t="s">
        <v>9</v>
      </c>
      <c r="U8" s="90" t="s">
        <v>195</v>
      </c>
      <c r="V8" s="90" t="s">
        <v>189</v>
      </c>
      <c r="W8" s="90" t="s">
        <v>70</v>
      </c>
      <c r="X8" s="90" t="s">
        <v>70</v>
      </c>
      <c r="Y8" s="90" t="s">
        <v>194</v>
      </c>
      <c r="Z8" s="90" t="s">
        <v>189</v>
      </c>
      <c r="AA8" s="90" t="s">
        <v>189</v>
      </c>
      <c r="AB8" s="90">
        <v>8923</v>
      </c>
      <c r="AC8" s="87">
        <f>SUM(W8:AB8)</f>
        <v>8923</v>
      </c>
      <c r="AD8" s="90" t="s">
        <v>189</v>
      </c>
      <c r="AE8" s="90" t="s">
        <v>189</v>
      </c>
      <c r="AF8" s="90" t="s">
        <v>189</v>
      </c>
      <c r="AG8" s="90" t="s">
        <v>189</v>
      </c>
      <c r="AH8" s="90">
        <v>113364566</v>
      </c>
      <c r="AI8" s="90" t="s">
        <v>204</v>
      </c>
      <c r="AJ8" s="90" t="s">
        <v>204</v>
      </c>
      <c r="AK8" s="90" t="s">
        <v>204</v>
      </c>
      <c r="AL8" s="90" t="s">
        <v>204</v>
      </c>
      <c r="AM8" s="90" t="s">
        <v>9</v>
      </c>
      <c r="AN8" s="90">
        <v>500</v>
      </c>
      <c r="AO8" s="94">
        <f t="shared" si="0"/>
        <v>113425427</v>
      </c>
      <c r="AP8" s="19"/>
    </row>
    <row r="9" spans="1:42" ht="15.75" customHeight="1" x14ac:dyDescent="0.15">
      <c r="A9" s="26"/>
      <c r="B9" s="201" t="s">
        <v>111</v>
      </c>
      <c r="C9" s="201"/>
      <c r="D9" s="23"/>
      <c r="E9" s="98" t="s">
        <v>189</v>
      </c>
      <c r="F9" s="90" t="s">
        <v>189</v>
      </c>
      <c r="G9" s="90" t="s">
        <v>189</v>
      </c>
      <c r="H9" s="90" t="s">
        <v>189</v>
      </c>
      <c r="I9" s="90" t="s">
        <v>189</v>
      </c>
      <c r="J9" s="90" t="s">
        <v>189</v>
      </c>
      <c r="K9" s="90" t="s">
        <v>189</v>
      </c>
      <c r="L9" s="90" t="s">
        <v>189</v>
      </c>
      <c r="M9" s="90">
        <v>8009</v>
      </c>
      <c r="N9" s="90" t="s">
        <v>189</v>
      </c>
      <c r="O9" s="90">
        <v>23298</v>
      </c>
      <c r="P9" s="90">
        <v>39648272</v>
      </c>
      <c r="Q9" s="90" t="s">
        <v>189</v>
      </c>
      <c r="R9" s="90" t="s">
        <v>189</v>
      </c>
      <c r="S9" s="90" t="s">
        <v>9</v>
      </c>
      <c r="T9" s="90" t="s">
        <v>9</v>
      </c>
      <c r="U9" s="90" t="s">
        <v>189</v>
      </c>
      <c r="V9" s="90" t="s">
        <v>189</v>
      </c>
      <c r="W9" s="90" t="s">
        <v>70</v>
      </c>
      <c r="X9" s="90" t="s">
        <v>189</v>
      </c>
      <c r="Y9" s="90" t="s">
        <v>189</v>
      </c>
      <c r="Z9" s="90" t="s">
        <v>189</v>
      </c>
      <c r="AA9" s="90" t="s">
        <v>189</v>
      </c>
      <c r="AB9" s="90" t="s">
        <v>189</v>
      </c>
      <c r="AC9" s="87">
        <f>SUM(W9:AB9)</f>
        <v>0</v>
      </c>
      <c r="AD9" s="90" t="s">
        <v>189</v>
      </c>
      <c r="AE9" s="90">
        <v>196401626675</v>
      </c>
      <c r="AF9" s="90" t="s">
        <v>189</v>
      </c>
      <c r="AG9" s="90" t="s">
        <v>189</v>
      </c>
      <c r="AH9" s="90" t="s">
        <v>204</v>
      </c>
      <c r="AI9" s="90" t="s">
        <v>204</v>
      </c>
      <c r="AJ9" s="90" t="s">
        <v>204</v>
      </c>
      <c r="AK9" s="90" t="s">
        <v>204</v>
      </c>
      <c r="AL9" s="90" t="s">
        <v>204</v>
      </c>
      <c r="AM9" s="90" t="s">
        <v>9</v>
      </c>
      <c r="AN9" s="90" t="s">
        <v>204</v>
      </c>
      <c r="AO9" s="94">
        <f t="shared" si="0"/>
        <v>196441306254</v>
      </c>
      <c r="AP9" s="19"/>
    </row>
    <row r="10" spans="1:42" ht="15.75" customHeight="1" x14ac:dyDescent="0.15">
      <c r="A10" s="26"/>
      <c r="B10" s="204" t="s">
        <v>112</v>
      </c>
      <c r="C10" s="205"/>
      <c r="D10" s="23"/>
      <c r="E10" s="98" t="s">
        <v>189</v>
      </c>
      <c r="F10" s="90">
        <v>190467</v>
      </c>
      <c r="G10" s="90">
        <v>88969</v>
      </c>
      <c r="H10" s="90">
        <v>50212</v>
      </c>
      <c r="I10" s="90">
        <f t="shared" si="1"/>
        <v>329648</v>
      </c>
      <c r="J10" s="90" t="s">
        <v>189</v>
      </c>
      <c r="K10" s="90">
        <v>8547</v>
      </c>
      <c r="L10" s="90">
        <f>K10</f>
        <v>8547</v>
      </c>
      <c r="M10" s="90">
        <v>18032</v>
      </c>
      <c r="N10" s="90" t="s">
        <v>191</v>
      </c>
      <c r="O10" s="90">
        <v>121397</v>
      </c>
      <c r="P10" s="90">
        <v>6404530</v>
      </c>
      <c r="Q10" s="90" t="s">
        <v>191</v>
      </c>
      <c r="R10" s="90" t="s">
        <v>189</v>
      </c>
      <c r="S10" s="90" t="s">
        <v>9</v>
      </c>
      <c r="T10" s="90" t="s">
        <v>9</v>
      </c>
      <c r="U10" s="90" t="s">
        <v>189</v>
      </c>
      <c r="V10" s="90" t="s">
        <v>189</v>
      </c>
      <c r="W10" s="90" t="s">
        <v>70</v>
      </c>
      <c r="X10" s="90" t="s">
        <v>189</v>
      </c>
      <c r="Y10" s="90" t="s">
        <v>189</v>
      </c>
      <c r="Z10" s="90" t="s">
        <v>189</v>
      </c>
      <c r="AA10" s="90" t="s">
        <v>189</v>
      </c>
      <c r="AB10" s="90">
        <v>61791</v>
      </c>
      <c r="AC10" s="87">
        <f>SUM(W10:AB10)</f>
        <v>61791</v>
      </c>
      <c r="AD10" s="90" t="s">
        <v>189</v>
      </c>
      <c r="AE10" s="90">
        <v>39653303</v>
      </c>
      <c r="AF10" s="90" t="s">
        <v>189</v>
      </c>
      <c r="AG10" s="90" t="s">
        <v>189</v>
      </c>
      <c r="AH10" s="90" t="s">
        <v>204</v>
      </c>
      <c r="AI10" s="90">
        <v>1230168218</v>
      </c>
      <c r="AJ10" s="90" t="s">
        <v>204</v>
      </c>
      <c r="AK10" s="90" t="s">
        <v>204</v>
      </c>
      <c r="AL10" s="90" t="s">
        <v>204</v>
      </c>
      <c r="AM10" s="90" t="s">
        <v>9</v>
      </c>
      <c r="AN10" s="90">
        <v>300000000</v>
      </c>
      <c r="AO10" s="94">
        <f t="shared" si="0"/>
        <v>1576765466</v>
      </c>
      <c r="AP10" s="19"/>
    </row>
    <row r="11" spans="1:42" ht="15.75" customHeight="1" x14ac:dyDescent="0.15">
      <c r="A11" s="26"/>
      <c r="B11" s="201" t="s">
        <v>92</v>
      </c>
      <c r="C11" s="201"/>
      <c r="D11" s="23"/>
      <c r="E11" s="98" t="s">
        <v>189</v>
      </c>
      <c r="F11" s="90">
        <f>SUM(F12:F14)</f>
        <v>1493475</v>
      </c>
      <c r="G11" s="90">
        <f>SUM(G12:G14)</f>
        <v>690267</v>
      </c>
      <c r="H11" s="90">
        <f>SUM(H12:H14)</f>
        <v>165276</v>
      </c>
      <c r="I11" s="90">
        <f>SUM(I12:I14)</f>
        <v>2349018</v>
      </c>
      <c r="J11" s="90" t="s">
        <v>191</v>
      </c>
      <c r="K11" s="90">
        <f>SUM(K12:K14)</f>
        <v>500701</v>
      </c>
      <c r="L11" s="90">
        <f>K11</f>
        <v>500701</v>
      </c>
      <c r="M11" s="90">
        <f>SUM(M12:M14)</f>
        <v>6863</v>
      </c>
      <c r="N11" s="90" t="s">
        <v>189</v>
      </c>
      <c r="O11" s="90">
        <f>SUM(O12:O14)</f>
        <v>91460</v>
      </c>
      <c r="P11" s="90">
        <f>SUM(P12:P14)</f>
        <v>3372512</v>
      </c>
      <c r="Q11" s="90" t="s">
        <v>189</v>
      </c>
      <c r="R11" s="90" t="s">
        <v>70</v>
      </c>
      <c r="S11" s="90" t="s">
        <v>9</v>
      </c>
      <c r="T11" s="90" t="s">
        <v>9</v>
      </c>
      <c r="U11" s="90" t="s">
        <v>189</v>
      </c>
      <c r="V11" s="90">
        <f>SUM(V12:V14)</f>
        <v>36178661</v>
      </c>
      <c r="W11" s="90" t="s">
        <v>189</v>
      </c>
      <c r="X11" s="90" t="s">
        <v>189</v>
      </c>
      <c r="Y11" s="90" t="s">
        <v>70</v>
      </c>
      <c r="Z11" s="90" t="s">
        <v>189</v>
      </c>
      <c r="AA11" s="90" t="s">
        <v>189</v>
      </c>
      <c r="AB11" s="90">
        <f>SUM(AB12:AB14)</f>
        <v>552938</v>
      </c>
      <c r="AC11" s="87">
        <f>SUM(AC12:AC14)</f>
        <v>552938</v>
      </c>
      <c r="AD11" s="90" t="s">
        <v>189</v>
      </c>
      <c r="AE11" s="90">
        <f>SUM(AE12:AE14)</f>
        <v>643379528</v>
      </c>
      <c r="AF11" s="90" t="s">
        <v>189</v>
      </c>
      <c r="AG11" s="90" t="s">
        <v>189</v>
      </c>
      <c r="AH11" s="90" t="s">
        <v>204</v>
      </c>
      <c r="AI11" s="90">
        <f>SUM(AI12:AI14)</f>
        <v>30271101835</v>
      </c>
      <c r="AJ11" s="90">
        <f>SUM(AJ12:AJ14)</f>
        <v>15000000</v>
      </c>
      <c r="AK11" s="90">
        <f>SUM(AK12:AK14)</f>
        <v>248800000</v>
      </c>
      <c r="AL11" s="90" t="s">
        <v>204</v>
      </c>
      <c r="AM11" s="90" t="s">
        <v>9</v>
      </c>
      <c r="AN11" s="90">
        <f>SUM(AN12:AN14)</f>
        <v>170000</v>
      </c>
      <c r="AO11" s="94">
        <f t="shared" si="0"/>
        <v>31221503516</v>
      </c>
      <c r="AP11" s="19"/>
    </row>
    <row r="12" spans="1:42" ht="15.75" customHeight="1" x14ac:dyDescent="0.15">
      <c r="A12" s="26"/>
      <c r="B12" s="70"/>
      <c r="C12" s="72" t="s">
        <v>113</v>
      </c>
      <c r="D12" s="23"/>
      <c r="E12" s="98" t="s">
        <v>189</v>
      </c>
      <c r="F12" s="90">
        <v>1459481</v>
      </c>
      <c r="G12" s="90">
        <v>674197</v>
      </c>
      <c r="H12" s="90">
        <v>154415</v>
      </c>
      <c r="I12" s="90">
        <f t="shared" si="1"/>
        <v>2288093</v>
      </c>
      <c r="J12" s="90" t="s">
        <v>189</v>
      </c>
      <c r="K12" s="90">
        <v>499561</v>
      </c>
      <c r="L12" s="90">
        <f>K12</f>
        <v>499561</v>
      </c>
      <c r="M12" s="90">
        <v>5281</v>
      </c>
      <c r="N12" s="90" t="s">
        <v>189</v>
      </c>
      <c r="O12" s="90">
        <v>66855</v>
      </c>
      <c r="P12" s="90">
        <v>1916260</v>
      </c>
      <c r="Q12" s="90" t="s">
        <v>189</v>
      </c>
      <c r="R12" s="90" t="s">
        <v>189</v>
      </c>
      <c r="S12" s="90" t="s">
        <v>9</v>
      </c>
      <c r="T12" s="90" t="s">
        <v>9</v>
      </c>
      <c r="U12" s="90" t="s">
        <v>70</v>
      </c>
      <c r="V12" s="90" t="s">
        <v>189</v>
      </c>
      <c r="W12" s="90" t="s">
        <v>189</v>
      </c>
      <c r="X12" s="90" t="s">
        <v>189</v>
      </c>
      <c r="Y12" s="90" t="s">
        <v>189</v>
      </c>
      <c r="Z12" s="90" t="s">
        <v>189</v>
      </c>
      <c r="AA12" s="90" t="s">
        <v>189</v>
      </c>
      <c r="AB12" s="90">
        <v>540964</v>
      </c>
      <c r="AC12" s="87">
        <f>SUM(W12:AB12)</f>
        <v>540964</v>
      </c>
      <c r="AD12" s="90" t="s">
        <v>189</v>
      </c>
      <c r="AE12" s="90">
        <v>637761613</v>
      </c>
      <c r="AF12" s="90" t="s">
        <v>189</v>
      </c>
      <c r="AG12" s="90" t="s">
        <v>189</v>
      </c>
      <c r="AH12" s="90" t="s">
        <v>204</v>
      </c>
      <c r="AI12" s="90">
        <v>29621101747</v>
      </c>
      <c r="AJ12" s="90" t="s">
        <v>204</v>
      </c>
      <c r="AK12" s="90" t="s">
        <v>204</v>
      </c>
      <c r="AL12" s="90" t="s">
        <v>204</v>
      </c>
      <c r="AM12" s="90" t="s">
        <v>9</v>
      </c>
      <c r="AN12" s="90">
        <v>60000</v>
      </c>
      <c r="AO12" s="94">
        <f t="shared" si="0"/>
        <v>30264240374</v>
      </c>
      <c r="AP12" s="19"/>
    </row>
    <row r="13" spans="1:42" ht="15.75" customHeight="1" x14ac:dyDescent="0.15">
      <c r="A13" s="26"/>
      <c r="B13" s="70"/>
      <c r="C13" s="72" t="s">
        <v>72</v>
      </c>
      <c r="D13" s="23"/>
      <c r="E13" s="98" t="s">
        <v>189</v>
      </c>
      <c r="F13" s="90">
        <v>33994</v>
      </c>
      <c r="G13" s="90">
        <v>16070</v>
      </c>
      <c r="H13" s="90">
        <v>10861</v>
      </c>
      <c r="I13" s="90">
        <f t="shared" si="1"/>
        <v>60925</v>
      </c>
      <c r="J13" s="90" t="s">
        <v>189</v>
      </c>
      <c r="K13" s="90">
        <v>1140</v>
      </c>
      <c r="L13" s="90">
        <f>K13</f>
        <v>1140</v>
      </c>
      <c r="M13" s="90">
        <v>734</v>
      </c>
      <c r="N13" s="90" t="s">
        <v>70</v>
      </c>
      <c r="O13" s="90">
        <v>2175</v>
      </c>
      <c r="P13" s="90">
        <v>23690</v>
      </c>
      <c r="Q13" s="90" t="s">
        <v>70</v>
      </c>
      <c r="R13" s="90" t="s">
        <v>70</v>
      </c>
      <c r="S13" s="90" t="s">
        <v>9</v>
      </c>
      <c r="T13" s="90" t="s">
        <v>9</v>
      </c>
      <c r="U13" s="90" t="s">
        <v>189</v>
      </c>
      <c r="V13" s="90" t="s">
        <v>189</v>
      </c>
      <c r="W13" s="90" t="s">
        <v>189</v>
      </c>
      <c r="X13" s="90" t="s">
        <v>70</v>
      </c>
      <c r="Y13" s="90" t="s">
        <v>189</v>
      </c>
      <c r="Z13" s="90" t="s">
        <v>189</v>
      </c>
      <c r="AA13" s="90" t="s">
        <v>189</v>
      </c>
      <c r="AB13" s="90">
        <v>11974</v>
      </c>
      <c r="AC13" s="87">
        <f>SUM(W13:AB13)</f>
        <v>11974</v>
      </c>
      <c r="AD13" s="90" t="s">
        <v>189</v>
      </c>
      <c r="AE13" s="90">
        <v>147</v>
      </c>
      <c r="AF13" s="90" t="s">
        <v>189</v>
      </c>
      <c r="AG13" s="90" t="s">
        <v>189</v>
      </c>
      <c r="AH13" s="90" t="s">
        <v>204</v>
      </c>
      <c r="AI13" s="90">
        <v>650000088</v>
      </c>
      <c r="AJ13" s="90">
        <v>15000000</v>
      </c>
      <c r="AK13" s="90">
        <v>248800000</v>
      </c>
      <c r="AL13" s="90" t="s">
        <v>204</v>
      </c>
      <c r="AM13" s="90" t="s">
        <v>9</v>
      </c>
      <c r="AN13" s="90">
        <v>100000</v>
      </c>
      <c r="AO13" s="94">
        <f t="shared" si="0"/>
        <v>914000873</v>
      </c>
      <c r="AP13" s="19"/>
    </row>
    <row r="14" spans="1:42" s="25" customFormat="1" ht="15.75" customHeight="1" x14ac:dyDescent="0.15">
      <c r="A14" s="21"/>
      <c r="B14" s="73"/>
      <c r="C14" s="74" t="s">
        <v>114</v>
      </c>
      <c r="D14" s="23"/>
      <c r="E14" s="98" t="s">
        <v>189</v>
      </c>
      <c r="F14" s="90" t="s">
        <v>189</v>
      </c>
      <c r="G14" s="90" t="s">
        <v>189</v>
      </c>
      <c r="H14" s="90" t="s">
        <v>189</v>
      </c>
      <c r="I14" s="90" t="s">
        <v>189</v>
      </c>
      <c r="J14" s="90" t="s">
        <v>70</v>
      </c>
      <c r="K14" s="90" t="s">
        <v>70</v>
      </c>
      <c r="L14" s="90" t="s">
        <v>70</v>
      </c>
      <c r="M14" s="90">
        <v>848</v>
      </c>
      <c r="N14" s="90" t="s">
        <v>70</v>
      </c>
      <c r="O14" s="90">
        <v>22430</v>
      </c>
      <c r="P14" s="90">
        <v>1432562</v>
      </c>
      <c r="Q14" s="90" t="s">
        <v>70</v>
      </c>
      <c r="R14" s="90" t="s">
        <v>193</v>
      </c>
      <c r="S14" s="90" t="s">
        <v>9</v>
      </c>
      <c r="T14" s="90" t="s">
        <v>9</v>
      </c>
      <c r="U14" s="90" t="s">
        <v>189</v>
      </c>
      <c r="V14" s="90">
        <v>36178661</v>
      </c>
      <c r="W14" s="90" t="s">
        <v>189</v>
      </c>
      <c r="X14" s="90" t="s">
        <v>70</v>
      </c>
      <c r="Y14" s="90" t="s">
        <v>189</v>
      </c>
      <c r="Z14" s="90" t="s">
        <v>189</v>
      </c>
      <c r="AA14" s="90" t="s">
        <v>189</v>
      </c>
      <c r="AB14" s="90" t="s">
        <v>189</v>
      </c>
      <c r="AC14" s="87" t="s">
        <v>202</v>
      </c>
      <c r="AD14" s="90" t="s">
        <v>189</v>
      </c>
      <c r="AE14" s="90">
        <v>5617768</v>
      </c>
      <c r="AF14" s="90" t="s">
        <v>189</v>
      </c>
      <c r="AG14" s="90" t="s">
        <v>189</v>
      </c>
      <c r="AH14" s="90" t="s">
        <v>204</v>
      </c>
      <c r="AI14" s="90" t="s">
        <v>204</v>
      </c>
      <c r="AJ14" s="90" t="s">
        <v>204</v>
      </c>
      <c r="AK14" s="90" t="s">
        <v>204</v>
      </c>
      <c r="AL14" s="90" t="s">
        <v>204</v>
      </c>
      <c r="AM14" s="90" t="s">
        <v>9</v>
      </c>
      <c r="AN14" s="90">
        <v>10000</v>
      </c>
      <c r="AO14" s="94">
        <f t="shared" si="0"/>
        <v>43262269</v>
      </c>
      <c r="AP14" s="19"/>
    </row>
    <row r="15" spans="1:42" s="25" customFormat="1" ht="15.75" customHeight="1" x14ac:dyDescent="0.15">
      <c r="A15" s="21"/>
      <c r="B15" s="203" t="s">
        <v>115</v>
      </c>
      <c r="C15" s="203"/>
      <c r="D15" s="23"/>
      <c r="E15" s="98" t="s">
        <v>189</v>
      </c>
      <c r="F15" s="90">
        <f>SUM(F16:F18)</f>
        <v>1784861</v>
      </c>
      <c r="G15" s="90">
        <f>SUM(G16:G18)</f>
        <v>913315</v>
      </c>
      <c r="H15" s="90">
        <f>SUM(H16:H18)</f>
        <v>323750</v>
      </c>
      <c r="I15" s="90">
        <f>SUM(I16:I18)</f>
        <v>3021926</v>
      </c>
      <c r="J15" s="90" t="s">
        <v>70</v>
      </c>
      <c r="K15" s="90">
        <f>SUM(K16:K18)</f>
        <v>401382</v>
      </c>
      <c r="L15" s="90">
        <f>K15</f>
        <v>401382</v>
      </c>
      <c r="M15" s="90">
        <f>SUM(M16:M18)</f>
        <v>73479</v>
      </c>
      <c r="N15" s="90" t="s">
        <v>189</v>
      </c>
      <c r="O15" s="90">
        <f>SUM(O16:O18)</f>
        <v>734413</v>
      </c>
      <c r="P15" s="90">
        <f>SUM(P16:P18)</f>
        <v>195373503</v>
      </c>
      <c r="Q15" s="90" t="s">
        <v>189</v>
      </c>
      <c r="R15" s="90" t="s">
        <v>189</v>
      </c>
      <c r="S15" s="90" t="s">
        <v>9</v>
      </c>
      <c r="T15" s="90" t="s">
        <v>9</v>
      </c>
      <c r="U15" s="90">
        <f>SUM(U16:U18)</f>
        <v>216994040</v>
      </c>
      <c r="V15" s="90" t="s">
        <v>189</v>
      </c>
      <c r="W15" s="90">
        <f>SUM(W16:W18)</f>
        <v>310977629</v>
      </c>
      <c r="X15" s="90">
        <f>SUM(X16:X18)</f>
        <v>383249641</v>
      </c>
      <c r="Y15" s="90">
        <f>SUM(Y16:Y18)</f>
        <v>35260994</v>
      </c>
      <c r="Z15" s="90" t="s">
        <v>189</v>
      </c>
      <c r="AA15" s="90">
        <f>SUM(AA16:AA18)</f>
        <v>3306237</v>
      </c>
      <c r="AB15" s="90">
        <f>SUM(AB16:AB18)</f>
        <v>542165</v>
      </c>
      <c r="AC15" s="87">
        <f>SUM(AC16:AC18)</f>
        <v>733336666</v>
      </c>
      <c r="AD15" s="90" t="s">
        <v>189</v>
      </c>
      <c r="AE15" s="90">
        <f>SUM(AE16:AE18)</f>
        <v>135012</v>
      </c>
      <c r="AF15" s="90" t="s">
        <v>189</v>
      </c>
      <c r="AG15" s="90" t="s">
        <v>189</v>
      </c>
      <c r="AH15" s="90" t="s">
        <v>204</v>
      </c>
      <c r="AI15" s="90">
        <f>SUM(AI16:AI18)</f>
        <v>6367017245</v>
      </c>
      <c r="AJ15" s="90" t="s">
        <v>204</v>
      </c>
      <c r="AK15" s="90">
        <f>SUM(AK16:AK18)</f>
        <v>46500000</v>
      </c>
      <c r="AL15" s="90" t="s">
        <v>204</v>
      </c>
      <c r="AM15" s="90" t="s">
        <v>9</v>
      </c>
      <c r="AN15" s="90">
        <f>SUM(AN16:AN18)</f>
        <v>1620000</v>
      </c>
      <c r="AO15" s="94">
        <f t="shared" si="0"/>
        <v>7565207666</v>
      </c>
      <c r="AP15" s="19"/>
    </row>
    <row r="16" spans="1:42" s="25" customFormat="1" ht="15.75" customHeight="1" x14ac:dyDescent="0.15">
      <c r="A16" s="21"/>
      <c r="B16" s="61"/>
      <c r="C16" s="72" t="s">
        <v>116</v>
      </c>
      <c r="D16" s="23"/>
      <c r="E16" s="98" t="s">
        <v>189</v>
      </c>
      <c r="F16" s="90">
        <v>215030</v>
      </c>
      <c r="G16" s="90">
        <v>102398</v>
      </c>
      <c r="H16" s="90">
        <v>45968</v>
      </c>
      <c r="I16" s="90">
        <f t="shared" si="1"/>
        <v>363396</v>
      </c>
      <c r="J16" s="90" t="s">
        <v>189</v>
      </c>
      <c r="K16" s="90">
        <v>33310</v>
      </c>
      <c r="L16" s="90">
        <f>K16</f>
        <v>33310</v>
      </c>
      <c r="M16" s="90">
        <v>25953</v>
      </c>
      <c r="N16" s="90" t="s">
        <v>189</v>
      </c>
      <c r="O16" s="90">
        <v>192156</v>
      </c>
      <c r="P16" s="90">
        <v>193446660</v>
      </c>
      <c r="Q16" s="90" t="s">
        <v>189</v>
      </c>
      <c r="R16" s="90" t="s">
        <v>70</v>
      </c>
      <c r="S16" s="90" t="s">
        <v>9</v>
      </c>
      <c r="T16" s="90" t="s">
        <v>9</v>
      </c>
      <c r="U16" s="90">
        <v>185036651</v>
      </c>
      <c r="V16" s="90" t="s">
        <v>189</v>
      </c>
      <c r="W16" s="90">
        <v>290113595</v>
      </c>
      <c r="X16" s="90">
        <v>121471258</v>
      </c>
      <c r="Y16" s="90">
        <v>35260994</v>
      </c>
      <c r="Z16" s="90" t="s">
        <v>189</v>
      </c>
      <c r="AA16" s="90">
        <v>2393202</v>
      </c>
      <c r="AB16" s="90">
        <v>72320</v>
      </c>
      <c r="AC16" s="87">
        <f>SUM(W16:AB16)</f>
        <v>449311369</v>
      </c>
      <c r="AD16" s="90" t="s">
        <v>189</v>
      </c>
      <c r="AE16" s="90">
        <v>119154</v>
      </c>
      <c r="AF16" s="90" t="s">
        <v>189</v>
      </c>
      <c r="AG16" s="90" t="s">
        <v>189</v>
      </c>
      <c r="AH16" s="90" t="s">
        <v>204</v>
      </c>
      <c r="AI16" s="90">
        <v>1439984009</v>
      </c>
      <c r="AJ16" s="90" t="s">
        <v>204</v>
      </c>
      <c r="AK16" s="90">
        <v>46500000</v>
      </c>
      <c r="AL16" s="90" t="s">
        <v>204</v>
      </c>
      <c r="AM16" s="90" t="s">
        <v>9</v>
      </c>
      <c r="AN16" s="90">
        <v>1010000</v>
      </c>
      <c r="AO16" s="94">
        <f t="shared" si="0"/>
        <v>2316022658</v>
      </c>
      <c r="AP16" s="19"/>
    </row>
    <row r="17" spans="1:42" s="33" customFormat="1" ht="15.75" customHeight="1" x14ac:dyDescent="0.15">
      <c r="A17" s="31"/>
      <c r="B17" s="61"/>
      <c r="C17" s="72" t="s">
        <v>117</v>
      </c>
      <c r="D17" s="23"/>
      <c r="E17" s="98" t="s">
        <v>189</v>
      </c>
      <c r="F17" s="90">
        <v>1569831</v>
      </c>
      <c r="G17" s="90">
        <v>810917</v>
      </c>
      <c r="H17" s="90">
        <v>277782</v>
      </c>
      <c r="I17" s="90">
        <f t="shared" si="1"/>
        <v>2658530</v>
      </c>
      <c r="J17" s="90" t="s">
        <v>189</v>
      </c>
      <c r="K17" s="90">
        <v>368072</v>
      </c>
      <c r="L17" s="90">
        <f>K17</f>
        <v>368072</v>
      </c>
      <c r="M17" s="90">
        <v>47526</v>
      </c>
      <c r="N17" s="90" t="s">
        <v>189</v>
      </c>
      <c r="O17" s="90">
        <v>542257</v>
      </c>
      <c r="P17" s="90">
        <v>1924451</v>
      </c>
      <c r="Q17" s="90" t="s">
        <v>189</v>
      </c>
      <c r="R17" s="90" t="s">
        <v>189</v>
      </c>
      <c r="S17" s="90" t="s">
        <v>9</v>
      </c>
      <c r="T17" s="90" t="s">
        <v>9</v>
      </c>
      <c r="U17" s="90">
        <v>31957389</v>
      </c>
      <c r="V17" s="90" t="s">
        <v>189</v>
      </c>
      <c r="W17" s="90">
        <v>20864034</v>
      </c>
      <c r="X17" s="90">
        <v>261778383</v>
      </c>
      <c r="Y17" s="90" t="s">
        <v>70</v>
      </c>
      <c r="Z17" s="90" t="s">
        <v>189</v>
      </c>
      <c r="AA17" s="90">
        <v>913035</v>
      </c>
      <c r="AB17" s="90">
        <v>469845</v>
      </c>
      <c r="AC17" s="87">
        <f>SUM(W17:AB17)</f>
        <v>284025297</v>
      </c>
      <c r="AD17" s="90" t="s">
        <v>189</v>
      </c>
      <c r="AE17" s="90">
        <v>15858</v>
      </c>
      <c r="AF17" s="90" t="s">
        <v>189</v>
      </c>
      <c r="AG17" s="90" t="s">
        <v>189</v>
      </c>
      <c r="AH17" s="90" t="s">
        <v>204</v>
      </c>
      <c r="AI17" s="90">
        <v>970</v>
      </c>
      <c r="AJ17" s="90" t="s">
        <v>204</v>
      </c>
      <c r="AK17" s="90" t="s">
        <v>204</v>
      </c>
      <c r="AL17" s="90" t="s">
        <v>204</v>
      </c>
      <c r="AM17" s="90" t="s">
        <v>9</v>
      </c>
      <c r="AN17" s="90">
        <v>610000</v>
      </c>
      <c r="AO17" s="94">
        <f t="shared" si="0"/>
        <v>322150350</v>
      </c>
      <c r="AP17" s="19"/>
    </row>
    <row r="18" spans="1:42" s="33" customFormat="1" ht="15.75" customHeight="1" x14ac:dyDescent="0.15">
      <c r="A18" s="31"/>
      <c r="B18" s="61"/>
      <c r="C18" s="72" t="s">
        <v>175</v>
      </c>
      <c r="D18" s="23"/>
      <c r="E18" s="98" t="s">
        <v>189</v>
      </c>
      <c r="F18" s="90" t="s">
        <v>189</v>
      </c>
      <c r="G18" s="90" t="s">
        <v>189</v>
      </c>
      <c r="H18" s="90" t="s">
        <v>189</v>
      </c>
      <c r="I18" s="90" t="s">
        <v>189</v>
      </c>
      <c r="J18" s="90" t="s">
        <v>189</v>
      </c>
      <c r="K18" s="90" t="s">
        <v>189</v>
      </c>
      <c r="L18" s="90" t="s">
        <v>189</v>
      </c>
      <c r="M18" s="90" t="s">
        <v>189</v>
      </c>
      <c r="N18" s="90" t="s">
        <v>189</v>
      </c>
      <c r="O18" s="90" t="s">
        <v>189</v>
      </c>
      <c r="P18" s="90">
        <v>2392</v>
      </c>
      <c r="Q18" s="90" t="s">
        <v>189</v>
      </c>
      <c r="R18" s="90" t="s">
        <v>189</v>
      </c>
      <c r="S18" s="90" t="s">
        <v>189</v>
      </c>
      <c r="T18" s="90" t="s">
        <v>189</v>
      </c>
      <c r="U18" s="90" t="s">
        <v>189</v>
      </c>
      <c r="V18" s="90" t="s">
        <v>70</v>
      </c>
      <c r="W18" s="90" t="s">
        <v>189</v>
      </c>
      <c r="X18" s="90" t="s">
        <v>189</v>
      </c>
      <c r="Y18" s="90" t="s">
        <v>189</v>
      </c>
      <c r="Z18" s="90" t="s">
        <v>189</v>
      </c>
      <c r="AA18" s="90" t="s">
        <v>189</v>
      </c>
      <c r="AB18" s="90" t="s">
        <v>189</v>
      </c>
      <c r="AC18" s="87" t="s">
        <v>70</v>
      </c>
      <c r="AD18" s="90" t="s">
        <v>189</v>
      </c>
      <c r="AE18" s="90" t="s">
        <v>189</v>
      </c>
      <c r="AF18" s="90" t="s">
        <v>189</v>
      </c>
      <c r="AG18" s="90" t="s">
        <v>189</v>
      </c>
      <c r="AH18" s="90" t="s">
        <v>204</v>
      </c>
      <c r="AI18" s="90">
        <v>4927032266</v>
      </c>
      <c r="AJ18" s="90" t="s">
        <v>204</v>
      </c>
      <c r="AK18" s="90" t="s">
        <v>204</v>
      </c>
      <c r="AL18" s="90" t="s">
        <v>204</v>
      </c>
      <c r="AM18" s="90" t="s">
        <v>204</v>
      </c>
      <c r="AN18" s="90" t="s">
        <v>204</v>
      </c>
      <c r="AO18" s="94">
        <f t="shared" si="0"/>
        <v>4927034658</v>
      </c>
      <c r="AP18" s="19"/>
    </row>
    <row r="19" spans="1:42" ht="15.75" customHeight="1" x14ac:dyDescent="0.15">
      <c r="A19" s="26"/>
      <c r="B19" s="201" t="s">
        <v>118</v>
      </c>
      <c r="C19" s="201"/>
      <c r="D19" s="23"/>
      <c r="E19" s="98" t="s">
        <v>189</v>
      </c>
      <c r="F19" s="90">
        <f>SUM(F20:F22)</f>
        <v>36482534</v>
      </c>
      <c r="G19" s="90">
        <f>SUM(G20:G22)</f>
        <v>15259114</v>
      </c>
      <c r="H19" s="90">
        <f>SUM(H20:H22)</f>
        <v>2729426</v>
      </c>
      <c r="I19" s="90">
        <f>SUM(I20:I22)</f>
        <v>54471074</v>
      </c>
      <c r="J19" s="90" t="s">
        <v>189</v>
      </c>
      <c r="K19" s="90">
        <f t="shared" ref="K19:P19" si="2">SUM(K20:K22)</f>
        <v>8034977</v>
      </c>
      <c r="L19" s="90">
        <f>K19</f>
        <v>8034977</v>
      </c>
      <c r="M19" s="90">
        <f t="shared" si="2"/>
        <v>517008462</v>
      </c>
      <c r="N19" s="90">
        <f t="shared" si="2"/>
        <v>2055</v>
      </c>
      <c r="O19" s="90">
        <f t="shared" si="2"/>
        <v>2677321</v>
      </c>
      <c r="P19" s="90">
        <f t="shared" si="2"/>
        <v>130854047</v>
      </c>
      <c r="Q19" s="90" t="s">
        <v>70</v>
      </c>
      <c r="R19" s="90" t="s">
        <v>70</v>
      </c>
      <c r="S19" s="90" t="s">
        <v>9</v>
      </c>
      <c r="T19" s="90" t="s">
        <v>9</v>
      </c>
      <c r="U19" s="90">
        <f>SUM(U20:U22)</f>
        <v>80416932</v>
      </c>
      <c r="V19" s="90">
        <f>SUM(V20:V22)</f>
        <v>3678920</v>
      </c>
      <c r="W19" s="90">
        <f>SUM(W20:W22)</f>
        <v>64495291</v>
      </c>
      <c r="X19" s="90">
        <f>SUM(X20:X22)</f>
        <v>103902170</v>
      </c>
      <c r="Y19" s="90">
        <f>SUM(Y20:Y22)</f>
        <v>122671</v>
      </c>
      <c r="Z19" s="90" t="s">
        <v>189</v>
      </c>
      <c r="AA19" s="90">
        <f>SUM(AA20:AA22)</f>
        <v>18339</v>
      </c>
      <c r="AB19" s="90">
        <f>SUM(AB20:AB22)</f>
        <v>12679149</v>
      </c>
      <c r="AC19" s="87">
        <f>SUM(AC20:AC22)</f>
        <v>181217620</v>
      </c>
      <c r="AD19" s="90" t="s">
        <v>189</v>
      </c>
      <c r="AE19" s="90">
        <f>SUM(AE20:AE22)</f>
        <v>49417639</v>
      </c>
      <c r="AF19" s="90" t="s">
        <v>189</v>
      </c>
      <c r="AG19" s="90" t="s">
        <v>189</v>
      </c>
      <c r="AH19" s="90">
        <f>SUM(AH20:AH22)</f>
        <v>2531728178</v>
      </c>
      <c r="AI19" s="90">
        <f>SUM(AI20:AI22)</f>
        <v>3083776088</v>
      </c>
      <c r="AJ19" s="90" t="s">
        <v>204</v>
      </c>
      <c r="AK19" s="90" t="s">
        <v>204</v>
      </c>
      <c r="AL19" s="90" t="s">
        <v>204</v>
      </c>
      <c r="AM19" s="90" t="s">
        <v>9</v>
      </c>
      <c r="AN19" s="90">
        <f>SUM(AN20:AN22)</f>
        <v>86900000</v>
      </c>
      <c r="AO19" s="94">
        <f t="shared" si="0"/>
        <v>6730183313</v>
      </c>
      <c r="AP19" s="19"/>
    </row>
    <row r="20" spans="1:42" ht="15.75" customHeight="1" x14ac:dyDescent="0.15">
      <c r="A20" s="26"/>
      <c r="B20" s="70"/>
      <c r="C20" s="72" t="s">
        <v>119</v>
      </c>
      <c r="D20" s="23"/>
      <c r="E20" s="98" t="s">
        <v>189</v>
      </c>
      <c r="F20" s="90">
        <v>12856781</v>
      </c>
      <c r="G20" s="90">
        <v>5412363</v>
      </c>
      <c r="H20" s="90">
        <v>882476</v>
      </c>
      <c r="I20" s="90">
        <f t="shared" si="1"/>
        <v>19151620</v>
      </c>
      <c r="J20" s="90" t="s">
        <v>70</v>
      </c>
      <c r="K20" s="90">
        <v>3367885</v>
      </c>
      <c r="L20" s="90">
        <f>K20</f>
        <v>3367885</v>
      </c>
      <c r="M20" s="90">
        <v>127898921</v>
      </c>
      <c r="N20" s="90">
        <v>1624</v>
      </c>
      <c r="O20" s="90">
        <v>779182</v>
      </c>
      <c r="P20" s="90">
        <v>19406624</v>
      </c>
      <c r="Q20" s="90" t="s">
        <v>189</v>
      </c>
      <c r="R20" s="90" t="s">
        <v>189</v>
      </c>
      <c r="S20" s="90" t="s">
        <v>9</v>
      </c>
      <c r="T20" s="90" t="s">
        <v>9</v>
      </c>
      <c r="U20" s="90">
        <v>13754367</v>
      </c>
      <c r="V20" s="90">
        <v>893298</v>
      </c>
      <c r="W20" s="90">
        <v>33972113</v>
      </c>
      <c r="X20" s="90">
        <v>15143644</v>
      </c>
      <c r="Y20" s="90" t="s">
        <v>189</v>
      </c>
      <c r="Z20" s="90" t="s">
        <v>189</v>
      </c>
      <c r="AA20" s="90">
        <v>11437</v>
      </c>
      <c r="AB20" s="90">
        <v>4401192</v>
      </c>
      <c r="AC20" s="87">
        <f>SUM(W20:AB20)</f>
        <v>53528386</v>
      </c>
      <c r="AD20" s="90" t="s">
        <v>189</v>
      </c>
      <c r="AE20" s="90">
        <v>34054</v>
      </c>
      <c r="AF20" s="90" t="s">
        <v>189</v>
      </c>
      <c r="AG20" s="90" t="s">
        <v>189</v>
      </c>
      <c r="AH20" s="90">
        <v>780347940</v>
      </c>
      <c r="AI20" s="90">
        <v>37337632</v>
      </c>
      <c r="AJ20" s="90" t="s">
        <v>204</v>
      </c>
      <c r="AK20" s="90" t="s">
        <v>204</v>
      </c>
      <c r="AL20" s="90" t="s">
        <v>204</v>
      </c>
      <c r="AM20" s="90" t="s">
        <v>9</v>
      </c>
      <c r="AN20" s="90">
        <v>6800000</v>
      </c>
      <c r="AO20" s="94">
        <f t="shared" si="0"/>
        <v>1063301533</v>
      </c>
      <c r="AP20" s="19"/>
    </row>
    <row r="21" spans="1:42" ht="15.75" customHeight="1" x14ac:dyDescent="0.15">
      <c r="A21" s="26"/>
      <c r="B21" s="70"/>
      <c r="C21" s="72" t="s">
        <v>120</v>
      </c>
      <c r="D21" s="23"/>
      <c r="E21" s="98" t="s">
        <v>189</v>
      </c>
      <c r="F21" s="90">
        <v>20792983</v>
      </c>
      <c r="G21" s="90">
        <v>8693569</v>
      </c>
      <c r="H21" s="90">
        <v>1616066</v>
      </c>
      <c r="I21" s="90">
        <f t="shared" si="1"/>
        <v>31102618</v>
      </c>
      <c r="J21" s="90" t="s">
        <v>189</v>
      </c>
      <c r="K21" s="90">
        <v>3986511</v>
      </c>
      <c r="L21" s="90">
        <f>K21</f>
        <v>3986511</v>
      </c>
      <c r="M21" s="90">
        <v>377466746</v>
      </c>
      <c r="N21" s="90">
        <v>431</v>
      </c>
      <c r="O21" s="90">
        <v>1689392</v>
      </c>
      <c r="P21" s="90">
        <v>102891588</v>
      </c>
      <c r="Q21" s="90" t="s">
        <v>70</v>
      </c>
      <c r="R21" s="90" t="s">
        <v>189</v>
      </c>
      <c r="S21" s="90" t="s">
        <v>9</v>
      </c>
      <c r="T21" s="90" t="s">
        <v>9</v>
      </c>
      <c r="U21" s="90">
        <v>66084179</v>
      </c>
      <c r="V21" s="90">
        <v>2785622</v>
      </c>
      <c r="W21" s="90">
        <v>30523178</v>
      </c>
      <c r="X21" s="90">
        <v>80061689</v>
      </c>
      <c r="Y21" s="90">
        <v>122671</v>
      </c>
      <c r="Z21" s="90" t="s">
        <v>189</v>
      </c>
      <c r="AA21" s="90">
        <v>6902</v>
      </c>
      <c r="AB21" s="90">
        <v>7154023</v>
      </c>
      <c r="AC21" s="87">
        <f>SUM(W21:AB21)</f>
        <v>117868463</v>
      </c>
      <c r="AD21" s="90" t="s">
        <v>189</v>
      </c>
      <c r="AE21" s="90">
        <v>25839</v>
      </c>
      <c r="AF21" s="90" t="s">
        <v>189</v>
      </c>
      <c r="AG21" s="90" t="s">
        <v>189</v>
      </c>
      <c r="AH21" s="90">
        <v>1751380238</v>
      </c>
      <c r="AI21" s="90">
        <v>73562607</v>
      </c>
      <c r="AJ21" s="90" t="s">
        <v>204</v>
      </c>
      <c r="AK21" s="90" t="s">
        <v>204</v>
      </c>
      <c r="AL21" s="90" t="s">
        <v>204</v>
      </c>
      <c r="AM21" s="90" t="s">
        <v>9</v>
      </c>
      <c r="AN21" s="90">
        <v>80000000</v>
      </c>
      <c r="AO21" s="94">
        <f t="shared" si="0"/>
        <v>2608844234</v>
      </c>
      <c r="AP21" s="19"/>
    </row>
    <row r="22" spans="1:42" ht="15.75" customHeight="1" x14ac:dyDescent="0.15">
      <c r="A22" s="26"/>
      <c r="B22" s="70"/>
      <c r="C22" s="72" t="s">
        <v>121</v>
      </c>
      <c r="D22" s="23"/>
      <c r="E22" s="98" t="s">
        <v>189</v>
      </c>
      <c r="F22" s="90">
        <v>2832770</v>
      </c>
      <c r="G22" s="90">
        <v>1153182</v>
      </c>
      <c r="H22" s="90">
        <v>230884</v>
      </c>
      <c r="I22" s="90">
        <f t="shared" si="1"/>
        <v>4216836</v>
      </c>
      <c r="J22" s="90" t="s">
        <v>70</v>
      </c>
      <c r="K22" s="90">
        <v>680581</v>
      </c>
      <c r="L22" s="90">
        <f>K22</f>
        <v>680581</v>
      </c>
      <c r="M22" s="90">
        <v>11642795</v>
      </c>
      <c r="N22" s="90" t="s">
        <v>189</v>
      </c>
      <c r="O22" s="90">
        <v>208747</v>
      </c>
      <c r="P22" s="90">
        <v>8555835</v>
      </c>
      <c r="Q22" s="90" t="s">
        <v>189</v>
      </c>
      <c r="R22" s="90" t="s">
        <v>70</v>
      </c>
      <c r="S22" s="90" t="s">
        <v>9</v>
      </c>
      <c r="T22" s="90" t="s">
        <v>9</v>
      </c>
      <c r="U22" s="90">
        <v>578386</v>
      </c>
      <c r="V22" s="90" t="s">
        <v>189</v>
      </c>
      <c r="W22" s="90" t="s">
        <v>189</v>
      </c>
      <c r="X22" s="90">
        <v>8696837</v>
      </c>
      <c r="Y22" s="90" t="s">
        <v>189</v>
      </c>
      <c r="Z22" s="90" t="s">
        <v>189</v>
      </c>
      <c r="AA22" s="90" t="s">
        <v>189</v>
      </c>
      <c r="AB22" s="90">
        <v>1123934</v>
      </c>
      <c r="AC22" s="87">
        <f>SUM(W22:AB22)</f>
        <v>9820771</v>
      </c>
      <c r="AD22" s="90" t="s">
        <v>189</v>
      </c>
      <c r="AE22" s="90">
        <v>49357746</v>
      </c>
      <c r="AF22" s="90" t="s">
        <v>189</v>
      </c>
      <c r="AG22" s="90" t="s">
        <v>189</v>
      </c>
      <c r="AH22" s="90" t="s">
        <v>204</v>
      </c>
      <c r="AI22" s="90">
        <v>2972875849</v>
      </c>
      <c r="AJ22" s="90" t="s">
        <v>204</v>
      </c>
      <c r="AK22" s="90" t="s">
        <v>204</v>
      </c>
      <c r="AL22" s="90" t="s">
        <v>204</v>
      </c>
      <c r="AM22" s="90" t="s">
        <v>9</v>
      </c>
      <c r="AN22" s="90">
        <v>100000</v>
      </c>
      <c r="AO22" s="94">
        <f t="shared" si="0"/>
        <v>3058037546</v>
      </c>
      <c r="AP22" s="19"/>
    </row>
    <row r="23" spans="1:42" ht="15.75" customHeight="1" x14ac:dyDescent="0.15">
      <c r="A23" s="26"/>
      <c r="B23" s="201" t="s">
        <v>25</v>
      </c>
      <c r="C23" s="201"/>
      <c r="D23" s="23"/>
      <c r="E23" s="98" t="s">
        <v>189</v>
      </c>
      <c r="F23" s="90">
        <f>SUM(F24:F30)</f>
        <v>1351510</v>
      </c>
      <c r="G23" s="90">
        <f>SUM(G24:G30)</f>
        <v>626873</v>
      </c>
      <c r="H23" s="90">
        <f>SUM(H24:H30)</f>
        <v>223014</v>
      </c>
      <c r="I23" s="90">
        <f>SUM(I24:I30)</f>
        <v>2201397</v>
      </c>
      <c r="J23" s="90" t="s">
        <v>189</v>
      </c>
      <c r="K23" s="90">
        <f>SUM(K24:K30)</f>
        <v>335373</v>
      </c>
      <c r="L23" s="90">
        <f>K23</f>
        <v>335373</v>
      </c>
      <c r="M23" s="90">
        <f>SUM(M24:M30)</f>
        <v>30605</v>
      </c>
      <c r="N23" s="90" t="s">
        <v>189</v>
      </c>
      <c r="O23" s="90">
        <f>SUM(O24:O30)</f>
        <v>72555</v>
      </c>
      <c r="P23" s="90">
        <f>SUM(P24:P30)</f>
        <v>65664291</v>
      </c>
      <c r="Q23" s="90" t="s">
        <v>189</v>
      </c>
      <c r="R23" s="90" t="s">
        <v>70</v>
      </c>
      <c r="S23" s="90" t="s">
        <v>9</v>
      </c>
      <c r="T23" s="90" t="s">
        <v>9</v>
      </c>
      <c r="U23" s="90" t="s">
        <v>196</v>
      </c>
      <c r="V23" s="90">
        <f>SUM(V24:V30)</f>
        <v>247700</v>
      </c>
      <c r="W23" s="90">
        <f>SUM(W24:W30)</f>
        <v>65356981</v>
      </c>
      <c r="X23" s="90">
        <f>SUM(X24:X30)</f>
        <v>10254711784</v>
      </c>
      <c r="Y23" s="90" t="s">
        <v>189</v>
      </c>
      <c r="Z23" s="90" t="s">
        <v>189</v>
      </c>
      <c r="AA23" s="90" t="s">
        <v>189</v>
      </c>
      <c r="AB23" s="90">
        <f>SUM(AB24:AB30)</f>
        <v>140316048</v>
      </c>
      <c r="AC23" s="87">
        <f>SUM(AC24:AC30)</f>
        <v>10460384813</v>
      </c>
      <c r="AD23" s="90" t="s">
        <v>189</v>
      </c>
      <c r="AE23" s="90">
        <f>SUM(AE24:AE30)</f>
        <v>54513748</v>
      </c>
      <c r="AF23" s="90" t="s">
        <v>189</v>
      </c>
      <c r="AG23" s="90" t="s">
        <v>189</v>
      </c>
      <c r="AH23" s="90">
        <f>SUM(AH24:AH30)</f>
        <v>45119578365</v>
      </c>
      <c r="AI23" s="90">
        <f>SUM(AI24:AI30)</f>
        <v>22449817748</v>
      </c>
      <c r="AJ23" s="90" t="s">
        <v>204</v>
      </c>
      <c r="AK23" s="90" t="s">
        <v>204</v>
      </c>
      <c r="AL23" s="90" t="s">
        <v>204</v>
      </c>
      <c r="AM23" s="90" t="s">
        <v>9</v>
      </c>
      <c r="AN23" s="90">
        <f>SUM(AN24:AN30)</f>
        <v>184144000</v>
      </c>
      <c r="AO23" s="94">
        <f t="shared" si="0"/>
        <v>78336990595</v>
      </c>
      <c r="AP23" s="19"/>
    </row>
    <row r="24" spans="1:42" ht="15.75" customHeight="1" x14ac:dyDescent="0.15">
      <c r="A24" s="26"/>
      <c r="B24" s="70"/>
      <c r="C24" s="72" t="s">
        <v>122</v>
      </c>
      <c r="D24" s="23"/>
      <c r="E24" s="98" t="s">
        <v>189</v>
      </c>
      <c r="F24" s="90" t="s">
        <v>189</v>
      </c>
      <c r="G24" s="90" t="s">
        <v>189</v>
      </c>
      <c r="H24" s="90" t="s">
        <v>189</v>
      </c>
      <c r="I24" s="90" t="s">
        <v>189</v>
      </c>
      <c r="J24" s="90" t="s">
        <v>189</v>
      </c>
      <c r="K24" s="90" t="s">
        <v>189</v>
      </c>
      <c r="L24" s="90" t="s">
        <v>189</v>
      </c>
      <c r="M24" s="90" t="s">
        <v>189</v>
      </c>
      <c r="N24" s="90" t="s">
        <v>189</v>
      </c>
      <c r="O24" s="90" t="s">
        <v>189</v>
      </c>
      <c r="P24" s="90" t="s">
        <v>189</v>
      </c>
      <c r="Q24" s="90" t="s">
        <v>189</v>
      </c>
      <c r="R24" s="90" t="s">
        <v>195</v>
      </c>
      <c r="S24" s="90" t="s">
        <v>9</v>
      </c>
      <c r="T24" s="90" t="s">
        <v>9</v>
      </c>
      <c r="U24" s="90" t="s">
        <v>197</v>
      </c>
      <c r="V24" s="90" t="s">
        <v>197</v>
      </c>
      <c r="W24" s="90" t="s">
        <v>193</v>
      </c>
      <c r="X24" s="90">
        <v>276668575</v>
      </c>
      <c r="Y24" s="90" t="s">
        <v>197</v>
      </c>
      <c r="Z24" s="90" t="s">
        <v>189</v>
      </c>
      <c r="AA24" s="90" t="s">
        <v>189</v>
      </c>
      <c r="AB24" s="90" t="s">
        <v>189</v>
      </c>
      <c r="AC24" s="87">
        <f>SUM(W24:AB24)</f>
        <v>276668575</v>
      </c>
      <c r="AD24" s="90" t="s">
        <v>189</v>
      </c>
      <c r="AE24" s="90">
        <v>5122</v>
      </c>
      <c r="AF24" s="90" t="s">
        <v>189</v>
      </c>
      <c r="AG24" s="90" t="s">
        <v>189</v>
      </c>
      <c r="AH24" s="90">
        <v>19913560685</v>
      </c>
      <c r="AI24" s="90">
        <v>1884735028</v>
      </c>
      <c r="AJ24" s="90" t="s">
        <v>204</v>
      </c>
      <c r="AK24" s="90" t="s">
        <v>204</v>
      </c>
      <c r="AL24" s="90" t="s">
        <v>204</v>
      </c>
      <c r="AM24" s="90" t="s">
        <v>9</v>
      </c>
      <c r="AN24" s="90">
        <v>80000000</v>
      </c>
      <c r="AO24" s="94">
        <f t="shared" si="0"/>
        <v>22154969410</v>
      </c>
      <c r="AP24" s="19"/>
    </row>
    <row r="25" spans="1:42" ht="15.75" customHeight="1" x14ac:dyDescent="0.15">
      <c r="A25" s="26"/>
      <c r="B25" s="70"/>
      <c r="C25" s="72" t="s">
        <v>123</v>
      </c>
      <c r="D25" s="23"/>
      <c r="E25" s="98" t="s">
        <v>189</v>
      </c>
      <c r="F25" s="90" t="s">
        <v>189</v>
      </c>
      <c r="G25" s="90" t="s">
        <v>189</v>
      </c>
      <c r="H25" s="90" t="s">
        <v>189</v>
      </c>
      <c r="I25" s="90" t="s">
        <v>189</v>
      </c>
      <c r="J25" s="90" t="s">
        <v>189</v>
      </c>
      <c r="K25" s="90" t="s">
        <v>189</v>
      </c>
      <c r="L25" s="90" t="s">
        <v>189</v>
      </c>
      <c r="M25" s="90" t="s">
        <v>189</v>
      </c>
      <c r="N25" s="90" t="s">
        <v>189</v>
      </c>
      <c r="O25" s="90" t="s">
        <v>189</v>
      </c>
      <c r="P25" s="90" t="s">
        <v>189</v>
      </c>
      <c r="Q25" s="90" t="s">
        <v>189</v>
      </c>
      <c r="R25" s="90" t="s">
        <v>193</v>
      </c>
      <c r="S25" s="90" t="s">
        <v>9</v>
      </c>
      <c r="T25" s="90" t="s">
        <v>9</v>
      </c>
      <c r="U25" s="90" t="s">
        <v>193</v>
      </c>
      <c r="V25" s="90" t="s">
        <v>70</v>
      </c>
      <c r="W25" s="90" t="s">
        <v>193</v>
      </c>
      <c r="X25" s="90" t="s">
        <v>198</v>
      </c>
      <c r="Y25" s="90" t="s">
        <v>199</v>
      </c>
      <c r="Z25" s="90" t="s">
        <v>189</v>
      </c>
      <c r="AA25" s="90" t="s">
        <v>189</v>
      </c>
      <c r="AB25" s="90" t="s">
        <v>189</v>
      </c>
      <c r="AC25" s="90" t="s">
        <v>189</v>
      </c>
      <c r="AD25" s="90" t="s">
        <v>189</v>
      </c>
      <c r="AE25" s="90">
        <v>47484081</v>
      </c>
      <c r="AF25" s="90" t="s">
        <v>189</v>
      </c>
      <c r="AG25" s="90" t="s">
        <v>189</v>
      </c>
      <c r="AH25" s="90">
        <v>1012598282</v>
      </c>
      <c r="AI25" s="90">
        <v>3920030425</v>
      </c>
      <c r="AJ25" s="90" t="s">
        <v>204</v>
      </c>
      <c r="AK25" s="90" t="s">
        <v>204</v>
      </c>
      <c r="AL25" s="90" t="s">
        <v>204</v>
      </c>
      <c r="AM25" s="90" t="s">
        <v>9</v>
      </c>
      <c r="AN25" s="90">
        <v>4100000</v>
      </c>
      <c r="AO25" s="94">
        <f t="shared" si="0"/>
        <v>4984212788</v>
      </c>
      <c r="AP25" s="19"/>
    </row>
    <row r="26" spans="1:42" ht="15.75" customHeight="1" x14ac:dyDescent="0.15">
      <c r="A26" s="26"/>
      <c r="B26" s="70"/>
      <c r="C26" s="72" t="s">
        <v>124</v>
      </c>
      <c r="D26" s="17"/>
      <c r="E26" s="98" t="s">
        <v>189</v>
      </c>
      <c r="F26" s="90" t="s">
        <v>189</v>
      </c>
      <c r="G26" s="90" t="s">
        <v>189</v>
      </c>
      <c r="H26" s="90" t="s">
        <v>189</v>
      </c>
      <c r="I26" s="90" t="s">
        <v>189</v>
      </c>
      <c r="J26" s="90" t="s">
        <v>189</v>
      </c>
      <c r="K26" s="90" t="s">
        <v>189</v>
      </c>
      <c r="L26" s="90" t="s">
        <v>189</v>
      </c>
      <c r="M26" s="90" t="s">
        <v>189</v>
      </c>
      <c r="N26" s="90" t="s">
        <v>189</v>
      </c>
      <c r="O26" s="90" t="s">
        <v>189</v>
      </c>
      <c r="P26" s="90" t="s">
        <v>189</v>
      </c>
      <c r="Q26" s="90" t="s">
        <v>189</v>
      </c>
      <c r="R26" s="90" t="s">
        <v>194</v>
      </c>
      <c r="S26" s="90" t="s">
        <v>9</v>
      </c>
      <c r="T26" s="90" t="s">
        <v>9</v>
      </c>
      <c r="U26" s="90" t="s">
        <v>189</v>
      </c>
      <c r="V26" s="90" t="s">
        <v>189</v>
      </c>
      <c r="W26" s="90" t="s">
        <v>189</v>
      </c>
      <c r="X26" s="90" t="s">
        <v>70</v>
      </c>
      <c r="Y26" s="90" t="s">
        <v>191</v>
      </c>
      <c r="Z26" s="90" t="s">
        <v>189</v>
      </c>
      <c r="AA26" s="90" t="s">
        <v>189</v>
      </c>
      <c r="AB26" s="90">
        <v>139721421</v>
      </c>
      <c r="AC26" s="87">
        <f>SUM(W26:AB26)</f>
        <v>139721421</v>
      </c>
      <c r="AD26" s="90" t="s">
        <v>189</v>
      </c>
      <c r="AE26" s="90">
        <v>4547871</v>
      </c>
      <c r="AF26" s="90" t="s">
        <v>189</v>
      </c>
      <c r="AG26" s="90" t="s">
        <v>189</v>
      </c>
      <c r="AH26" s="90">
        <v>24185315603</v>
      </c>
      <c r="AI26" s="90">
        <v>15135908466</v>
      </c>
      <c r="AJ26" s="90" t="s">
        <v>204</v>
      </c>
      <c r="AK26" s="90" t="s">
        <v>204</v>
      </c>
      <c r="AL26" s="90" t="s">
        <v>204</v>
      </c>
      <c r="AM26" s="90" t="s">
        <v>9</v>
      </c>
      <c r="AN26" s="90">
        <v>97000000</v>
      </c>
      <c r="AO26" s="94">
        <f t="shared" si="0"/>
        <v>39562493361</v>
      </c>
      <c r="AP26" s="19"/>
    </row>
    <row r="27" spans="1:42" ht="15.75" customHeight="1" x14ac:dyDescent="0.15">
      <c r="A27" s="26"/>
      <c r="B27" s="70"/>
      <c r="C27" s="72" t="s">
        <v>125</v>
      </c>
      <c r="D27" s="17"/>
      <c r="E27" s="98" t="s">
        <v>189</v>
      </c>
      <c r="F27" s="90" t="s">
        <v>189</v>
      </c>
      <c r="G27" s="90" t="s">
        <v>189</v>
      </c>
      <c r="H27" s="90" t="s">
        <v>189</v>
      </c>
      <c r="I27" s="90" t="s">
        <v>189</v>
      </c>
      <c r="J27" s="90" t="s">
        <v>189</v>
      </c>
      <c r="K27" s="90" t="s">
        <v>189</v>
      </c>
      <c r="L27" s="90" t="s">
        <v>189</v>
      </c>
      <c r="M27" s="90" t="s">
        <v>189</v>
      </c>
      <c r="N27" s="90" t="s">
        <v>189</v>
      </c>
      <c r="O27" s="90" t="s">
        <v>189</v>
      </c>
      <c r="P27" s="90" t="s">
        <v>189</v>
      </c>
      <c r="Q27" s="90" t="s">
        <v>189</v>
      </c>
      <c r="R27" s="90" t="s">
        <v>189</v>
      </c>
      <c r="S27" s="90" t="s">
        <v>9</v>
      </c>
      <c r="T27" s="90" t="s">
        <v>9</v>
      </c>
      <c r="U27" s="90" t="s">
        <v>189</v>
      </c>
      <c r="V27" s="90" t="s">
        <v>189</v>
      </c>
      <c r="W27" s="90" t="s">
        <v>197</v>
      </c>
      <c r="X27" s="90" t="s">
        <v>200</v>
      </c>
      <c r="Y27" s="90" t="s">
        <v>193</v>
      </c>
      <c r="Z27" s="90" t="s">
        <v>189</v>
      </c>
      <c r="AA27" s="90" t="s">
        <v>189</v>
      </c>
      <c r="AB27" s="90" t="s">
        <v>189</v>
      </c>
      <c r="AC27" s="87">
        <f>SUM(W27:AB27)</f>
        <v>0</v>
      </c>
      <c r="AD27" s="90" t="s">
        <v>189</v>
      </c>
      <c r="AE27" s="90">
        <v>1000</v>
      </c>
      <c r="AF27" s="90" t="s">
        <v>189</v>
      </c>
      <c r="AG27" s="90" t="s">
        <v>189</v>
      </c>
      <c r="AH27" s="90">
        <v>8103795</v>
      </c>
      <c r="AI27" s="90">
        <v>1500</v>
      </c>
      <c r="AJ27" s="90" t="s">
        <v>204</v>
      </c>
      <c r="AK27" s="90" t="s">
        <v>204</v>
      </c>
      <c r="AL27" s="90" t="s">
        <v>204</v>
      </c>
      <c r="AM27" s="90" t="s">
        <v>9</v>
      </c>
      <c r="AN27" s="90">
        <v>32000</v>
      </c>
      <c r="AO27" s="94">
        <f t="shared" si="0"/>
        <v>8138295</v>
      </c>
      <c r="AP27" s="19"/>
    </row>
    <row r="28" spans="1:42" ht="15.75" customHeight="1" x14ac:dyDescent="0.15">
      <c r="A28" s="26"/>
      <c r="B28" s="70"/>
      <c r="C28" s="72" t="s">
        <v>126</v>
      </c>
      <c r="D28" s="17"/>
      <c r="E28" s="98" t="s">
        <v>189</v>
      </c>
      <c r="F28" s="90" t="s">
        <v>189</v>
      </c>
      <c r="G28" s="90" t="s">
        <v>189</v>
      </c>
      <c r="H28" s="90" t="s">
        <v>189</v>
      </c>
      <c r="I28" s="90" t="s">
        <v>189</v>
      </c>
      <c r="J28" s="90" t="s">
        <v>189</v>
      </c>
      <c r="K28" s="90" t="s">
        <v>189</v>
      </c>
      <c r="L28" s="90" t="s">
        <v>189</v>
      </c>
      <c r="M28" s="90" t="s">
        <v>189</v>
      </c>
      <c r="N28" s="90" t="s">
        <v>189</v>
      </c>
      <c r="O28" s="90" t="s">
        <v>189</v>
      </c>
      <c r="P28" s="90" t="s">
        <v>189</v>
      </c>
      <c r="Q28" s="90" t="s">
        <v>189</v>
      </c>
      <c r="R28" s="90" t="s">
        <v>193</v>
      </c>
      <c r="S28" s="90" t="s">
        <v>9</v>
      </c>
      <c r="T28" s="90" t="s">
        <v>9</v>
      </c>
      <c r="U28" s="90" t="s">
        <v>193</v>
      </c>
      <c r="V28" s="90" t="s">
        <v>70</v>
      </c>
      <c r="W28" s="90" t="s">
        <v>197</v>
      </c>
      <c r="X28" s="90">
        <v>8222258816</v>
      </c>
      <c r="Y28" s="90" t="s">
        <v>197</v>
      </c>
      <c r="Z28" s="90" t="s">
        <v>189</v>
      </c>
      <c r="AA28" s="90" t="s">
        <v>189</v>
      </c>
      <c r="AB28" s="90" t="s">
        <v>189</v>
      </c>
      <c r="AC28" s="87">
        <f>SUM(W28:AB28)</f>
        <v>8222258816</v>
      </c>
      <c r="AD28" s="90" t="s">
        <v>189</v>
      </c>
      <c r="AE28" s="90">
        <v>2425821</v>
      </c>
      <c r="AF28" s="90" t="s">
        <v>189</v>
      </c>
      <c r="AG28" s="90" t="s">
        <v>189</v>
      </c>
      <c r="AH28" s="90" t="s">
        <v>204</v>
      </c>
      <c r="AI28" s="90">
        <v>1506994409</v>
      </c>
      <c r="AJ28" s="102" t="s">
        <v>205</v>
      </c>
      <c r="AK28" s="90" t="s">
        <v>204</v>
      </c>
      <c r="AL28" s="90" t="s">
        <v>204</v>
      </c>
      <c r="AM28" s="90" t="s">
        <v>9</v>
      </c>
      <c r="AN28" s="90" t="s">
        <v>204</v>
      </c>
      <c r="AO28" s="94">
        <f t="shared" si="0"/>
        <v>9731679046</v>
      </c>
      <c r="AP28" s="19"/>
    </row>
    <row r="29" spans="1:42" ht="15.75" customHeight="1" x14ac:dyDescent="0.15">
      <c r="A29" s="26"/>
      <c r="B29" s="70"/>
      <c r="C29" s="96" t="s">
        <v>176</v>
      </c>
      <c r="D29" s="17"/>
      <c r="E29" s="98" t="s">
        <v>189</v>
      </c>
      <c r="F29" s="90">
        <v>98968</v>
      </c>
      <c r="G29" s="90">
        <v>47339</v>
      </c>
      <c r="H29" s="90">
        <v>18178</v>
      </c>
      <c r="I29" s="90">
        <f>SUM(F29:H29)</f>
        <v>164485</v>
      </c>
      <c r="J29" s="90" t="s">
        <v>189</v>
      </c>
      <c r="K29" s="90">
        <v>2407</v>
      </c>
      <c r="L29" s="90">
        <f>K29</f>
        <v>2407</v>
      </c>
      <c r="M29" s="90">
        <v>565</v>
      </c>
      <c r="N29" s="90" t="s">
        <v>70</v>
      </c>
      <c r="O29" s="90">
        <v>3837</v>
      </c>
      <c r="P29" s="90">
        <v>197309</v>
      </c>
      <c r="Q29" s="90" t="s">
        <v>70</v>
      </c>
      <c r="R29" s="90" t="s">
        <v>197</v>
      </c>
      <c r="S29" s="90" t="s">
        <v>9</v>
      </c>
      <c r="T29" s="90" t="s">
        <v>9</v>
      </c>
      <c r="U29" s="90" t="s">
        <v>197</v>
      </c>
      <c r="V29" s="90">
        <v>247700</v>
      </c>
      <c r="W29" s="90">
        <v>65356981</v>
      </c>
      <c r="X29" s="90">
        <v>1431098624</v>
      </c>
      <c r="Y29" s="90" t="s">
        <v>197</v>
      </c>
      <c r="Z29" s="90" t="s">
        <v>189</v>
      </c>
      <c r="AA29" s="90" t="s">
        <v>189</v>
      </c>
      <c r="AB29" s="90">
        <v>35820</v>
      </c>
      <c r="AC29" s="87">
        <f>SUM(W29:AB29)</f>
        <v>1496491425</v>
      </c>
      <c r="AD29" s="90" t="s">
        <v>189</v>
      </c>
      <c r="AE29" s="90">
        <v>20844</v>
      </c>
      <c r="AF29" s="90" t="s">
        <v>189</v>
      </c>
      <c r="AG29" s="90" t="s">
        <v>189</v>
      </c>
      <c r="AH29" s="90" t="s">
        <v>204</v>
      </c>
      <c r="AI29" s="90">
        <v>1511401</v>
      </c>
      <c r="AJ29" s="90" t="s">
        <v>204</v>
      </c>
      <c r="AK29" s="90" t="s">
        <v>204</v>
      </c>
      <c r="AL29" s="90" t="s">
        <v>204</v>
      </c>
      <c r="AM29" s="90" t="s">
        <v>9</v>
      </c>
      <c r="AN29" s="90">
        <v>3000000</v>
      </c>
      <c r="AO29" s="94">
        <f t="shared" si="0"/>
        <v>1501639973</v>
      </c>
      <c r="AP29" s="19"/>
    </row>
    <row r="30" spans="1:42" ht="15.75" customHeight="1" x14ac:dyDescent="0.15">
      <c r="A30" s="26"/>
      <c r="B30" s="70"/>
      <c r="C30" s="72" t="s">
        <v>127</v>
      </c>
      <c r="D30" s="17"/>
      <c r="E30" s="98" t="s">
        <v>189</v>
      </c>
      <c r="F30" s="90">
        <v>1252542</v>
      </c>
      <c r="G30" s="90">
        <v>579534</v>
      </c>
      <c r="H30" s="90">
        <v>204836</v>
      </c>
      <c r="I30" s="90">
        <f>SUM(F30:H30)</f>
        <v>2036912</v>
      </c>
      <c r="J30" s="90" t="s">
        <v>70</v>
      </c>
      <c r="K30" s="90">
        <v>332966</v>
      </c>
      <c r="L30" s="90">
        <f>K30</f>
        <v>332966</v>
      </c>
      <c r="M30" s="90">
        <v>30040</v>
      </c>
      <c r="N30" s="90" t="s">
        <v>70</v>
      </c>
      <c r="O30" s="90">
        <v>68718</v>
      </c>
      <c r="P30" s="90">
        <v>65466982</v>
      </c>
      <c r="Q30" s="90" t="s">
        <v>70</v>
      </c>
      <c r="R30" s="90" t="s">
        <v>197</v>
      </c>
      <c r="S30" s="90" t="s">
        <v>9</v>
      </c>
      <c r="T30" s="90" t="s">
        <v>9</v>
      </c>
      <c r="U30" s="90" t="s">
        <v>197</v>
      </c>
      <c r="V30" s="90" t="s">
        <v>197</v>
      </c>
      <c r="W30" s="90" t="s">
        <v>197</v>
      </c>
      <c r="X30" s="90">
        <v>324685769</v>
      </c>
      <c r="Y30" s="90" t="s">
        <v>197</v>
      </c>
      <c r="Z30" s="90" t="s">
        <v>189</v>
      </c>
      <c r="AA30" s="90" t="s">
        <v>189</v>
      </c>
      <c r="AB30" s="90">
        <v>558807</v>
      </c>
      <c r="AC30" s="87">
        <f>SUM(W30:AB30)</f>
        <v>325244576</v>
      </c>
      <c r="AD30" s="90" t="s">
        <v>189</v>
      </c>
      <c r="AE30" s="90">
        <v>29009</v>
      </c>
      <c r="AF30" s="90" t="s">
        <v>189</v>
      </c>
      <c r="AG30" s="90" t="s">
        <v>189</v>
      </c>
      <c r="AH30" s="90" t="s">
        <v>204</v>
      </c>
      <c r="AI30" s="90">
        <v>636519</v>
      </c>
      <c r="AJ30" s="90" t="s">
        <v>204</v>
      </c>
      <c r="AK30" s="90" t="s">
        <v>204</v>
      </c>
      <c r="AL30" s="90" t="s">
        <v>204</v>
      </c>
      <c r="AM30" s="90" t="s">
        <v>9</v>
      </c>
      <c r="AN30" s="90">
        <v>12000</v>
      </c>
      <c r="AO30" s="94">
        <f t="shared" si="0"/>
        <v>393857722</v>
      </c>
      <c r="AP30" s="19"/>
    </row>
    <row r="31" spans="1:42" ht="15.75" customHeight="1" x14ac:dyDescent="0.15">
      <c r="A31" s="26"/>
      <c r="B31" s="201" t="s">
        <v>128</v>
      </c>
      <c r="C31" s="201"/>
      <c r="D31" s="15"/>
      <c r="E31" s="98" t="s">
        <v>189</v>
      </c>
      <c r="F31" s="90">
        <f>SUM(F32:F38)</f>
        <v>1662410</v>
      </c>
      <c r="G31" s="90">
        <f>SUM(G32:G38)</f>
        <v>845534</v>
      </c>
      <c r="H31" s="90">
        <f>SUM(H32:H38)</f>
        <v>152667</v>
      </c>
      <c r="I31" s="90">
        <f>SUM(I32:I38)</f>
        <v>2660611</v>
      </c>
      <c r="J31" s="90" t="s">
        <v>70</v>
      </c>
      <c r="K31" s="90">
        <f>SUM(K32:K38)</f>
        <v>98378</v>
      </c>
      <c r="L31" s="90">
        <f>K31</f>
        <v>98378</v>
      </c>
      <c r="M31" s="90">
        <f>SUM(M32:M38)</f>
        <v>720</v>
      </c>
      <c r="N31" s="90" t="s">
        <v>188</v>
      </c>
      <c r="O31" s="90">
        <f>SUM(O32:O38)</f>
        <v>161879</v>
      </c>
      <c r="P31" s="90">
        <f>SUM(P32:P38)</f>
        <v>584471705</v>
      </c>
      <c r="Q31" s="90" t="s">
        <v>188</v>
      </c>
      <c r="R31" s="90" t="s">
        <v>197</v>
      </c>
      <c r="S31" s="90" t="s">
        <v>9</v>
      </c>
      <c r="T31" s="90" t="s">
        <v>9</v>
      </c>
      <c r="U31" s="90">
        <f>SUM(U32:U38)</f>
        <v>35266287</v>
      </c>
      <c r="V31" s="90">
        <f>SUM(V32:V38)</f>
        <v>24865983</v>
      </c>
      <c r="W31" s="90">
        <f>SUM(W32:W38)</f>
        <v>6099086</v>
      </c>
      <c r="X31" s="90">
        <f>SUM(X32:X38)</f>
        <v>279975412</v>
      </c>
      <c r="Y31" s="90" t="s">
        <v>197</v>
      </c>
      <c r="Z31" s="90" t="s">
        <v>189</v>
      </c>
      <c r="AA31" s="90" t="s">
        <v>189</v>
      </c>
      <c r="AB31" s="90">
        <f>SUM(AB32:AB38)</f>
        <v>806093</v>
      </c>
      <c r="AC31" s="87">
        <f>SUM(AC32:AC38)</f>
        <v>286880591</v>
      </c>
      <c r="AD31" s="90" t="s">
        <v>189</v>
      </c>
      <c r="AE31" s="90">
        <f>SUM(AE32:AE38)</f>
        <v>145112</v>
      </c>
      <c r="AF31" s="90" t="s">
        <v>189</v>
      </c>
      <c r="AG31" s="90">
        <f>SUM(AG32:AG38)</f>
        <v>76413</v>
      </c>
      <c r="AH31" s="90" t="s">
        <v>204</v>
      </c>
      <c r="AI31" s="90">
        <f>SUM(AI32:AI38)</f>
        <v>1268110534</v>
      </c>
      <c r="AJ31" s="90">
        <f>SUM(AJ32:AJ38)</f>
        <v>968157</v>
      </c>
      <c r="AK31" s="90" t="s">
        <v>204</v>
      </c>
      <c r="AL31" s="90" t="s">
        <v>204</v>
      </c>
      <c r="AM31" s="90" t="s">
        <v>9</v>
      </c>
      <c r="AN31" s="90">
        <f>SUM(AN32:AN38)</f>
        <v>95614000</v>
      </c>
      <c r="AO31" s="94">
        <f t="shared" si="0"/>
        <v>2299320370</v>
      </c>
      <c r="AP31" s="19"/>
    </row>
    <row r="32" spans="1:42" ht="15.75" customHeight="1" x14ac:dyDescent="0.15">
      <c r="A32" s="26"/>
      <c r="B32" s="70"/>
      <c r="C32" s="72" t="s">
        <v>129</v>
      </c>
      <c r="D32" s="15"/>
      <c r="E32" s="98" t="s">
        <v>189</v>
      </c>
      <c r="F32" s="90" t="s">
        <v>189</v>
      </c>
      <c r="G32" s="90" t="s">
        <v>189</v>
      </c>
      <c r="H32" s="90" t="s">
        <v>189</v>
      </c>
      <c r="I32" s="90" t="s">
        <v>189</v>
      </c>
      <c r="J32" s="90" t="s">
        <v>188</v>
      </c>
      <c r="K32" s="90" t="s">
        <v>188</v>
      </c>
      <c r="L32" s="90" t="s">
        <v>188</v>
      </c>
      <c r="M32" s="90" t="s">
        <v>188</v>
      </c>
      <c r="N32" s="90" t="s">
        <v>188</v>
      </c>
      <c r="O32" s="90" t="s">
        <v>188</v>
      </c>
      <c r="P32" s="90">
        <v>147844</v>
      </c>
      <c r="Q32" s="90" t="s">
        <v>188</v>
      </c>
      <c r="R32" s="90" t="s">
        <v>197</v>
      </c>
      <c r="S32" s="90" t="s">
        <v>9</v>
      </c>
      <c r="T32" s="90" t="s">
        <v>9</v>
      </c>
      <c r="U32" s="90">
        <v>4525211</v>
      </c>
      <c r="V32" s="90">
        <v>89819</v>
      </c>
      <c r="W32" s="90">
        <v>1140248</v>
      </c>
      <c r="X32" s="90">
        <v>13729428</v>
      </c>
      <c r="Y32" s="90" t="s">
        <v>197</v>
      </c>
      <c r="Z32" s="90" t="s">
        <v>189</v>
      </c>
      <c r="AA32" s="90" t="s">
        <v>189</v>
      </c>
      <c r="AB32" s="90" t="s">
        <v>189</v>
      </c>
      <c r="AC32" s="87">
        <f>SUM(W32:AB32)</f>
        <v>14869676</v>
      </c>
      <c r="AD32" s="90" t="s">
        <v>189</v>
      </c>
      <c r="AE32" s="90">
        <v>64536</v>
      </c>
      <c r="AF32" s="90" t="s">
        <v>189</v>
      </c>
      <c r="AG32" s="90">
        <v>76413</v>
      </c>
      <c r="AH32" s="90" t="s">
        <v>204</v>
      </c>
      <c r="AI32" s="90">
        <v>98758</v>
      </c>
      <c r="AJ32" s="90">
        <v>968157</v>
      </c>
      <c r="AK32" s="90" t="s">
        <v>204</v>
      </c>
      <c r="AL32" s="90" t="s">
        <v>204</v>
      </c>
      <c r="AM32" s="90" t="s">
        <v>9</v>
      </c>
      <c r="AN32" s="90">
        <v>14000</v>
      </c>
      <c r="AO32" s="94">
        <f t="shared" si="0"/>
        <v>20854414</v>
      </c>
      <c r="AP32" s="19"/>
    </row>
    <row r="33" spans="1:42" ht="15.75" customHeight="1" x14ac:dyDescent="0.15">
      <c r="A33" s="26"/>
      <c r="B33" s="70"/>
      <c r="C33" s="72" t="s">
        <v>130</v>
      </c>
      <c r="D33" s="15"/>
      <c r="E33" s="98" t="s">
        <v>189</v>
      </c>
      <c r="F33" s="90" t="s">
        <v>189</v>
      </c>
      <c r="G33" s="90" t="s">
        <v>189</v>
      </c>
      <c r="H33" s="90" t="s">
        <v>189</v>
      </c>
      <c r="I33" s="90" t="s">
        <v>189</v>
      </c>
      <c r="J33" s="90" t="s">
        <v>188</v>
      </c>
      <c r="K33" s="90" t="s">
        <v>188</v>
      </c>
      <c r="L33" s="90" t="s">
        <v>188</v>
      </c>
      <c r="M33" s="90" t="s">
        <v>188</v>
      </c>
      <c r="N33" s="90" t="s">
        <v>188</v>
      </c>
      <c r="O33" s="90" t="s">
        <v>188</v>
      </c>
      <c r="P33" s="90" t="s">
        <v>188</v>
      </c>
      <c r="Q33" s="90" t="s">
        <v>188</v>
      </c>
      <c r="R33" s="90" t="s">
        <v>197</v>
      </c>
      <c r="S33" s="90" t="s">
        <v>9</v>
      </c>
      <c r="T33" s="90" t="s">
        <v>9</v>
      </c>
      <c r="U33" s="90">
        <v>64484</v>
      </c>
      <c r="V33" s="90" t="s">
        <v>197</v>
      </c>
      <c r="W33" s="90">
        <v>106335</v>
      </c>
      <c r="X33" s="90">
        <v>266245590</v>
      </c>
      <c r="Y33" s="90" t="s">
        <v>197</v>
      </c>
      <c r="Z33" s="90" t="s">
        <v>189</v>
      </c>
      <c r="AA33" s="90" t="s">
        <v>189</v>
      </c>
      <c r="AB33" s="90" t="s">
        <v>189</v>
      </c>
      <c r="AC33" s="87">
        <f>SUM(W33:AB33)</f>
        <v>266351925</v>
      </c>
      <c r="AD33" s="90" t="s">
        <v>189</v>
      </c>
      <c r="AE33" s="90" t="s">
        <v>189</v>
      </c>
      <c r="AF33" s="90" t="s">
        <v>189</v>
      </c>
      <c r="AG33" s="90" t="s">
        <v>189</v>
      </c>
      <c r="AH33" s="90" t="s">
        <v>204</v>
      </c>
      <c r="AI33" s="90">
        <v>7182032</v>
      </c>
      <c r="AJ33" s="90" t="s">
        <v>204</v>
      </c>
      <c r="AK33" s="90" t="s">
        <v>204</v>
      </c>
      <c r="AL33" s="90" t="s">
        <v>204</v>
      </c>
      <c r="AM33" s="90" t="s">
        <v>9</v>
      </c>
      <c r="AN33" s="90">
        <v>100000</v>
      </c>
      <c r="AO33" s="94">
        <f t="shared" si="0"/>
        <v>273698441</v>
      </c>
      <c r="AP33" s="19"/>
    </row>
    <row r="34" spans="1:42" ht="15.75" customHeight="1" x14ac:dyDescent="0.15">
      <c r="A34" s="26"/>
      <c r="B34" s="70"/>
      <c r="C34" s="72" t="s">
        <v>131</v>
      </c>
      <c r="D34" s="15"/>
      <c r="E34" s="98" t="s">
        <v>189</v>
      </c>
      <c r="F34" s="90" t="s">
        <v>189</v>
      </c>
      <c r="G34" s="90" t="s">
        <v>189</v>
      </c>
      <c r="H34" s="90" t="s">
        <v>189</v>
      </c>
      <c r="I34" s="90" t="s">
        <v>189</v>
      </c>
      <c r="J34" s="90" t="s">
        <v>188</v>
      </c>
      <c r="K34" s="90" t="s">
        <v>188</v>
      </c>
      <c r="L34" s="90" t="s">
        <v>188</v>
      </c>
      <c r="M34" s="90" t="s">
        <v>188</v>
      </c>
      <c r="N34" s="90" t="s">
        <v>188</v>
      </c>
      <c r="O34" s="90" t="s">
        <v>188</v>
      </c>
      <c r="P34" s="90">
        <v>156911499</v>
      </c>
      <c r="Q34" s="90" t="s">
        <v>188</v>
      </c>
      <c r="R34" s="90" t="s">
        <v>197</v>
      </c>
      <c r="S34" s="90" t="s">
        <v>9</v>
      </c>
      <c r="T34" s="90" t="s">
        <v>9</v>
      </c>
      <c r="U34" s="90">
        <v>30676592</v>
      </c>
      <c r="V34" s="90" t="s">
        <v>197</v>
      </c>
      <c r="W34" s="90" t="s">
        <v>197</v>
      </c>
      <c r="X34" s="90" t="s">
        <v>197</v>
      </c>
      <c r="Y34" s="90" t="s">
        <v>197</v>
      </c>
      <c r="Z34" s="90" t="s">
        <v>189</v>
      </c>
      <c r="AA34" s="90" t="s">
        <v>189</v>
      </c>
      <c r="AB34" s="90" t="s">
        <v>189</v>
      </c>
      <c r="AC34" s="87" t="s">
        <v>70</v>
      </c>
      <c r="AD34" s="90" t="s">
        <v>189</v>
      </c>
      <c r="AE34" s="90" t="s">
        <v>189</v>
      </c>
      <c r="AF34" s="90" t="s">
        <v>189</v>
      </c>
      <c r="AG34" s="90" t="s">
        <v>189</v>
      </c>
      <c r="AH34" s="90" t="s">
        <v>204</v>
      </c>
      <c r="AI34" s="90">
        <v>210868084</v>
      </c>
      <c r="AJ34" s="90" t="s">
        <v>204</v>
      </c>
      <c r="AK34" s="90" t="s">
        <v>204</v>
      </c>
      <c r="AL34" s="102" t="s">
        <v>205</v>
      </c>
      <c r="AM34" s="90" t="s">
        <v>82</v>
      </c>
      <c r="AN34" s="90">
        <v>30000000</v>
      </c>
      <c r="AO34" s="94">
        <f t="shared" si="0"/>
        <v>428456175</v>
      </c>
      <c r="AP34" s="19"/>
    </row>
    <row r="35" spans="1:42" ht="15.75" customHeight="1" x14ac:dyDescent="0.15">
      <c r="A35" s="26"/>
      <c r="B35" s="70"/>
      <c r="C35" s="72" t="s">
        <v>132</v>
      </c>
      <c r="D35" s="15"/>
      <c r="E35" s="98" t="s">
        <v>189</v>
      </c>
      <c r="F35" s="90" t="s">
        <v>189</v>
      </c>
      <c r="G35" s="90" t="s">
        <v>189</v>
      </c>
      <c r="H35" s="90" t="s">
        <v>189</v>
      </c>
      <c r="I35" s="90" t="s">
        <v>189</v>
      </c>
      <c r="J35" s="90" t="s">
        <v>188</v>
      </c>
      <c r="K35" s="90" t="s">
        <v>188</v>
      </c>
      <c r="L35" s="90" t="s">
        <v>188</v>
      </c>
      <c r="M35" s="90" t="s">
        <v>188</v>
      </c>
      <c r="N35" s="90" t="s">
        <v>188</v>
      </c>
      <c r="O35" s="90" t="s">
        <v>188</v>
      </c>
      <c r="P35" s="90">
        <v>414738003</v>
      </c>
      <c r="Q35" s="90" t="s">
        <v>188</v>
      </c>
      <c r="R35" s="90" t="s">
        <v>197</v>
      </c>
      <c r="S35" s="90" t="s">
        <v>9</v>
      </c>
      <c r="T35" s="90" t="s">
        <v>9</v>
      </c>
      <c r="U35" s="90" t="s">
        <v>197</v>
      </c>
      <c r="V35" s="90" t="s">
        <v>197</v>
      </c>
      <c r="W35" s="90">
        <v>4852503</v>
      </c>
      <c r="X35" s="90" t="s">
        <v>197</v>
      </c>
      <c r="Y35" s="90" t="s">
        <v>197</v>
      </c>
      <c r="Z35" s="90" t="s">
        <v>189</v>
      </c>
      <c r="AA35" s="90" t="s">
        <v>189</v>
      </c>
      <c r="AB35" s="90" t="s">
        <v>189</v>
      </c>
      <c r="AC35" s="87">
        <f>SUM(W35:AB35)</f>
        <v>4852503</v>
      </c>
      <c r="AD35" s="90" t="s">
        <v>189</v>
      </c>
      <c r="AE35" s="90" t="s">
        <v>189</v>
      </c>
      <c r="AF35" s="90" t="s">
        <v>189</v>
      </c>
      <c r="AG35" s="90" t="s">
        <v>189</v>
      </c>
      <c r="AH35" s="90" t="s">
        <v>204</v>
      </c>
      <c r="AI35" s="90">
        <v>114246387</v>
      </c>
      <c r="AJ35" s="90" t="s">
        <v>204</v>
      </c>
      <c r="AK35" s="90" t="s">
        <v>204</v>
      </c>
      <c r="AL35" s="90" t="s">
        <v>204</v>
      </c>
      <c r="AM35" s="90" t="s">
        <v>9</v>
      </c>
      <c r="AN35" s="90">
        <v>65000000</v>
      </c>
      <c r="AO35" s="94">
        <f t="shared" si="0"/>
        <v>598836893</v>
      </c>
      <c r="AP35" s="19"/>
    </row>
    <row r="36" spans="1:42" ht="15.75" customHeight="1" x14ac:dyDescent="0.15">
      <c r="A36" s="26"/>
      <c r="B36" s="70"/>
      <c r="C36" s="72" t="s">
        <v>127</v>
      </c>
      <c r="D36" s="15"/>
      <c r="E36" s="98" t="s">
        <v>189</v>
      </c>
      <c r="F36" s="90">
        <v>187736</v>
      </c>
      <c r="G36" s="90">
        <v>86173</v>
      </c>
      <c r="H36" s="90">
        <v>38007</v>
      </c>
      <c r="I36" s="90">
        <f>SUM(F36:H36)</f>
        <v>311916</v>
      </c>
      <c r="J36" s="90" t="s">
        <v>188</v>
      </c>
      <c r="K36" s="90">
        <v>48509</v>
      </c>
      <c r="L36" s="90">
        <f>K36</f>
        <v>48509</v>
      </c>
      <c r="M36" s="90">
        <v>122</v>
      </c>
      <c r="N36" s="90" t="s">
        <v>188</v>
      </c>
      <c r="O36" s="90">
        <v>73949</v>
      </c>
      <c r="P36" s="90">
        <v>12216649</v>
      </c>
      <c r="Q36" s="90" t="s">
        <v>188</v>
      </c>
      <c r="R36" s="90" t="s">
        <v>197</v>
      </c>
      <c r="S36" s="90" t="s">
        <v>9</v>
      </c>
      <c r="T36" s="90" t="s">
        <v>9</v>
      </c>
      <c r="U36" s="90" t="s">
        <v>197</v>
      </c>
      <c r="V36" s="90" t="s">
        <v>197</v>
      </c>
      <c r="W36" s="90" t="s">
        <v>197</v>
      </c>
      <c r="X36" s="90">
        <v>136</v>
      </c>
      <c r="Y36" s="90" t="s">
        <v>197</v>
      </c>
      <c r="Z36" s="90" t="s">
        <v>189</v>
      </c>
      <c r="AA36" s="90" t="s">
        <v>189</v>
      </c>
      <c r="AB36" s="90">
        <v>74151</v>
      </c>
      <c r="AC36" s="87">
        <f>SUM(W36:AB36)</f>
        <v>74287</v>
      </c>
      <c r="AD36" s="90" t="s">
        <v>189</v>
      </c>
      <c r="AE36" s="90">
        <v>73876</v>
      </c>
      <c r="AF36" s="90" t="s">
        <v>189</v>
      </c>
      <c r="AG36" s="90" t="s">
        <v>189</v>
      </c>
      <c r="AH36" s="90" t="s">
        <v>204</v>
      </c>
      <c r="AI36" s="90">
        <v>85095</v>
      </c>
      <c r="AJ36" s="90" t="s">
        <v>204</v>
      </c>
      <c r="AK36" s="90" t="s">
        <v>204</v>
      </c>
      <c r="AL36" s="90" t="s">
        <v>204</v>
      </c>
      <c r="AM36" s="90" t="s">
        <v>9</v>
      </c>
      <c r="AN36" s="90">
        <v>200000</v>
      </c>
      <c r="AO36" s="94">
        <f t="shared" si="0"/>
        <v>13084403</v>
      </c>
      <c r="AP36" s="19"/>
    </row>
    <row r="37" spans="1:42" ht="15.75" customHeight="1" x14ac:dyDescent="0.15">
      <c r="A37" s="26"/>
      <c r="B37" s="70"/>
      <c r="C37" s="72" t="s">
        <v>133</v>
      </c>
      <c r="D37" s="15"/>
      <c r="E37" s="98" t="s">
        <v>189</v>
      </c>
      <c r="F37" s="90" t="s">
        <v>189</v>
      </c>
      <c r="G37" s="90" t="s">
        <v>189</v>
      </c>
      <c r="H37" s="90" t="s">
        <v>189</v>
      </c>
      <c r="I37" s="90" t="s">
        <v>189</v>
      </c>
      <c r="J37" s="90" t="s">
        <v>188</v>
      </c>
      <c r="K37" s="90" t="s">
        <v>188</v>
      </c>
      <c r="L37" s="90" t="s">
        <v>188</v>
      </c>
      <c r="M37" s="90" t="s">
        <v>188</v>
      </c>
      <c r="N37" s="90" t="s">
        <v>188</v>
      </c>
      <c r="O37" s="90" t="s">
        <v>188</v>
      </c>
      <c r="P37" s="90" t="s">
        <v>188</v>
      </c>
      <c r="Q37" s="90" t="s">
        <v>188</v>
      </c>
      <c r="R37" s="90" t="s">
        <v>197</v>
      </c>
      <c r="S37" s="90" t="s">
        <v>9</v>
      </c>
      <c r="T37" s="90" t="s">
        <v>9</v>
      </c>
      <c r="U37" s="90" t="s">
        <v>197</v>
      </c>
      <c r="V37" s="90" t="s">
        <v>197</v>
      </c>
      <c r="W37" s="90" t="s">
        <v>197</v>
      </c>
      <c r="X37" s="90" t="s">
        <v>197</v>
      </c>
      <c r="Y37" s="90" t="s">
        <v>197</v>
      </c>
      <c r="Z37" s="90" t="s">
        <v>189</v>
      </c>
      <c r="AA37" s="90" t="s">
        <v>189</v>
      </c>
      <c r="AB37" s="90" t="s">
        <v>189</v>
      </c>
      <c r="AC37" s="87" t="s">
        <v>70</v>
      </c>
      <c r="AD37" s="90" t="s">
        <v>189</v>
      </c>
      <c r="AE37" s="90" t="s">
        <v>189</v>
      </c>
      <c r="AF37" s="90" t="s">
        <v>189</v>
      </c>
      <c r="AG37" s="90" t="s">
        <v>189</v>
      </c>
      <c r="AH37" s="90" t="s">
        <v>204</v>
      </c>
      <c r="AI37" s="90">
        <v>922601785</v>
      </c>
      <c r="AJ37" s="90" t="s">
        <v>204</v>
      </c>
      <c r="AK37" s="90" t="s">
        <v>204</v>
      </c>
      <c r="AL37" s="90" t="s">
        <v>204</v>
      </c>
      <c r="AM37" s="90" t="s">
        <v>9</v>
      </c>
      <c r="AN37" s="90" t="s">
        <v>204</v>
      </c>
      <c r="AO37" s="94">
        <f t="shared" si="0"/>
        <v>922601785</v>
      </c>
      <c r="AP37" s="19"/>
    </row>
    <row r="38" spans="1:42" ht="15.75" customHeight="1" x14ac:dyDescent="0.15">
      <c r="A38" s="26"/>
      <c r="B38" s="70"/>
      <c r="C38" s="72" t="s">
        <v>74</v>
      </c>
      <c r="D38" s="15"/>
      <c r="E38" s="98" t="s">
        <v>189</v>
      </c>
      <c r="F38" s="90">
        <v>1474674</v>
      </c>
      <c r="G38" s="90">
        <v>759361</v>
      </c>
      <c r="H38" s="90">
        <v>114660</v>
      </c>
      <c r="I38" s="90">
        <f>SUM(F38:H38)</f>
        <v>2348695</v>
      </c>
      <c r="J38" s="90" t="s">
        <v>188</v>
      </c>
      <c r="K38" s="90">
        <v>49869</v>
      </c>
      <c r="L38" s="90">
        <f>K38</f>
        <v>49869</v>
      </c>
      <c r="M38" s="90">
        <v>598</v>
      </c>
      <c r="N38" s="90" t="s">
        <v>188</v>
      </c>
      <c r="O38" s="90">
        <v>87930</v>
      </c>
      <c r="P38" s="90">
        <v>457710</v>
      </c>
      <c r="Q38" s="90" t="s">
        <v>188</v>
      </c>
      <c r="R38" s="90" t="s">
        <v>197</v>
      </c>
      <c r="S38" s="90" t="s">
        <v>9</v>
      </c>
      <c r="T38" s="90" t="s">
        <v>9</v>
      </c>
      <c r="U38" s="90" t="s">
        <v>197</v>
      </c>
      <c r="V38" s="90">
        <v>24776164</v>
      </c>
      <c r="W38" s="90" t="s">
        <v>197</v>
      </c>
      <c r="X38" s="90">
        <v>258</v>
      </c>
      <c r="Y38" s="90" t="s">
        <v>197</v>
      </c>
      <c r="Z38" s="90" t="s">
        <v>189</v>
      </c>
      <c r="AA38" s="90" t="s">
        <v>189</v>
      </c>
      <c r="AB38" s="90">
        <v>731942</v>
      </c>
      <c r="AC38" s="87">
        <f>SUM(W38:AB38)</f>
        <v>732200</v>
      </c>
      <c r="AD38" s="90" t="s">
        <v>189</v>
      </c>
      <c r="AE38" s="90">
        <v>6700</v>
      </c>
      <c r="AF38" s="90" t="s">
        <v>189</v>
      </c>
      <c r="AG38" s="90" t="s">
        <v>189</v>
      </c>
      <c r="AH38" s="90" t="s">
        <v>204</v>
      </c>
      <c r="AI38" s="90">
        <v>13028393</v>
      </c>
      <c r="AJ38" s="90" t="s">
        <v>204</v>
      </c>
      <c r="AK38" s="90" t="s">
        <v>204</v>
      </c>
      <c r="AL38" s="90" t="s">
        <v>204</v>
      </c>
      <c r="AM38" s="90" t="s">
        <v>9</v>
      </c>
      <c r="AN38" s="90">
        <v>300000</v>
      </c>
      <c r="AO38" s="94">
        <f t="shared" si="0"/>
        <v>41788259</v>
      </c>
      <c r="AP38" s="19"/>
    </row>
    <row r="39" spans="1:42" ht="15.75" customHeight="1" x14ac:dyDescent="0.15">
      <c r="A39" s="26"/>
      <c r="B39" s="202" t="s">
        <v>134</v>
      </c>
      <c r="C39" s="202"/>
      <c r="D39" s="15"/>
      <c r="E39" s="98" t="s">
        <v>189</v>
      </c>
      <c r="F39" s="90">
        <f>SUM(F40:F45)</f>
        <v>390508</v>
      </c>
      <c r="G39" s="90">
        <f>SUM(G40:G45)</f>
        <v>185558</v>
      </c>
      <c r="H39" s="90">
        <f>SUM(H40:H45)</f>
        <v>79922</v>
      </c>
      <c r="I39" s="90">
        <f>SUM(I40:I45)</f>
        <v>655988</v>
      </c>
      <c r="J39" s="90" t="s">
        <v>9</v>
      </c>
      <c r="K39" s="90">
        <f>SUM(K40:K45)</f>
        <v>93979</v>
      </c>
      <c r="L39" s="90">
        <f>K39</f>
        <v>93979</v>
      </c>
      <c r="M39" s="90">
        <f>SUM(M40:M45)</f>
        <v>3465</v>
      </c>
      <c r="N39" s="90" t="s">
        <v>188</v>
      </c>
      <c r="O39" s="100">
        <f>SUM(O40:O45)</f>
        <v>9086</v>
      </c>
      <c r="P39" s="100">
        <f>SUM(P40:P45)</f>
        <v>68221</v>
      </c>
      <c r="Q39" s="90" t="s">
        <v>188</v>
      </c>
      <c r="R39" s="90" t="s">
        <v>189</v>
      </c>
      <c r="S39" s="90" t="s">
        <v>9</v>
      </c>
      <c r="T39" s="90" t="s">
        <v>9</v>
      </c>
      <c r="U39" s="90" t="s">
        <v>189</v>
      </c>
      <c r="V39" s="90" t="s">
        <v>189</v>
      </c>
      <c r="W39" s="90" t="s">
        <v>189</v>
      </c>
      <c r="X39" s="100">
        <f>SUM(X40:X45)</f>
        <v>17746385</v>
      </c>
      <c r="Y39" s="90" t="s">
        <v>189</v>
      </c>
      <c r="Z39" s="90" t="s">
        <v>188</v>
      </c>
      <c r="AA39" s="90" t="s">
        <v>188</v>
      </c>
      <c r="AB39" s="90">
        <f>SUM(AB40:AB45)</f>
        <v>142066</v>
      </c>
      <c r="AC39" s="87">
        <f>SUM(AC40:AC45)</f>
        <v>17888451</v>
      </c>
      <c r="AD39" s="90" t="s">
        <v>204</v>
      </c>
      <c r="AE39" s="100">
        <f>SUM(AE40:AE45)</f>
        <v>9794</v>
      </c>
      <c r="AF39" s="90" t="s">
        <v>204</v>
      </c>
      <c r="AG39" s="90" t="s">
        <v>204</v>
      </c>
      <c r="AH39" s="90">
        <f>SUM(AH40:AH45)</f>
        <v>45610004</v>
      </c>
      <c r="AI39" s="90">
        <f>SUM(AI40:AI45)</f>
        <v>25852344</v>
      </c>
      <c r="AJ39" s="90" t="s">
        <v>204</v>
      </c>
      <c r="AK39" s="90" t="s">
        <v>204</v>
      </c>
      <c r="AL39" s="90" t="s">
        <v>204</v>
      </c>
      <c r="AM39" s="90" t="s">
        <v>9</v>
      </c>
      <c r="AN39" s="90">
        <f>SUM(AN40:AN45)</f>
        <v>27701000</v>
      </c>
      <c r="AO39" s="94">
        <f t="shared" si="0"/>
        <v>117892332</v>
      </c>
      <c r="AP39" s="19"/>
    </row>
    <row r="40" spans="1:42" s="20" customFormat="1" ht="15.75" customHeight="1" x14ac:dyDescent="0.15">
      <c r="A40" s="3"/>
      <c r="B40" s="71"/>
      <c r="C40" s="71" t="s">
        <v>135</v>
      </c>
      <c r="D40" s="15"/>
      <c r="E40" s="98" t="s">
        <v>189</v>
      </c>
      <c r="F40" s="90" t="s">
        <v>189</v>
      </c>
      <c r="G40" s="90" t="s">
        <v>189</v>
      </c>
      <c r="H40" s="90" t="s">
        <v>189</v>
      </c>
      <c r="I40" s="90" t="s">
        <v>189</v>
      </c>
      <c r="J40" s="90" t="s">
        <v>9</v>
      </c>
      <c r="K40" s="90" t="s">
        <v>9</v>
      </c>
      <c r="L40" s="90" t="s">
        <v>9</v>
      </c>
      <c r="M40" s="90" t="s">
        <v>9</v>
      </c>
      <c r="N40" s="90" t="s">
        <v>188</v>
      </c>
      <c r="O40" s="90" t="s">
        <v>188</v>
      </c>
      <c r="P40" s="90" t="s">
        <v>188</v>
      </c>
      <c r="Q40" s="90" t="s">
        <v>188</v>
      </c>
      <c r="R40" s="90" t="s">
        <v>189</v>
      </c>
      <c r="S40" s="90" t="s">
        <v>9</v>
      </c>
      <c r="T40" s="90" t="s">
        <v>9</v>
      </c>
      <c r="U40" s="90" t="s">
        <v>189</v>
      </c>
      <c r="V40" s="90" t="s">
        <v>189</v>
      </c>
      <c r="W40" s="90" t="s">
        <v>189</v>
      </c>
      <c r="X40" s="90" t="s">
        <v>189</v>
      </c>
      <c r="Y40" s="90" t="s">
        <v>189</v>
      </c>
      <c r="Z40" s="90" t="s">
        <v>188</v>
      </c>
      <c r="AA40" s="90" t="s">
        <v>188</v>
      </c>
      <c r="AB40" s="90" t="s">
        <v>188</v>
      </c>
      <c r="AC40" s="87" t="s">
        <v>203</v>
      </c>
      <c r="AD40" s="90" t="s">
        <v>204</v>
      </c>
      <c r="AE40" s="90" t="s">
        <v>204</v>
      </c>
      <c r="AF40" s="90" t="s">
        <v>204</v>
      </c>
      <c r="AG40" s="90" t="s">
        <v>204</v>
      </c>
      <c r="AH40" s="90" t="s">
        <v>204</v>
      </c>
      <c r="AI40" s="90">
        <v>25851463</v>
      </c>
      <c r="AJ40" s="90" t="s">
        <v>204</v>
      </c>
      <c r="AK40" s="90" t="s">
        <v>204</v>
      </c>
      <c r="AL40" s="90" t="s">
        <v>204</v>
      </c>
      <c r="AM40" s="90" t="s">
        <v>9</v>
      </c>
      <c r="AN40" s="101" t="s">
        <v>204</v>
      </c>
      <c r="AO40" s="94">
        <f t="shared" si="0"/>
        <v>25851463</v>
      </c>
      <c r="AP40" s="19"/>
    </row>
    <row r="41" spans="1:42" s="25" customFormat="1" ht="15.75" customHeight="1" x14ac:dyDescent="0.15">
      <c r="A41" s="21"/>
      <c r="B41" s="71"/>
      <c r="C41" s="71" t="s">
        <v>136</v>
      </c>
      <c r="D41" s="23"/>
      <c r="E41" s="98" t="s">
        <v>189</v>
      </c>
      <c r="F41" s="90" t="s">
        <v>189</v>
      </c>
      <c r="G41" s="90" t="s">
        <v>189</v>
      </c>
      <c r="H41" s="90" t="s">
        <v>189</v>
      </c>
      <c r="I41" s="90" t="s">
        <v>189</v>
      </c>
      <c r="J41" s="90" t="s">
        <v>9</v>
      </c>
      <c r="K41" s="90" t="s">
        <v>9</v>
      </c>
      <c r="L41" s="90" t="s">
        <v>9</v>
      </c>
      <c r="M41" s="90" t="s">
        <v>9</v>
      </c>
      <c r="N41" s="90" t="s">
        <v>188</v>
      </c>
      <c r="O41" s="90" t="s">
        <v>188</v>
      </c>
      <c r="P41" s="90" t="s">
        <v>188</v>
      </c>
      <c r="Q41" s="90" t="s">
        <v>188</v>
      </c>
      <c r="R41" s="90" t="s">
        <v>189</v>
      </c>
      <c r="S41" s="90" t="s">
        <v>9</v>
      </c>
      <c r="T41" s="90" t="s">
        <v>9</v>
      </c>
      <c r="U41" s="90" t="s">
        <v>189</v>
      </c>
      <c r="V41" s="90" t="s">
        <v>189</v>
      </c>
      <c r="W41" s="90" t="s">
        <v>189</v>
      </c>
      <c r="X41" s="90">
        <v>6698066</v>
      </c>
      <c r="Y41" s="90" t="s">
        <v>189</v>
      </c>
      <c r="Z41" s="90" t="s">
        <v>188</v>
      </c>
      <c r="AA41" s="90" t="s">
        <v>188</v>
      </c>
      <c r="AB41" s="90" t="s">
        <v>188</v>
      </c>
      <c r="AC41" s="87">
        <f t="shared" ref="AC41:AC46" si="3">SUM(W41:AB41)</f>
        <v>6698066</v>
      </c>
      <c r="AD41" s="90" t="s">
        <v>204</v>
      </c>
      <c r="AE41" s="90">
        <v>6186</v>
      </c>
      <c r="AF41" s="90" t="s">
        <v>204</v>
      </c>
      <c r="AG41" s="90" t="s">
        <v>204</v>
      </c>
      <c r="AH41" s="90">
        <v>20318560</v>
      </c>
      <c r="AI41" s="90" t="s">
        <v>204</v>
      </c>
      <c r="AJ41" s="90" t="s">
        <v>204</v>
      </c>
      <c r="AK41" s="90" t="s">
        <v>204</v>
      </c>
      <c r="AL41" s="90" t="s">
        <v>204</v>
      </c>
      <c r="AM41" s="90" t="s">
        <v>9</v>
      </c>
      <c r="AN41" s="101">
        <v>19000000</v>
      </c>
      <c r="AO41" s="94">
        <f t="shared" si="0"/>
        <v>46022812</v>
      </c>
      <c r="AP41" s="19"/>
    </row>
    <row r="42" spans="1:42" ht="15.75" customHeight="1" x14ac:dyDescent="0.15">
      <c r="A42" s="26"/>
      <c r="B42" s="71"/>
      <c r="C42" s="71" t="s">
        <v>137</v>
      </c>
      <c r="D42" s="23"/>
      <c r="E42" s="98" t="s">
        <v>189</v>
      </c>
      <c r="F42" s="90" t="s">
        <v>189</v>
      </c>
      <c r="G42" s="90" t="s">
        <v>189</v>
      </c>
      <c r="H42" s="90" t="s">
        <v>189</v>
      </c>
      <c r="I42" s="90" t="s">
        <v>189</v>
      </c>
      <c r="J42" s="90" t="s">
        <v>9</v>
      </c>
      <c r="K42" s="90" t="s">
        <v>9</v>
      </c>
      <c r="L42" s="90" t="s">
        <v>9</v>
      </c>
      <c r="M42" s="90" t="s">
        <v>9</v>
      </c>
      <c r="N42" s="90" t="s">
        <v>188</v>
      </c>
      <c r="O42" s="90" t="s">
        <v>188</v>
      </c>
      <c r="P42" s="90" t="s">
        <v>188</v>
      </c>
      <c r="Q42" s="90" t="s">
        <v>188</v>
      </c>
      <c r="R42" s="90" t="s">
        <v>189</v>
      </c>
      <c r="S42" s="90" t="s">
        <v>9</v>
      </c>
      <c r="T42" s="90" t="s">
        <v>9</v>
      </c>
      <c r="U42" s="90" t="s">
        <v>189</v>
      </c>
      <c r="V42" s="90" t="s">
        <v>189</v>
      </c>
      <c r="W42" s="90" t="s">
        <v>189</v>
      </c>
      <c r="X42" s="90">
        <v>8837330</v>
      </c>
      <c r="Y42" s="90" t="s">
        <v>189</v>
      </c>
      <c r="Z42" s="90" t="s">
        <v>188</v>
      </c>
      <c r="AA42" s="90" t="s">
        <v>188</v>
      </c>
      <c r="AB42" s="90" t="s">
        <v>188</v>
      </c>
      <c r="AC42" s="87">
        <f t="shared" si="3"/>
        <v>8837330</v>
      </c>
      <c r="AD42" s="90" t="s">
        <v>204</v>
      </c>
      <c r="AE42" s="90">
        <v>449</v>
      </c>
      <c r="AF42" s="90" t="s">
        <v>204</v>
      </c>
      <c r="AG42" s="90" t="s">
        <v>204</v>
      </c>
      <c r="AH42" s="90">
        <v>22246698</v>
      </c>
      <c r="AI42" s="90" t="s">
        <v>204</v>
      </c>
      <c r="AJ42" s="90" t="s">
        <v>204</v>
      </c>
      <c r="AK42" s="90" t="s">
        <v>204</v>
      </c>
      <c r="AL42" s="90" t="s">
        <v>204</v>
      </c>
      <c r="AM42" s="90" t="s">
        <v>9</v>
      </c>
      <c r="AN42" s="101">
        <v>1600000</v>
      </c>
      <c r="AO42" s="94">
        <f t="shared" si="0"/>
        <v>32684477</v>
      </c>
      <c r="AP42" s="19"/>
    </row>
    <row r="43" spans="1:42" ht="15.75" customHeight="1" x14ac:dyDescent="0.15">
      <c r="A43" s="26"/>
      <c r="B43" s="71"/>
      <c r="C43" s="71" t="s">
        <v>138</v>
      </c>
      <c r="D43" s="23"/>
      <c r="E43" s="98" t="s">
        <v>189</v>
      </c>
      <c r="F43" s="90" t="s">
        <v>189</v>
      </c>
      <c r="G43" s="90" t="s">
        <v>189</v>
      </c>
      <c r="H43" s="90" t="s">
        <v>189</v>
      </c>
      <c r="I43" s="90" t="s">
        <v>189</v>
      </c>
      <c r="J43" s="90" t="s">
        <v>9</v>
      </c>
      <c r="K43" s="90" t="s">
        <v>9</v>
      </c>
      <c r="L43" s="90" t="s">
        <v>9</v>
      </c>
      <c r="M43" s="90" t="s">
        <v>9</v>
      </c>
      <c r="N43" s="90" t="s">
        <v>188</v>
      </c>
      <c r="O43" s="90" t="s">
        <v>188</v>
      </c>
      <c r="P43" s="90" t="s">
        <v>188</v>
      </c>
      <c r="Q43" s="90" t="s">
        <v>188</v>
      </c>
      <c r="R43" s="90" t="s">
        <v>189</v>
      </c>
      <c r="S43" s="90" t="s">
        <v>9</v>
      </c>
      <c r="T43" s="90" t="s">
        <v>9</v>
      </c>
      <c r="U43" s="90" t="s">
        <v>189</v>
      </c>
      <c r="V43" s="90" t="s">
        <v>189</v>
      </c>
      <c r="W43" s="90" t="s">
        <v>189</v>
      </c>
      <c r="X43" s="90">
        <v>506401</v>
      </c>
      <c r="Y43" s="90" t="s">
        <v>189</v>
      </c>
      <c r="Z43" s="90" t="s">
        <v>188</v>
      </c>
      <c r="AA43" s="90" t="s">
        <v>188</v>
      </c>
      <c r="AB43" s="90" t="s">
        <v>188</v>
      </c>
      <c r="AC43" s="87">
        <f t="shared" si="3"/>
        <v>506401</v>
      </c>
      <c r="AD43" s="90" t="s">
        <v>204</v>
      </c>
      <c r="AE43" s="90">
        <v>3149</v>
      </c>
      <c r="AF43" s="90" t="s">
        <v>204</v>
      </c>
      <c r="AG43" s="90" t="s">
        <v>204</v>
      </c>
      <c r="AH43" s="90">
        <v>2132008</v>
      </c>
      <c r="AI43" s="90" t="s">
        <v>204</v>
      </c>
      <c r="AJ43" s="90" t="s">
        <v>204</v>
      </c>
      <c r="AK43" s="90" t="s">
        <v>204</v>
      </c>
      <c r="AL43" s="90" t="s">
        <v>204</v>
      </c>
      <c r="AM43" s="90" t="s">
        <v>9</v>
      </c>
      <c r="AN43" s="101">
        <v>5600000</v>
      </c>
      <c r="AO43" s="94">
        <f t="shared" si="0"/>
        <v>8241558</v>
      </c>
      <c r="AP43" s="19"/>
    </row>
    <row r="44" spans="1:42" ht="15.75" customHeight="1" x14ac:dyDescent="0.15">
      <c r="A44" s="26"/>
      <c r="B44" s="71"/>
      <c r="C44" s="71" t="s">
        <v>139</v>
      </c>
      <c r="D44" s="23"/>
      <c r="E44" s="98" t="s">
        <v>189</v>
      </c>
      <c r="F44" s="90" t="s">
        <v>189</v>
      </c>
      <c r="G44" s="90" t="s">
        <v>189</v>
      </c>
      <c r="H44" s="90" t="s">
        <v>189</v>
      </c>
      <c r="I44" s="90" t="s">
        <v>189</v>
      </c>
      <c r="J44" s="90" t="s">
        <v>9</v>
      </c>
      <c r="K44" s="90" t="s">
        <v>9</v>
      </c>
      <c r="L44" s="90" t="s">
        <v>9</v>
      </c>
      <c r="M44" s="90" t="s">
        <v>9</v>
      </c>
      <c r="N44" s="90" t="s">
        <v>188</v>
      </c>
      <c r="O44" s="90" t="s">
        <v>188</v>
      </c>
      <c r="P44" s="90" t="s">
        <v>188</v>
      </c>
      <c r="Q44" s="90" t="s">
        <v>188</v>
      </c>
      <c r="R44" s="90" t="s">
        <v>189</v>
      </c>
      <c r="S44" s="90" t="s">
        <v>9</v>
      </c>
      <c r="T44" s="90" t="s">
        <v>9</v>
      </c>
      <c r="U44" s="90" t="s">
        <v>189</v>
      </c>
      <c r="V44" s="90" t="s">
        <v>189</v>
      </c>
      <c r="W44" s="90" t="s">
        <v>189</v>
      </c>
      <c r="X44" s="90">
        <v>1704588</v>
      </c>
      <c r="Y44" s="90" t="s">
        <v>189</v>
      </c>
      <c r="Z44" s="90" t="s">
        <v>188</v>
      </c>
      <c r="AA44" s="90" t="s">
        <v>188</v>
      </c>
      <c r="AB44" s="90" t="s">
        <v>188</v>
      </c>
      <c r="AC44" s="87">
        <f t="shared" si="3"/>
        <v>1704588</v>
      </c>
      <c r="AD44" s="90" t="s">
        <v>204</v>
      </c>
      <c r="AE44" s="90" t="s">
        <v>204</v>
      </c>
      <c r="AF44" s="90" t="s">
        <v>204</v>
      </c>
      <c r="AG44" s="90" t="s">
        <v>204</v>
      </c>
      <c r="AH44" s="90">
        <v>912738</v>
      </c>
      <c r="AI44" s="90" t="s">
        <v>204</v>
      </c>
      <c r="AJ44" s="90" t="s">
        <v>204</v>
      </c>
      <c r="AK44" s="90" t="s">
        <v>204</v>
      </c>
      <c r="AL44" s="90" t="s">
        <v>204</v>
      </c>
      <c r="AM44" s="90" t="s">
        <v>9</v>
      </c>
      <c r="AN44" s="101">
        <v>1500000</v>
      </c>
      <c r="AO44" s="94">
        <f t="shared" si="0"/>
        <v>4117326</v>
      </c>
      <c r="AP44" s="19"/>
    </row>
    <row r="45" spans="1:42" ht="15.75" customHeight="1" x14ac:dyDescent="0.15">
      <c r="A45" s="26"/>
      <c r="B45" s="71"/>
      <c r="C45" s="71" t="s">
        <v>127</v>
      </c>
      <c r="D45" s="23"/>
      <c r="E45" s="98" t="s">
        <v>189</v>
      </c>
      <c r="F45" s="90">
        <v>390508</v>
      </c>
      <c r="G45" s="90">
        <v>185558</v>
      </c>
      <c r="H45" s="90">
        <v>79922</v>
      </c>
      <c r="I45" s="90">
        <f>SUM(F45:H45)</f>
        <v>655988</v>
      </c>
      <c r="J45" s="90" t="s">
        <v>9</v>
      </c>
      <c r="K45" s="90">
        <v>93979</v>
      </c>
      <c r="L45" s="90">
        <f>K45</f>
        <v>93979</v>
      </c>
      <c r="M45" s="90">
        <v>3465</v>
      </c>
      <c r="N45" s="90" t="s">
        <v>188</v>
      </c>
      <c r="O45" s="101">
        <v>9086</v>
      </c>
      <c r="P45" s="101">
        <v>68221</v>
      </c>
      <c r="Q45" s="90" t="s">
        <v>188</v>
      </c>
      <c r="R45" s="90" t="s">
        <v>189</v>
      </c>
      <c r="S45" s="90" t="s">
        <v>9</v>
      </c>
      <c r="T45" s="90" t="s">
        <v>9</v>
      </c>
      <c r="U45" s="90" t="s">
        <v>189</v>
      </c>
      <c r="V45" s="90" t="s">
        <v>189</v>
      </c>
      <c r="W45" s="90" t="s">
        <v>189</v>
      </c>
      <c r="X45" s="90" t="s">
        <v>189</v>
      </c>
      <c r="Y45" s="90" t="s">
        <v>189</v>
      </c>
      <c r="Z45" s="90" t="s">
        <v>188</v>
      </c>
      <c r="AA45" s="90" t="s">
        <v>188</v>
      </c>
      <c r="AB45" s="90">
        <v>142066</v>
      </c>
      <c r="AC45" s="87">
        <f t="shared" si="3"/>
        <v>142066</v>
      </c>
      <c r="AD45" s="90" t="s">
        <v>204</v>
      </c>
      <c r="AE45" s="101">
        <v>10</v>
      </c>
      <c r="AF45" s="90" t="s">
        <v>204</v>
      </c>
      <c r="AG45" s="90" t="s">
        <v>204</v>
      </c>
      <c r="AH45" s="90" t="s">
        <v>204</v>
      </c>
      <c r="AI45" s="90">
        <v>881</v>
      </c>
      <c r="AJ45" s="90" t="s">
        <v>204</v>
      </c>
      <c r="AK45" s="90" t="s">
        <v>204</v>
      </c>
      <c r="AL45" s="90" t="s">
        <v>204</v>
      </c>
      <c r="AM45" s="90" t="s">
        <v>9</v>
      </c>
      <c r="AN45" s="101">
        <v>1000</v>
      </c>
      <c r="AO45" s="94">
        <f t="shared" si="0"/>
        <v>974696</v>
      </c>
      <c r="AP45" s="19"/>
    </row>
    <row r="46" spans="1:42" ht="15.75" customHeight="1" x14ac:dyDescent="0.15">
      <c r="A46" s="26"/>
      <c r="B46" s="201" t="s">
        <v>140</v>
      </c>
      <c r="C46" s="201"/>
      <c r="D46" s="23"/>
      <c r="E46" s="98" t="s">
        <v>189</v>
      </c>
      <c r="F46" s="90">
        <v>24966</v>
      </c>
      <c r="G46" s="90">
        <v>11907</v>
      </c>
      <c r="H46" s="90">
        <v>5263</v>
      </c>
      <c r="I46" s="90">
        <f>SUM(F46:H46)</f>
        <v>42136</v>
      </c>
      <c r="J46" s="90" t="s">
        <v>9</v>
      </c>
      <c r="K46" s="90">
        <v>824</v>
      </c>
      <c r="L46" s="90">
        <f>K46</f>
        <v>824</v>
      </c>
      <c r="M46" s="90">
        <v>174</v>
      </c>
      <c r="N46" s="90">
        <v>378</v>
      </c>
      <c r="O46" s="101">
        <v>2813</v>
      </c>
      <c r="P46" s="101">
        <v>314182</v>
      </c>
      <c r="Q46" s="90" t="s">
        <v>188</v>
      </c>
      <c r="R46" s="90" t="s">
        <v>189</v>
      </c>
      <c r="S46" s="90" t="s">
        <v>9</v>
      </c>
      <c r="T46" s="90" t="s">
        <v>9</v>
      </c>
      <c r="U46" s="90" t="s">
        <v>189</v>
      </c>
      <c r="V46" s="90" t="s">
        <v>189</v>
      </c>
      <c r="W46" s="90" t="s">
        <v>189</v>
      </c>
      <c r="X46" s="101">
        <v>740104</v>
      </c>
      <c r="Y46" s="90" t="s">
        <v>189</v>
      </c>
      <c r="Z46" s="90" t="s">
        <v>188</v>
      </c>
      <c r="AA46" s="90" t="s">
        <v>188</v>
      </c>
      <c r="AB46" s="90">
        <v>9195</v>
      </c>
      <c r="AC46" s="87">
        <f t="shared" si="3"/>
        <v>749299</v>
      </c>
      <c r="AD46" s="90" t="s">
        <v>204</v>
      </c>
      <c r="AE46" s="101">
        <v>32558</v>
      </c>
      <c r="AF46" s="90" t="s">
        <v>204</v>
      </c>
      <c r="AG46" s="90" t="s">
        <v>204</v>
      </c>
      <c r="AH46" s="90">
        <v>1529277</v>
      </c>
      <c r="AI46" s="90" t="s">
        <v>204</v>
      </c>
      <c r="AJ46" s="90" t="s">
        <v>204</v>
      </c>
      <c r="AK46" s="90" t="s">
        <v>204</v>
      </c>
      <c r="AL46" s="90" t="s">
        <v>204</v>
      </c>
      <c r="AM46" s="90" t="s">
        <v>9</v>
      </c>
      <c r="AN46" s="101">
        <v>1500000</v>
      </c>
      <c r="AO46" s="94">
        <f t="shared" si="0"/>
        <v>4171641</v>
      </c>
      <c r="AP46" s="19"/>
    </row>
    <row r="47" spans="1:42" ht="15.75" customHeight="1" x14ac:dyDescent="0.15">
      <c r="A47" s="26"/>
      <c r="B47" s="201" t="s">
        <v>192</v>
      </c>
      <c r="C47" s="201"/>
      <c r="D47" s="23"/>
      <c r="E47" s="98" t="s">
        <v>189</v>
      </c>
      <c r="F47" s="90" t="s">
        <v>189</v>
      </c>
      <c r="G47" s="90" t="s">
        <v>189</v>
      </c>
      <c r="H47" s="90" t="s">
        <v>189</v>
      </c>
      <c r="I47" s="90">
        <f>SUM(F47:H47)</f>
        <v>0</v>
      </c>
      <c r="J47" s="90" t="s">
        <v>9</v>
      </c>
      <c r="K47" s="90" t="s">
        <v>188</v>
      </c>
      <c r="L47" s="90" t="str">
        <f>K47</f>
        <v>-</v>
      </c>
      <c r="M47" s="90" t="s">
        <v>188</v>
      </c>
      <c r="N47" s="90" t="s">
        <v>188</v>
      </c>
      <c r="O47" s="90" t="s">
        <v>188</v>
      </c>
      <c r="P47" s="90" t="s">
        <v>188</v>
      </c>
      <c r="Q47" s="90" t="s">
        <v>188</v>
      </c>
      <c r="R47" s="90" t="s">
        <v>189</v>
      </c>
      <c r="S47" s="90" t="s">
        <v>9</v>
      </c>
      <c r="T47" s="90" t="s">
        <v>9</v>
      </c>
      <c r="U47" s="90" t="s">
        <v>189</v>
      </c>
      <c r="V47" s="90" t="s">
        <v>189</v>
      </c>
      <c r="W47" s="90" t="s">
        <v>189</v>
      </c>
      <c r="X47" s="90" t="s">
        <v>189</v>
      </c>
      <c r="Y47" s="90" t="s">
        <v>189</v>
      </c>
      <c r="Z47" s="90" t="s">
        <v>188</v>
      </c>
      <c r="AA47" s="90" t="s">
        <v>188</v>
      </c>
      <c r="AB47" s="90" t="s">
        <v>188</v>
      </c>
      <c r="AC47" s="90" t="s">
        <v>188</v>
      </c>
      <c r="AD47" s="90" t="s">
        <v>204</v>
      </c>
      <c r="AE47" s="90" t="s">
        <v>204</v>
      </c>
      <c r="AF47" s="90" t="s">
        <v>204</v>
      </c>
      <c r="AG47" s="90" t="s">
        <v>204</v>
      </c>
      <c r="AH47" s="90" t="s">
        <v>204</v>
      </c>
      <c r="AI47" s="90">
        <v>304407224</v>
      </c>
      <c r="AJ47" s="90" t="s">
        <v>204</v>
      </c>
      <c r="AK47" s="90" t="s">
        <v>204</v>
      </c>
      <c r="AL47" s="90" t="s">
        <v>204</v>
      </c>
      <c r="AM47" s="90" t="s">
        <v>9</v>
      </c>
      <c r="AN47" s="90" t="s">
        <v>204</v>
      </c>
      <c r="AO47" s="94">
        <f t="shared" si="0"/>
        <v>304407224</v>
      </c>
      <c r="AP47" s="19"/>
    </row>
    <row r="48" spans="1:42" ht="15.75" customHeight="1" x14ac:dyDescent="0.15">
      <c r="A48" s="26"/>
      <c r="B48" s="207" t="s">
        <v>173</v>
      </c>
      <c r="C48" s="207"/>
      <c r="D48" s="23"/>
      <c r="E48" s="98" t="s">
        <v>189</v>
      </c>
      <c r="F48" s="90">
        <f>SUM(F49:F53)</f>
        <v>125688</v>
      </c>
      <c r="G48" s="90">
        <f>SUM(G49:G53)</f>
        <v>60290</v>
      </c>
      <c r="H48" s="90">
        <f>SUM(H49:H53)</f>
        <v>25216</v>
      </c>
      <c r="I48" s="90">
        <f>SUM(I49:I53)</f>
        <v>211194</v>
      </c>
      <c r="J48" s="90" t="s">
        <v>9</v>
      </c>
      <c r="K48" s="90">
        <f t="shared" ref="K48:P48" si="4">SUM(K49:K53)</f>
        <v>2748</v>
      </c>
      <c r="L48" s="90">
        <f>K48</f>
        <v>2748</v>
      </c>
      <c r="M48" s="90">
        <f t="shared" si="4"/>
        <v>417</v>
      </c>
      <c r="N48" s="90">
        <f t="shared" si="4"/>
        <v>118</v>
      </c>
      <c r="O48" s="90">
        <f t="shared" si="4"/>
        <v>7793</v>
      </c>
      <c r="P48" s="90">
        <f t="shared" si="4"/>
        <v>17777</v>
      </c>
      <c r="Q48" s="90" t="s">
        <v>188</v>
      </c>
      <c r="R48" s="90" t="s">
        <v>189</v>
      </c>
      <c r="S48" s="90" t="s">
        <v>9</v>
      </c>
      <c r="T48" s="90" t="s">
        <v>9</v>
      </c>
      <c r="U48" s="90" t="s">
        <v>189</v>
      </c>
      <c r="V48" s="90" t="s">
        <v>189</v>
      </c>
      <c r="W48" s="90" t="s">
        <v>189</v>
      </c>
      <c r="X48" s="101">
        <f>SUM(X49:X53)</f>
        <v>11211234</v>
      </c>
      <c r="Y48" s="90" t="s">
        <v>189</v>
      </c>
      <c r="Z48" s="90" t="s">
        <v>188</v>
      </c>
      <c r="AA48" s="90" t="s">
        <v>188</v>
      </c>
      <c r="AB48" s="90">
        <f>SUM(AB49:AB53)</f>
        <v>49139</v>
      </c>
      <c r="AC48" s="87">
        <f>SUM(AC49:AC53)</f>
        <v>11260373</v>
      </c>
      <c r="AD48" s="90" t="s">
        <v>204</v>
      </c>
      <c r="AE48" s="101">
        <f>SUM(AE49:AE53)</f>
        <v>25775</v>
      </c>
      <c r="AF48" s="90" t="s">
        <v>204</v>
      </c>
      <c r="AG48" s="90" t="s">
        <v>204</v>
      </c>
      <c r="AH48" s="90">
        <f>SUM(AH49:AH53)</f>
        <v>7980606</v>
      </c>
      <c r="AI48" s="90" t="s">
        <v>204</v>
      </c>
      <c r="AJ48" s="90" t="s">
        <v>204</v>
      </c>
      <c r="AK48" s="90" t="s">
        <v>204</v>
      </c>
      <c r="AL48" s="90" t="s">
        <v>204</v>
      </c>
      <c r="AM48" s="90" t="s">
        <v>9</v>
      </c>
      <c r="AN48" s="101">
        <f>SUM(AN49:AN53)</f>
        <v>236000</v>
      </c>
      <c r="AO48" s="94">
        <f t="shared" si="0"/>
        <v>19742801</v>
      </c>
      <c r="AP48" s="19"/>
    </row>
    <row r="49" spans="1:42" ht="15.75" customHeight="1" x14ac:dyDescent="0.15">
      <c r="A49" s="26"/>
      <c r="B49" s="71"/>
      <c r="C49" s="71" t="s">
        <v>143</v>
      </c>
      <c r="D49" s="23"/>
      <c r="E49" s="98" t="s">
        <v>189</v>
      </c>
      <c r="F49" s="90" t="s">
        <v>189</v>
      </c>
      <c r="G49" s="90" t="s">
        <v>189</v>
      </c>
      <c r="H49" s="90" t="s">
        <v>189</v>
      </c>
      <c r="I49" s="90" t="s">
        <v>189</v>
      </c>
      <c r="J49" s="90" t="s">
        <v>9</v>
      </c>
      <c r="K49" s="90" t="s">
        <v>9</v>
      </c>
      <c r="L49" s="90" t="s">
        <v>9</v>
      </c>
      <c r="M49" s="90" t="s">
        <v>9</v>
      </c>
      <c r="N49" s="90" t="s">
        <v>188</v>
      </c>
      <c r="O49" s="90" t="s">
        <v>188</v>
      </c>
      <c r="P49" s="90" t="s">
        <v>188</v>
      </c>
      <c r="Q49" s="90" t="s">
        <v>188</v>
      </c>
      <c r="R49" s="90" t="s">
        <v>189</v>
      </c>
      <c r="S49" s="90" t="s">
        <v>9</v>
      </c>
      <c r="T49" s="90" t="s">
        <v>9</v>
      </c>
      <c r="U49" s="90" t="s">
        <v>189</v>
      </c>
      <c r="V49" s="90" t="s">
        <v>189</v>
      </c>
      <c r="W49" s="90" t="s">
        <v>189</v>
      </c>
      <c r="X49" s="101">
        <v>5334164</v>
      </c>
      <c r="Y49" s="90" t="s">
        <v>189</v>
      </c>
      <c r="Z49" s="90" t="s">
        <v>188</v>
      </c>
      <c r="AA49" s="90" t="s">
        <v>188</v>
      </c>
      <c r="AB49" s="90" t="s">
        <v>188</v>
      </c>
      <c r="AC49" s="87">
        <f>SUM(W49:AB49)</f>
        <v>5334164</v>
      </c>
      <c r="AD49" s="90" t="s">
        <v>204</v>
      </c>
      <c r="AE49" s="101">
        <v>757</v>
      </c>
      <c r="AF49" s="90" t="s">
        <v>204</v>
      </c>
      <c r="AG49" s="90" t="s">
        <v>204</v>
      </c>
      <c r="AH49" s="90">
        <v>4360009</v>
      </c>
      <c r="AI49" s="90" t="s">
        <v>204</v>
      </c>
      <c r="AJ49" s="90" t="s">
        <v>204</v>
      </c>
      <c r="AK49" s="90" t="s">
        <v>204</v>
      </c>
      <c r="AL49" s="90" t="s">
        <v>204</v>
      </c>
      <c r="AM49" s="90" t="s">
        <v>9</v>
      </c>
      <c r="AN49" s="101">
        <v>120000</v>
      </c>
      <c r="AO49" s="94">
        <f t="shared" si="0"/>
        <v>9814930</v>
      </c>
      <c r="AP49" s="19"/>
    </row>
    <row r="50" spans="1:42" ht="15.75" customHeight="1" x14ac:dyDescent="0.15">
      <c r="A50" s="26"/>
      <c r="B50" s="70"/>
      <c r="C50" s="72" t="s">
        <v>144</v>
      </c>
      <c r="D50" s="23"/>
      <c r="E50" s="98" t="s">
        <v>189</v>
      </c>
      <c r="F50" s="90" t="s">
        <v>189</v>
      </c>
      <c r="G50" s="90" t="s">
        <v>189</v>
      </c>
      <c r="H50" s="90" t="s">
        <v>189</v>
      </c>
      <c r="I50" s="90" t="s">
        <v>189</v>
      </c>
      <c r="J50" s="90" t="s">
        <v>9</v>
      </c>
      <c r="K50" s="90" t="s">
        <v>9</v>
      </c>
      <c r="L50" s="90" t="s">
        <v>9</v>
      </c>
      <c r="M50" s="90" t="s">
        <v>9</v>
      </c>
      <c r="N50" s="90" t="s">
        <v>188</v>
      </c>
      <c r="O50" s="90" t="s">
        <v>188</v>
      </c>
      <c r="P50" s="90" t="s">
        <v>188</v>
      </c>
      <c r="Q50" s="90" t="s">
        <v>188</v>
      </c>
      <c r="R50" s="90" t="s">
        <v>189</v>
      </c>
      <c r="S50" s="90" t="s">
        <v>9</v>
      </c>
      <c r="T50" s="90" t="s">
        <v>9</v>
      </c>
      <c r="U50" s="90" t="s">
        <v>189</v>
      </c>
      <c r="V50" s="90" t="s">
        <v>189</v>
      </c>
      <c r="W50" s="90" t="s">
        <v>189</v>
      </c>
      <c r="X50" s="90" t="s">
        <v>189</v>
      </c>
      <c r="Y50" s="90" t="s">
        <v>189</v>
      </c>
      <c r="Z50" s="90" t="s">
        <v>188</v>
      </c>
      <c r="AA50" s="90" t="s">
        <v>188</v>
      </c>
      <c r="AB50" s="90" t="s">
        <v>188</v>
      </c>
      <c r="AC50" s="87" t="s">
        <v>203</v>
      </c>
      <c r="AD50" s="90" t="s">
        <v>204</v>
      </c>
      <c r="AE50" s="101">
        <v>951</v>
      </c>
      <c r="AF50" s="90" t="s">
        <v>204</v>
      </c>
      <c r="AG50" s="90" t="s">
        <v>204</v>
      </c>
      <c r="AH50" s="90">
        <v>168272</v>
      </c>
      <c r="AI50" s="90" t="s">
        <v>204</v>
      </c>
      <c r="AJ50" s="90" t="s">
        <v>204</v>
      </c>
      <c r="AK50" s="90" t="s">
        <v>204</v>
      </c>
      <c r="AL50" s="90" t="s">
        <v>204</v>
      </c>
      <c r="AM50" s="90" t="s">
        <v>9</v>
      </c>
      <c r="AN50" s="101">
        <v>10000</v>
      </c>
      <c r="AO50" s="94">
        <f t="shared" si="0"/>
        <v>179223</v>
      </c>
      <c r="AP50" s="19"/>
    </row>
    <row r="51" spans="1:42" ht="15.75" customHeight="1" x14ac:dyDescent="0.15">
      <c r="A51" s="26"/>
      <c r="B51" s="70"/>
      <c r="C51" s="72" t="s">
        <v>145</v>
      </c>
      <c r="D51" s="23"/>
      <c r="E51" s="98" t="s">
        <v>189</v>
      </c>
      <c r="F51" s="90" t="s">
        <v>189</v>
      </c>
      <c r="G51" s="90" t="s">
        <v>189</v>
      </c>
      <c r="H51" s="90" t="s">
        <v>189</v>
      </c>
      <c r="I51" s="90" t="s">
        <v>189</v>
      </c>
      <c r="J51" s="90" t="s">
        <v>9</v>
      </c>
      <c r="K51" s="90" t="s">
        <v>9</v>
      </c>
      <c r="L51" s="90" t="s">
        <v>9</v>
      </c>
      <c r="M51" s="90" t="s">
        <v>9</v>
      </c>
      <c r="N51" s="90" t="s">
        <v>188</v>
      </c>
      <c r="O51" s="90" t="s">
        <v>188</v>
      </c>
      <c r="P51" s="90" t="s">
        <v>188</v>
      </c>
      <c r="Q51" s="90" t="s">
        <v>188</v>
      </c>
      <c r="R51" s="90" t="s">
        <v>189</v>
      </c>
      <c r="S51" s="90" t="s">
        <v>9</v>
      </c>
      <c r="T51" s="90" t="s">
        <v>9</v>
      </c>
      <c r="U51" s="90" t="s">
        <v>189</v>
      </c>
      <c r="V51" s="90" t="s">
        <v>189</v>
      </c>
      <c r="W51" s="90" t="s">
        <v>189</v>
      </c>
      <c r="X51" s="90" t="s">
        <v>189</v>
      </c>
      <c r="Y51" s="90" t="s">
        <v>189</v>
      </c>
      <c r="Z51" s="90" t="s">
        <v>188</v>
      </c>
      <c r="AA51" s="90" t="s">
        <v>188</v>
      </c>
      <c r="AB51" s="90" t="s">
        <v>188</v>
      </c>
      <c r="AC51" s="87" t="s">
        <v>203</v>
      </c>
      <c r="AD51" s="90" t="s">
        <v>204</v>
      </c>
      <c r="AE51" s="90">
        <v>127</v>
      </c>
      <c r="AF51" s="90" t="s">
        <v>204</v>
      </c>
      <c r="AG51" s="90" t="s">
        <v>204</v>
      </c>
      <c r="AH51" s="90">
        <v>22393</v>
      </c>
      <c r="AI51" s="90" t="s">
        <v>204</v>
      </c>
      <c r="AJ51" s="90" t="s">
        <v>204</v>
      </c>
      <c r="AK51" s="90" t="s">
        <v>204</v>
      </c>
      <c r="AL51" s="90" t="s">
        <v>204</v>
      </c>
      <c r="AM51" s="90" t="s">
        <v>9</v>
      </c>
      <c r="AN51" s="101">
        <v>5000</v>
      </c>
      <c r="AO51" s="94">
        <f t="shared" si="0"/>
        <v>27520</v>
      </c>
      <c r="AP51" s="19"/>
    </row>
    <row r="52" spans="1:42" ht="15.75" customHeight="1" x14ac:dyDescent="0.15">
      <c r="A52" s="26"/>
      <c r="B52" s="71"/>
      <c r="C52" s="71" t="s">
        <v>146</v>
      </c>
      <c r="D52" s="23"/>
      <c r="E52" s="98" t="s">
        <v>189</v>
      </c>
      <c r="F52" s="90" t="s">
        <v>189</v>
      </c>
      <c r="G52" s="90" t="s">
        <v>189</v>
      </c>
      <c r="H52" s="90" t="s">
        <v>189</v>
      </c>
      <c r="I52" s="90" t="s">
        <v>189</v>
      </c>
      <c r="J52" s="90" t="s">
        <v>9</v>
      </c>
      <c r="K52" s="90" t="s">
        <v>9</v>
      </c>
      <c r="L52" s="90" t="s">
        <v>9</v>
      </c>
      <c r="M52" s="90" t="s">
        <v>9</v>
      </c>
      <c r="N52" s="90" t="s">
        <v>188</v>
      </c>
      <c r="O52" s="90" t="s">
        <v>188</v>
      </c>
      <c r="P52" s="90" t="s">
        <v>188</v>
      </c>
      <c r="Q52" s="90" t="s">
        <v>188</v>
      </c>
      <c r="R52" s="90" t="s">
        <v>189</v>
      </c>
      <c r="S52" s="90" t="s">
        <v>9</v>
      </c>
      <c r="T52" s="90" t="s">
        <v>9</v>
      </c>
      <c r="U52" s="90" t="s">
        <v>189</v>
      </c>
      <c r="V52" s="90" t="s">
        <v>189</v>
      </c>
      <c r="W52" s="90" t="s">
        <v>189</v>
      </c>
      <c r="X52" s="90">
        <v>5429320</v>
      </c>
      <c r="Y52" s="90" t="s">
        <v>189</v>
      </c>
      <c r="Z52" s="90" t="s">
        <v>188</v>
      </c>
      <c r="AA52" s="90" t="s">
        <v>188</v>
      </c>
      <c r="AB52" s="90" t="s">
        <v>188</v>
      </c>
      <c r="AC52" s="87">
        <f>SUM(W52:AB52)</f>
        <v>5429320</v>
      </c>
      <c r="AD52" s="90" t="s">
        <v>204</v>
      </c>
      <c r="AE52" s="101">
        <v>23930</v>
      </c>
      <c r="AF52" s="90" t="s">
        <v>204</v>
      </c>
      <c r="AG52" s="90" t="s">
        <v>204</v>
      </c>
      <c r="AH52" s="90">
        <v>3429932</v>
      </c>
      <c r="AI52" s="90" t="s">
        <v>204</v>
      </c>
      <c r="AJ52" s="90" t="s">
        <v>204</v>
      </c>
      <c r="AK52" s="90" t="s">
        <v>204</v>
      </c>
      <c r="AL52" s="90" t="s">
        <v>204</v>
      </c>
      <c r="AM52" s="90" t="s">
        <v>9</v>
      </c>
      <c r="AN52" s="101">
        <v>100000</v>
      </c>
      <c r="AO52" s="94">
        <f t="shared" si="0"/>
        <v>8983182</v>
      </c>
      <c r="AP52" s="19"/>
    </row>
    <row r="53" spans="1:42" ht="15.75" customHeight="1" x14ac:dyDescent="0.15">
      <c r="A53" s="26"/>
      <c r="B53" s="74"/>
      <c r="C53" s="74" t="s">
        <v>127</v>
      </c>
      <c r="D53" s="23"/>
      <c r="E53" s="98" t="s">
        <v>189</v>
      </c>
      <c r="F53" s="90">
        <v>125688</v>
      </c>
      <c r="G53" s="90">
        <v>60290</v>
      </c>
      <c r="H53" s="90">
        <v>25216</v>
      </c>
      <c r="I53" s="90">
        <f>SUM(F53:H53)</f>
        <v>211194</v>
      </c>
      <c r="J53" s="90" t="s">
        <v>9</v>
      </c>
      <c r="K53" s="90">
        <v>2748</v>
      </c>
      <c r="L53" s="90">
        <f>K53</f>
        <v>2748</v>
      </c>
      <c r="M53" s="90">
        <v>417</v>
      </c>
      <c r="N53" s="90">
        <v>118</v>
      </c>
      <c r="O53" s="101">
        <v>7793</v>
      </c>
      <c r="P53" s="101">
        <v>17777</v>
      </c>
      <c r="Q53" s="90" t="s">
        <v>188</v>
      </c>
      <c r="R53" s="90" t="s">
        <v>189</v>
      </c>
      <c r="S53" s="90" t="s">
        <v>9</v>
      </c>
      <c r="T53" s="90" t="s">
        <v>9</v>
      </c>
      <c r="U53" s="90" t="s">
        <v>189</v>
      </c>
      <c r="V53" s="90" t="s">
        <v>189</v>
      </c>
      <c r="W53" s="90" t="s">
        <v>189</v>
      </c>
      <c r="X53" s="101">
        <v>447750</v>
      </c>
      <c r="Y53" s="90" t="s">
        <v>189</v>
      </c>
      <c r="Z53" s="90" t="s">
        <v>188</v>
      </c>
      <c r="AA53" s="90" t="s">
        <v>188</v>
      </c>
      <c r="AB53" s="90">
        <v>49139</v>
      </c>
      <c r="AC53" s="87">
        <f>SUM(W53:AB53)</f>
        <v>496889</v>
      </c>
      <c r="AD53" s="90" t="s">
        <v>204</v>
      </c>
      <c r="AE53" s="101">
        <v>10</v>
      </c>
      <c r="AF53" s="90" t="s">
        <v>204</v>
      </c>
      <c r="AG53" s="90" t="s">
        <v>204</v>
      </c>
      <c r="AH53" s="90" t="s">
        <v>204</v>
      </c>
      <c r="AI53" s="90" t="s">
        <v>204</v>
      </c>
      <c r="AJ53" s="90" t="s">
        <v>204</v>
      </c>
      <c r="AK53" s="90" t="s">
        <v>204</v>
      </c>
      <c r="AL53" s="90" t="s">
        <v>204</v>
      </c>
      <c r="AM53" s="90" t="s">
        <v>9</v>
      </c>
      <c r="AN53" s="101">
        <v>1000</v>
      </c>
      <c r="AO53" s="94">
        <f t="shared" si="0"/>
        <v>737946</v>
      </c>
      <c r="AP53" s="19"/>
    </row>
    <row r="54" spans="1:42" ht="15.75" customHeight="1" x14ac:dyDescent="0.15">
      <c r="A54" s="26"/>
      <c r="B54" s="203" t="s">
        <v>147</v>
      </c>
      <c r="C54" s="203"/>
      <c r="D54" s="23"/>
      <c r="E54" s="98" t="s">
        <v>189</v>
      </c>
      <c r="F54" s="90">
        <v>137894</v>
      </c>
      <c r="G54" s="90">
        <v>68177</v>
      </c>
      <c r="H54" s="90">
        <v>23820</v>
      </c>
      <c r="I54" s="90">
        <f>SUM(F54:H54)</f>
        <v>229891</v>
      </c>
      <c r="J54" s="90" t="s">
        <v>9</v>
      </c>
      <c r="K54" s="90">
        <v>33936</v>
      </c>
      <c r="L54" s="90">
        <f>K54</f>
        <v>33936</v>
      </c>
      <c r="M54" s="90">
        <v>1862</v>
      </c>
      <c r="N54" s="90" t="s">
        <v>188</v>
      </c>
      <c r="O54" s="101">
        <v>19789</v>
      </c>
      <c r="P54" s="101">
        <v>113194</v>
      </c>
      <c r="Q54" s="90" t="s">
        <v>188</v>
      </c>
      <c r="R54" s="90" t="s">
        <v>189</v>
      </c>
      <c r="S54" s="90" t="s">
        <v>9</v>
      </c>
      <c r="T54" s="90" t="s">
        <v>9</v>
      </c>
      <c r="U54" s="90">
        <v>39170</v>
      </c>
      <c r="V54" s="90" t="s">
        <v>189</v>
      </c>
      <c r="W54" s="90" t="s">
        <v>189</v>
      </c>
      <c r="X54" s="90" t="s">
        <v>189</v>
      </c>
      <c r="Y54" s="90" t="s">
        <v>189</v>
      </c>
      <c r="Z54" s="90" t="s">
        <v>188</v>
      </c>
      <c r="AA54" s="90" t="s">
        <v>188</v>
      </c>
      <c r="AB54" s="90">
        <v>132727</v>
      </c>
      <c r="AC54" s="87">
        <f>SUM(W54:AB54)</f>
        <v>132727</v>
      </c>
      <c r="AD54" s="90" t="s">
        <v>204</v>
      </c>
      <c r="AE54" s="101">
        <v>2657053</v>
      </c>
      <c r="AF54" s="90" t="s">
        <v>204</v>
      </c>
      <c r="AG54" s="90" t="s">
        <v>204</v>
      </c>
      <c r="AH54" s="90">
        <v>196889421</v>
      </c>
      <c r="AI54" s="90">
        <v>2433</v>
      </c>
      <c r="AJ54" s="90" t="s">
        <v>204</v>
      </c>
      <c r="AK54" s="90" t="s">
        <v>204</v>
      </c>
      <c r="AL54" s="90" t="s">
        <v>204</v>
      </c>
      <c r="AM54" s="90" t="s">
        <v>9</v>
      </c>
      <c r="AN54" s="101">
        <v>9000000</v>
      </c>
      <c r="AO54" s="94">
        <f t="shared" si="0"/>
        <v>209119476</v>
      </c>
      <c r="AP54" s="19"/>
    </row>
    <row r="55" spans="1:42" s="25" customFormat="1" ht="15.75" customHeight="1" x14ac:dyDescent="0.15">
      <c r="A55" s="21"/>
      <c r="B55" s="203" t="s">
        <v>54</v>
      </c>
      <c r="C55" s="203"/>
      <c r="D55" s="23"/>
      <c r="E55" s="98" t="s">
        <v>189</v>
      </c>
      <c r="F55" s="90">
        <v>13845940</v>
      </c>
      <c r="G55" s="90">
        <v>7006929</v>
      </c>
      <c r="H55" s="90">
        <v>2173387</v>
      </c>
      <c r="I55" s="90">
        <f>SUM(F55:H55)</f>
        <v>23026256</v>
      </c>
      <c r="J55" s="90" t="s">
        <v>9</v>
      </c>
      <c r="K55" s="90">
        <v>4767786</v>
      </c>
      <c r="L55" s="90">
        <f>K55</f>
        <v>4767786</v>
      </c>
      <c r="M55" s="90">
        <v>65156</v>
      </c>
      <c r="N55" s="90" t="s">
        <v>188</v>
      </c>
      <c r="O55" s="90">
        <v>413792</v>
      </c>
      <c r="P55" s="90">
        <v>65750055</v>
      </c>
      <c r="Q55" s="90" t="s">
        <v>188</v>
      </c>
      <c r="R55" s="90" t="s">
        <v>189</v>
      </c>
      <c r="S55" s="90" t="s">
        <v>9</v>
      </c>
      <c r="T55" s="90" t="s">
        <v>9</v>
      </c>
      <c r="U55" s="90">
        <v>4293824</v>
      </c>
      <c r="V55" s="90">
        <v>499994</v>
      </c>
      <c r="W55" s="101">
        <v>340540</v>
      </c>
      <c r="X55" s="101">
        <v>9311869</v>
      </c>
      <c r="Y55" s="90" t="s">
        <v>189</v>
      </c>
      <c r="Z55" s="90" t="s">
        <v>188</v>
      </c>
      <c r="AA55" s="90">
        <v>672841</v>
      </c>
      <c r="AB55" s="90">
        <v>4914374</v>
      </c>
      <c r="AC55" s="87">
        <f>SUM(W55:AB55)</f>
        <v>15239624</v>
      </c>
      <c r="AD55" s="90">
        <v>175</v>
      </c>
      <c r="AE55" s="101">
        <v>569489</v>
      </c>
      <c r="AF55" s="90" t="s">
        <v>204</v>
      </c>
      <c r="AG55" s="90" t="s">
        <v>204</v>
      </c>
      <c r="AH55" s="90" t="s">
        <v>204</v>
      </c>
      <c r="AI55" s="90">
        <v>794</v>
      </c>
      <c r="AJ55" s="90" t="s">
        <v>204</v>
      </c>
      <c r="AK55" s="90" t="s">
        <v>204</v>
      </c>
      <c r="AL55" s="90" t="s">
        <v>204</v>
      </c>
      <c r="AM55" s="90" t="s">
        <v>9</v>
      </c>
      <c r="AN55" s="101">
        <v>200000</v>
      </c>
      <c r="AO55" s="94">
        <f t="shared" si="0"/>
        <v>114826945</v>
      </c>
      <c r="AP55" s="19"/>
    </row>
    <row r="56" spans="1:42" s="25" customFormat="1" ht="15.75" customHeight="1" x14ac:dyDescent="0.15">
      <c r="A56" s="21"/>
      <c r="B56" s="203" t="s">
        <v>75</v>
      </c>
      <c r="C56" s="203"/>
      <c r="D56" s="23"/>
      <c r="E56" s="98" t="s">
        <v>189</v>
      </c>
      <c r="F56" s="90">
        <f t="shared" ref="F56:M56" si="5">SUM(F57:F61)</f>
        <v>93145454</v>
      </c>
      <c r="G56" s="90">
        <f t="shared" si="5"/>
        <v>41813238</v>
      </c>
      <c r="H56" s="90">
        <f t="shared" si="5"/>
        <v>13281929</v>
      </c>
      <c r="I56" s="90">
        <f t="shared" si="5"/>
        <v>148240621</v>
      </c>
      <c r="J56" s="90">
        <f t="shared" si="5"/>
        <v>149385</v>
      </c>
      <c r="K56" s="90">
        <f t="shared" si="5"/>
        <v>23754247</v>
      </c>
      <c r="L56" s="90">
        <f t="shared" si="5"/>
        <v>23903632</v>
      </c>
      <c r="M56" s="90">
        <f t="shared" si="5"/>
        <v>371303</v>
      </c>
      <c r="N56" s="90" t="s">
        <v>188</v>
      </c>
      <c r="O56" s="90">
        <f>SUM(O57:O61)</f>
        <v>3899387</v>
      </c>
      <c r="P56" s="90">
        <f>SUM(P57:P61)</f>
        <v>126864509</v>
      </c>
      <c r="Q56" s="90" t="s">
        <v>188</v>
      </c>
      <c r="R56" s="90" t="s">
        <v>189</v>
      </c>
      <c r="S56" s="90" t="s">
        <v>9</v>
      </c>
      <c r="T56" s="90" t="s">
        <v>9</v>
      </c>
      <c r="U56" s="90">
        <f>SUM(U57:U61)</f>
        <v>958703</v>
      </c>
      <c r="V56" s="90">
        <f>SUM(V57:V61)</f>
        <v>2566384262</v>
      </c>
      <c r="W56" s="90">
        <f>SUM(W57:W61)</f>
        <v>132060710</v>
      </c>
      <c r="X56" s="90">
        <f>SUM(X57:X61)</f>
        <v>38432058</v>
      </c>
      <c r="Y56" s="90">
        <f>SUM(Y57:Y61)</f>
        <v>4000000</v>
      </c>
      <c r="Z56" s="90" t="s">
        <v>188</v>
      </c>
      <c r="AA56" s="90" t="s">
        <v>188</v>
      </c>
      <c r="AB56" s="90">
        <f>SUM(AB57:AB61)</f>
        <v>35280343</v>
      </c>
      <c r="AC56" s="87">
        <f>SUM(AC57:AC61)</f>
        <v>209773111</v>
      </c>
      <c r="AD56" s="90" t="s">
        <v>204</v>
      </c>
      <c r="AE56" s="101">
        <f>SUM(AE57:AE61)</f>
        <v>3278709</v>
      </c>
      <c r="AF56" s="90" t="s">
        <v>204</v>
      </c>
      <c r="AG56" s="90">
        <f>SUM(AG57:AG61)</f>
        <v>4207</v>
      </c>
      <c r="AH56" s="90" t="s">
        <v>204</v>
      </c>
      <c r="AI56" s="90">
        <f>SUM(AI57:AI61)</f>
        <v>379144577</v>
      </c>
      <c r="AJ56" s="90">
        <f>SUM(AJ57:AJ61)</f>
        <v>21023000</v>
      </c>
      <c r="AK56" s="90">
        <f>SUM(AK57:AK61)</f>
        <v>64696000</v>
      </c>
      <c r="AL56" s="90" t="s">
        <v>204</v>
      </c>
      <c r="AM56" s="90" t="s">
        <v>9</v>
      </c>
      <c r="AN56" s="101">
        <f>SUM(AN57:AN61)</f>
        <v>2395000</v>
      </c>
      <c r="AO56" s="94">
        <f t="shared" si="0"/>
        <v>3550937021</v>
      </c>
      <c r="AP56" s="19"/>
    </row>
    <row r="57" spans="1:42" s="33" customFormat="1" ht="15.75" customHeight="1" x14ac:dyDescent="0.15">
      <c r="A57" s="31"/>
      <c r="B57" s="71"/>
      <c r="C57" s="71" t="s">
        <v>148</v>
      </c>
      <c r="D57" s="23"/>
      <c r="E57" s="98" t="s">
        <v>189</v>
      </c>
      <c r="F57" s="90" t="s">
        <v>189</v>
      </c>
      <c r="G57" s="90" t="s">
        <v>189</v>
      </c>
      <c r="H57" s="90" t="s">
        <v>189</v>
      </c>
      <c r="I57" s="90" t="s">
        <v>189</v>
      </c>
      <c r="J57" s="90" t="s">
        <v>9</v>
      </c>
      <c r="K57" s="90" t="s">
        <v>9</v>
      </c>
      <c r="L57" s="90" t="s">
        <v>9</v>
      </c>
      <c r="M57" s="90" t="s">
        <v>9</v>
      </c>
      <c r="N57" s="90" t="s">
        <v>188</v>
      </c>
      <c r="O57" s="90" t="s">
        <v>188</v>
      </c>
      <c r="P57" s="90" t="s">
        <v>188</v>
      </c>
      <c r="Q57" s="90" t="s">
        <v>188</v>
      </c>
      <c r="R57" s="90" t="s">
        <v>189</v>
      </c>
      <c r="S57" s="90" t="s">
        <v>9</v>
      </c>
      <c r="T57" s="90" t="s">
        <v>9</v>
      </c>
      <c r="U57" s="90" t="s">
        <v>189</v>
      </c>
      <c r="V57" s="90">
        <v>633443689</v>
      </c>
      <c r="W57" s="90">
        <v>46671000</v>
      </c>
      <c r="X57" s="101">
        <v>22693887</v>
      </c>
      <c r="Y57" s="90" t="s">
        <v>189</v>
      </c>
      <c r="Z57" s="90" t="s">
        <v>188</v>
      </c>
      <c r="AA57" s="90" t="s">
        <v>188</v>
      </c>
      <c r="AB57" s="90" t="s">
        <v>188</v>
      </c>
      <c r="AC57" s="87">
        <f>SUM(W57:AB57)</f>
        <v>69364887</v>
      </c>
      <c r="AD57" s="90" t="s">
        <v>204</v>
      </c>
      <c r="AE57" s="101">
        <v>1412958</v>
      </c>
      <c r="AF57" s="90" t="s">
        <v>204</v>
      </c>
      <c r="AG57" s="90" t="s">
        <v>204</v>
      </c>
      <c r="AH57" s="90" t="s">
        <v>204</v>
      </c>
      <c r="AI57" s="90">
        <v>101047151</v>
      </c>
      <c r="AJ57" s="90" t="s">
        <v>204</v>
      </c>
      <c r="AK57" s="90" t="s">
        <v>204</v>
      </c>
      <c r="AL57" s="90" t="s">
        <v>204</v>
      </c>
      <c r="AM57" s="90" t="s">
        <v>9</v>
      </c>
      <c r="AN57" s="101">
        <v>200000</v>
      </c>
      <c r="AO57" s="94">
        <f t="shared" si="0"/>
        <v>805468685</v>
      </c>
      <c r="AP57" s="19"/>
    </row>
    <row r="58" spans="1:42" ht="15.75" customHeight="1" x14ac:dyDescent="0.15">
      <c r="A58" s="26"/>
      <c r="B58" s="71"/>
      <c r="C58" s="71" t="s">
        <v>76</v>
      </c>
      <c r="D58" s="23"/>
      <c r="E58" s="98" t="s">
        <v>189</v>
      </c>
      <c r="F58" s="90" t="s">
        <v>189</v>
      </c>
      <c r="G58" s="90" t="s">
        <v>189</v>
      </c>
      <c r="H58" s="90" t="s">
        <v>189</v>
      </c>
      <c r="I58" s="90" t="s">
        <v>189</v>
      </c>
      <c r="J58" s="90" t="s">
        <v>9</v>
      </c>
      <c r="K58" s="90" t="s">
        <v>9</v>
      </c>
      <c r="L58" s="90" t="s">
        <v>9</v>
      </c>
      <c r="M58" s="90" t="s">
        <v>9</v>
      </c>
      <c r="N58" s="90" t="s">
        <v>188</v>
      </c>
      <c r="O58" s="90" t="s">
        <v>188</v>
      </c>
      <c r="P58" s="90" t="s">
        <v>188</v>
      </c>
      <c r="Q58" s="90" t="s">
        <v>188</v>
      </c>
      <c r="R58" s="90" t="s">
        <v>189</v>
      </c>
      <c r="S58" s="90" t="s">
        <v>9</v>
      </c>
      <c r="T58" s="90" t="s">
        <v>9</v>
      </c>
      <c r="U58" s="90" t="s">
        <v>189</v>
      </c>
      <c r="V58" s="90">
        <v>1634155000</v>
      </c>
      <c r="W58" s="101">
        <v>61980000</v>
      </c>
      <c r="X58" s="101">
        <v>2480000</v>
      </c>
      <c r="Y58" s="90" t="s">
        <v>189</v>
      </c>
      <c r="Z58" s="90" t="s">
        <v>188</v>
      </c>
      <c r="AA58" s="90" t="s">
        <v>188</v>
      </c>
      <c r="AB58" s="90" t="s">
        <v>188</v>
      </c>
      <c r="AC58" s="87">
        <f>SUM(W58:AB58)</f>
        <v>64460000</v>
      </c>
      <c r="AD58" s="90" t="s">
        <v>204</v>
      </c>
      <c r="AE58" s="101">
        <v>35000</v>
      </c>
      <c r="AF58" s="90" t="s">
        <v>204</v>
      </c>
      <c r="AG58" s="90" t="s">
        <v>204</v>
      </c>
      <c r="AH58" s="90" t="s">
        <v>204</v>
      </c>
      <c r="AI58" s="90">
        <v>166038054</v>
      </c>
      <c r="AJ58" s="90">
        <v>3641000</v>
      </c>
      <c r="AK58" s="90">
        <v>64696000</v>
      </c>
      <c r="AL58" s="90" t="s">
        <v>204</v>
      </c>
      <c r="AM58" s="90" t="s">
        <v>9</v>
      </c>
      <c r="AN58" s="101">
        <v>1600000</v>
      </c>
      <c r="AO58" s="94">
        <f t="shared" si="0"/>
        <v>1934625054</v>
      </c>
      <c r="AP58" s="19"/>
    </row>
    <row r="59" spans="1:42" ht="15.75" customHeight="1" x14ac:dyDescent="0.15">
      <c r="A59" s="26"/>
      <c r="B59" s="71"/>
      <c r="C59" s="71" t="s">
        <v>77</v>
      </c>
      <c r="D59" s="23"/>
      <c r="E59" s="98" t="s">
        <v>189</v>
      </c>
      <c r="F59" s="90" t="s">
        <v>189</v>
      </c>
      <c r="G59" s="90" t="s">
        <v>189</v>
      </c>
      <c r="H59" s="90" t="s">
        <v>189</v>
      </c>
      <c r="I59" s="90" t="s">
        <v>189</v>
      </c>
      <c r="J59" s="90" t="s">
        <v>9</v>
      </c>
      <c r="K59" s="90" t="s">
        <v>9</v>
      </c>
      <c r="L59" s="90" t="s">
        <v>9</v>
      </c>
      <c r="M59" s="90" t="s">
        <v>9</v>
      </c>
      <c r="N59" s="90" t="s">
        <v>188</v>
      </c>
      <c r="O59" s="90" t="s">
        <v>188</v>
      </c>
      <c r="P59" s="90" t="s">
        <v>188</v>
      </c>
      <c r="Q59" s="90" t="s">
        <v>188</v>
      </c>
      <c r="R59" s="90" t="s">
        <v>189</v>
      </c>
      <c r="S59" s="90" t="s">
        <v>9</v>
      </c>
      <c r="T59" s="90" t="s">
        <v>9</v>
      </c>
      <c r="U59" s="90" t="s">
        <v>189</v>
      </c>
      <c r="V59" s="90">
        <v>196582367</v>
      </c>
      <c r="W59" s="101">
        <v>20771100</v>
      </c>
      <c r="X59" s="90" t="s">
        <v>189</v>
      </c>
      <c r="Y59" s="90" t="s">
        <v>189</v>
      </c>
      <c r="Z59" s="90" t="s">
        <v>188</v>
      </c>
      <c r="AA59" s="90" t="s">
        <v>188</v>
      </c>
      <c r="AB59" s="90" t="s">
        <v>188</v>
      </c>
      <c r="AC59" s="87">
        <f>SUM(W59:AB59)</f>
        <v>20771100</v>
      </c>
      <c r="AD59" s="90" t="s">
        <v>204</v>
      </c>
      <c r="AE59" s="90" t="s">
        <v>204</v>
      </c>
      <c r="AF59" s="90" t="s">
        <v>204</v>
      </c>
      <c r="AG59" s="90" t="s">
        <v>204</v>
      </c>
      <c r="AH59" s="90" t="s">
        <v>204</v>
      </c>
      <c r="AI59" s="90">
        <v>21292012</v>
      </c>
      <c r="AJ59" s="90">
        <v>4693000</v>
      </c>
      <c r="AK59" s="90" t="s">
        <v>204</v>
      </c>
      <c r="AL59" s="90" t="s">
        <v>204</v>
      </c>
      <c r="AM59" s="90" t="s">
        <v>9</v>
      </c>
      <c r="AN59" s="101">
        <v>150000</v>
      </c>
      <c r="AO59" s="94">
        <f t="shared" si="0"/>
        <v>243488479</v>
      </c>
      <c r="AP59" s="19"/>
    </row>
    <row r="60" spans="1:42" ht="15.75" customHeight="1" x14ac:dyDescent="0.15">
      <c r="A60" s="26"/>
      <c r="B60" s="71"/>
      <c r="C60" s="71" t="s">
        <v>78</v>
      </c>
      <c r="D60" s="23"/>
      <c r="E60" s="98" t="s">
        <v>189</v>
      </c>
      <c r="F60" s="90">
        <v>27088041</v>
      </c>
      <c r="G60" s="90">
        <v>13081366</v>
      </c>
      <c r="H60" s="90">
        <v>3759980</v>
      </c>
      <c r="I60" s="90">
        <f>SUM(F60:H60)</f>
        <v>43929387</v>
      </c>
      <c r="J60" s="90" t="s">
        <v>188</v>
      </c>
      <c r="K60" s="90">
        <v>8591316</v>
      </c>
      <c r="L60" s="90">
        <f>K60</f>
        <v>8591316</v>
      </c>
      <c r="M60" s="90">
        <v>37897</v>
      </c>
      <c r="N60" s="90" t="s">
        <v>70</v>
      </c>
      <c r="O60" s="101">
        <v>1053296</v>
      </c>
      <c r="P60" s="101">
        <v>71350069</v>
      </c>
      <c r="Q60" s="90" t="s">
        <v>70</v>
      </c>
      <c r="R60" s="90" t="s">
        <v>189</v>
      </c>
      <c r="S60" s="90" t="s">
        <v>9</v>
      </c>
      <c r="T60" s="90" t="s">
        <v>9</v>
      </c>
      <c r="U60" s="90" t="s">
        <v>189</v>
      </c>
      <c r="V60" s="90">
        <v>93252072</v>
      </c>
      <c r="W60" s="90">
        <v>2638610</v>
      </c>
      <c r="X60" s="101">
        <v>6652141</v>
      </c>
      <c r="Y60" s="90">
        <v>4000000</v>
      </c>
      <c r="Z60" s="90" t="s">
        <v>188</v>
      </c>
      <c r="AA60" s="90" t="s">
        <v>188</v>
      </c>
      <c r="AB60" s="90">
        <v>9886252</v>
      </c>
      <c r="AC60" s="87">
        <f>SUM(W60:AB60)</f>
        <v>23177003</v>
      </c>
      <c r="AD60" s="90" t="s">
        <v>204</v>
      </c>
      <c r="AE60" s="101">
        <v>47975</v>
      </c>
      <c r="AF60" s="90" t="s">
        <v>204</v>
      </c>
      <c r="AG60" s="90" t="s">
        <v>204</v>
      </c>
      <c r="AH60" s="90" t="s">
        <v>204</v>
      </c>
      <c r="AI60" s="90">
        <v>88035250</v>
      </c>
      <c r="AJ60" s="90" t="s">
        <v>204</v>
      </c>
      <c r="AK60" s="90" t="s">
        <v>204</v>
      </c>
      <c r="AL60" s="90" t="s">
        <v>204</v>
      </c>
      <c r="AM60" s="90" t="s">
        <v>9</v>
      </c>
      <c r="AN60" s="101">
        <v>345000</v>
      </c>
      <c r="AO60" s="94">
        <f t="shared" si="0"/>
        <v>329819265</v>
      </c>
      <c r="AP60" s="19"/>
    </row>
    <row r="61" spans="1:42" ht="15.75" customHeight="1" x14ac:dyDescent="0.15">
      <c r="A61" s="26"/>
      <c r="B61" s="71"/>
      <c r="C61" s="71" t="s">
        <v>32</v>
      </c>
      <c r="D61" s="23"/>
      <c r="E61" s="98" t="s">
        <v>189</v>
      </c>
      <c r="F61" s="90">
        <v>66057413</v>
      </c>
      <c r="G61" s="90">
        <v>28731872</v>
      </c>
      <c r="H61" s="90">
        <v>9521949</v>
      </c>
      <c r="I61" s="90">
        <f>SUM(F61:H61)</f>
        <v>104311234</v>
      </c>
      <c r="J61" s="90">
        <v>149385</v>
      </c>
      <c r="K61" s="90">
        <v>15162931</v>
      </c>
      <c r="L61" s="90">
        <f>SUM(J61,K61)</f>
        <v>15312316</v>
      </c>
      <c r="M61" s="90">
        <v>333406</v>
      </c>
      <c r="N61" s="90" t="s">
        <v>70</v>
      </c>
      <c r="O61" s="90">
        <v>2846091</v>
      </c>
      <c r="P61" s="90">
        <v>55514440</v>
      </c>
      <c r="Q61" s="90" t="s">
        <v>70</v>
      </c>
      <c r="R61" s="90" t="s">
        <v>189</v>
      </c>
      <c r="S61" s="90" t="s">
        <v>9</v>
      </c>
      <c r="T61" s="90" t="s">
        <v>9</v>
      </c>
      <c r="U61" s="90">
        <v>958703</v>
      </c>
      <c r="V61" s="90">
        <v>8951134</v>
      </c>
      <c r="W61" s="90" t="s">
        <v>189</v>
      </c>
      <c r="X61" s="90">
        <v>6606030</v>
      </c>
      <c r="Y61" s="90" t="s">
        <v>189</v>
      </c>
      <c r="Z61" s="90" t="s">
        <v>188</v>
      </c>
      <c r="AA61" s="90" t="s">
        <v>188</v>
      </c>
      <c r="AB61" s="90">
        <v>25394091</v>
      </c>
      <c r="AC61" s="87">
        <f>SUM(W61:AB61)</f>
        <v>32000121</v>
      </c>
      <c r="AD61" s="90" t="s">
        <v>204</v>
      </c>
      <c r="AE61" s="90">
        <v>1782776</v>
      </c>
      <c r="AF61" s="90" t="s">
        <v>204</v>
      </c>
      <c r="AG61" s="90">
        <v>4207</v>
      </c>
      <c r="AH61" s="90" t="s">
        <v>204</v>
      </c>
      <c r="AI61" s="90">
        <v>2732110</v>
      </c>
      <c r="AJ61" s="90">
        <v>12689000</v>
      </c>
      <c r="AK61" s="90" t="s">
        <v>204</v>
      </c>
      <c r="AL61" s="90" t="s">
        <v>204</v>
      </c>
      <c r="AM61" s="90" t="s">
        <v>9</v>
      </c>
      <c r="AN61" s="101">
        <v>100000</v>
      </c>
      <c r="AO61" s="94">
        <f t="shared" si="0"/>
        <v>237535538</v>
      </c>
      <c r="AP61" s="19"/>
    </row>
    <row r="62" spans="1:42" ht="15.75" customHeight="1" x14ac:dyDescent="0.15">
      <c r="A62" s="26"/>
      <c r="B62" s="201" t="s">
        <v>80</v>
      </c>
      <c r="C62" s="201"/>
      <c r="D62" s="23"/>
      <c r="E62" s="98" t="s">
        <v>189</v>
      </c>
      <c r="F62" s="90">
        <f>SUM(F63:F65)</f>
        <v>6533686</v>
      </c>
      <c r="G62" s="90">
        <f>SUM(G63:G65)</f>
        <v>2948686</v>
      </c>
      <c r="H62" s="90">
        <f>SUM(H63:H65)</f>
        <v>364908</v>
      </c>
      <c r="I62" s="90">
        <f>SUM(I63:I65)</f>
        <v>9847280</v>
      </c>
      <c r="J62" s="90" t="s">
        <v>9</v>
      </c>
      <c r="K62" s="90">
        <f>SUM(K63:K65)</f>
        <v>4804486</v>
      </c>
      <c r="L62" s="90">
        <f>K62</f>
        <v>4804486</v>
      </c>
      <c r="M62" s="90">
        <f>SUM(M63:M65)</f>
        <v>35677</v>
      </c>
      <c r="N62" s="90" t="s">
        <v>188</v>
      </c>
      <c r="O62" s="101">
        <f>SUM(O63:O65)</f>
        <v>305174</v>
      </c>
      <c r="P62" s="101">
        <f>SUM(P63:P65)</f>
        <v>10344637</v>
      </c>
      <c r="Q62" s="90" t="s">
        <v>188</v>
      </c>
      <c r="R62" s="90" t="s">
        <v>189</v>
      </c>
      <c r="S62" s="90" t="s">
        <v>9</v>
      </c>
      <c r="T62" s="90" t="s">
        <v>9</v>
      </c>
      <c r="U62" s="90">
        <f>SUM(U63:U65)</f>
        <v>1301161</v>
      </c>
      <c r="V62" s="90">
        <f>SUM(V63:V65)</f>
        <v>1022236</v>
      </c>
      <c r="W62" s="90">
        <f>SUM(W63:W65)</f>
        <v>8473462</v>
      </c>
      <c r="X62" s="90">
        <f>SUM(X63:X65)</f>
        <v>8468709</v>
      </c>
      <c r="Y62" s="90" t="s">
        <v>189</v>
      </c>
      <c r="Z62" s="90" t="s">
        <v>188</v>
      </c>
      <c r="AA62" s="90" t="s">
        <v>188</v>
      </c>
      <c r="AB62" s="90">
        <f>SUM(AB63:AB65)</f>
        <v>2742732</v>
      </c>
      <c r="AC62" s="87">
        <f>SUM(AC63:AC65)</f>
        <v>19684903</v>
      </c>
      <c r="AD62" s="90" t="s">
        <v>204</v>
      </c>
      <c r="AE62" s="101">
        <f>SUM(AE63:AE65)</f>
        <v>6623</v>
      </c>
      <c r="AF62" s="90" t="s">
        <v>204</v>
      </c>
      <c r="AG62" s="90" t="s">
        <v>204</v>
      </c>
      <c r="AH62" s="90">
        <f>SUM(AH63:AH65)</f>
        <v>4814751</v>
      </c>
      <c r="AI62" s="90">
        <f>SUM(AI63:AI65)</f>
        <v>1182040</v>
      </c>
      <c r="AJ62" s="90" t="s">
        <v>204</v>
      </c>
      <c r="AK62" s="90" t="s">
        <v>204</v>
      </c>
      <c r="AL62" s="90" t="s">
        <v>204</v>
      </c>
      <c r="AM62" s="90" t="s">
        <v>9</v>
      </c>
      <c r="AN62" s="101">
        <f>SUM(AN63:AN65)</f>
        <v>500000</v>
      </c>
      <c r="AO62" s="94">
        <f t="shared" si="0"/>
        <v>53848968</v>
      </c>
      <c r="AP62" s="19"/>
    </row>
    <row r="63" spans="1:42" ht="15.75" customHeight="1" x14ac:dyDescent="0.15">
      <c r="A63" s="26"/>
      <c r="B63" s="70"/>
      <c r="C63" s="72" t="s">
        <v>149</v>
      </c>
      <c r="D63" s="23"/>
      <c r="E63" s="99" t="s">
        <v>190</v>
      </c>
      <c r="F63" s="90" t="s">
        <v>189</v>
      </c>
      <c r="G63" s="90" t="s">
        <v>189</v>
      </c>
      <c r="H63" s="90" t="s">
        <v>189</v>
      </c>
      <c r="I63" s="90" t="s">
        <v>189</v>
      </c>
      <c r="J63" s="90" t="s">
        <v>9</v>
      </c>
      <c r="K63" s="90" t="s">
        <v>9</v>
      </c>
      <c r="L63" s="90" t="s">
        <v>9</v>
      </c>
      <c r="M63" s="90" t="s">
        <v>9</v>
      </c>
      <c r="N63" s="90" t="s">
        <v>188</v>
      </c>
      <c r="O63" s="90" t="s">
        <v>188</v>
      </c>
      <c r="P63" s="90" t="s">
        <v>188</v>
      </c>
      <c r="Q63" s="90" t="s">
        <v>188</v>
      </c>
      <c r="R63" s="90" t="s">
        <v>189</v>
      </c>
      <c r="S63" s="90" t="s">
        <v>9</v>
      </c>
      <c r="T63" s="90" t="s">
        <v>9</v>
      </c>
      <c r="U63" s="90">
        <v>722455</v>
      </c>
      <c r="V63" s="90" t="s">
        <v>189</v>
      </c>
      <c r="W63" s="90" t="s">
        <v>189</v>
      </c>
      <c r="X63" s="90" t="s">
        <v>189</v>
      </c>
      <c r="Y63" s="90" t="s">
        <v>189</v>
      </c>
      <c r="Z63" s="90" t="s">
        <v>188</v>
      </c>
      <c r="AA63" s="90" t="s">
        <v>188</v>
      </c>
      <c r="AB63" s="90" t="s">
        <v>188</v>
      </c>
      <c r="AC63" s="90" t="s">
        <v>188</v>
      </c>
      <c r="AD63" s="90" t="s">
        <v>204</v>
      </c>
      <c r="AE63" s="101">
        <v>1523</v>
      </c>
      <c r="AF63" s="90" t="s">
        <v>204</v>
      </c>
      <c r="AG63" s="90" t="s">
        <v>204</v>
      </c>
      <c r="AH63" s="90">
        <v>4814751</v>
      </c>
      <c r="AI63" s="90">
        <v>803413</v>
      </c>
      <c r="AJ63" s="90" t="s">
        <v>204</v>
      </c>
      <c r="AK63" s="90" t="s">
        <v>204</v>
      </c>
      <c r="AL63" s="90" t="s">
        <v>204</v>
      </c>
      <c r="AM63" s="90" t="s">
        <v>9</v>
      </c>
      <c r="AN63" s="101">
        <v>200000</v>
      </c>
      <c r="AO63" s="94">
        <f t="shared" si="0"/>
        <v>6542142</v>
      </c>
      <c r="AP63" s="19"/>
    </row>
    <row r="64" spans="1:42" ht="15.75" customHeight="1" x14ac:dyDescent="0.15">
      <c r="A64" s="26"/>
      <c r="B64" s="70"/>
      <c r="C64" s="72" t="s">
        <v>81</v>
      </c>
      <c r="D64" s="23"/>
      <c r="E64" s="98" t="s">
        <v>189</v>
      </c>
      <c r="F64" s="90">
        <v>6533686</v>
      </c>
      <c r="G64" s="90">
        <v>2948686</v>
      </c>
      <c r="H64" s="90">
        <v>364908</v>
      </c>
      <c r="I64" s="90">
        <f>SUM(F64:H64)</f>
        <v>9847280</v>
      </c>
      <c r="J64" s="90" t="s">
        <v>9</v>
      </c>
      <c r="K64" s="90">
        <v>4804486</v>
      </c>
      <c r="L64" s="90">
        <f>K64</f>
        <v>4804486</v>
      </c>
      <c r="M64" s="90">
        <v>35677</v>
      </c>
      <c r="N64" s="90" t="s">
        <v>188</v>
      </c>
      <c r="O64" s="90">
        <v>305174</v>
      </c>
      <c r="P64" s="90">
        <v>10344637</v>
      </c>
      <c r="Q64" s="90" t="s">
        <v>188</v>
      </c>
      <c r="R64" s="90" t="s">
        <v>189</v>
      </c>
      <c r="S64" s="90" t="s">
        <v>9</v>
      </c>
      <c r="T64" s="90" t="s">
        <v>9</v>
      </c>
      <c r="U64" s="90">
        <v>578706</v>
      </c>
      <c r="V64" s="90">
        <v>1022236</v>
      </c>
      <c r="W64" s="101">
        <v>2525882</v>
      </c>
      <c r="X64" s="101">
        <v>1696491</v>
      </c>
      <c r="Y64" s="90" t="s">
        <v>189</v>
      </c>
      <c r="Z64" s="90" t="s">
        <v>188</v>
      </c>
      <c r="AA64" s="90" t="s">
        <v>188</v>
      </c>
      <c r="AB64" s="90">
        <v>2742732</v>
      </c>
      <c r="AC64" s="87">
        <f>SUM(W64:AB64)</f>
        <v>6965105</v>
      </c>
      <c r="AD64" s="90" t="s">
        <v>204</v>
      </c>
      <c r="AE64" s="90">
        <v>5100</v>
      </c>
      <c r="AF64" s="90" t="s">
        <v>204</v>
      </c>
      <c r="AG64" s="90" t="s">
        <v>204</v>
      </c>
      <c r="AH64" s="90" t="s">
        <v>204</v>
      </c>
      <c r="AI64" s="90">
        <v>125335</v>
      </c>
      <c r="AJ64" s="90" t="s">
        <v>204</v>
      </c>
      <c r="AK64" s="90" t="s">
        <v>204</v>
      </c>
      <c r="AL64" s="90" t="s">
        <v>204</v>
      </c>
      <c r="AM64" s="90" t="s">
        <v>9</v>
      </c>
      <c r="AN64" s="90">
        <v>300000</v>
      </c>
      <c r="AO64" s="94">
        <f t="shared" si="0"/>
        <v>34333736</v>
      </c>
      <c r="AP64" s="19"/>
    </row>
    <row r="65" spans="1:42" ht="15.75" customHeight="1" x14ac:dyDescent="0.15">
      <c r="A65" s="26"/>
      <c r="B65" s="70"/>
      <c r="C65" s="72" t="s">
        <v>151</v>
      </c>
      <c r="D65" s="85"/>
      <c r="E65" s="98" t="s">
        <v>189</v>
      </c>
      <c r="F65" s="90" t="s">
        <v>189</v>
      </c>
      <c r="G65" s="90" t="s">
        <v>189</v>
      </c>
      <c r="H65" s="90" t="s">
        <v>189</v>
      </c>
      <c r="I65" s="90" t="s">
        <v>189</v>
      </c>
      <c r="J65" s="90" t="s">
        <v>9</v>
      </c>
      <c r="K65" s="90" t="s">
        <v>9</v>
      </c>
      <c r="L65" s="90" t="s">
        <v>9</v>
      </c>
      <c r="M65" s="90" t="s">
        <v>9</v>
      </c>
      <c r="N65" s="90" t="s">
        <v>188</v>
      </c>
      <c r="O65" s="90" t="s">
        <v>188</v>
      </c>
      <c r="P65" s="90" t="s">
        <v>188</v>
      </c>
      <c r="Q65" s="90" t="s">
        <v>188</v>
      </c>
      <c r="R65" s="90" t="s">
        <v>189</v>
      </c>
      <c r="S65" s="90" t="s">
        <v>9</v>
      </c>
      <c r="T65" s="90" t="s">
        <v>9</v>
      </c>
      <c r="U65" s="90" t="s">
        <v>189</v>
      </c>
      <c r="V65" s="90" t="s">
        <v>189</v>
      </c>
      <c r="W65" s="90">
        <v>5947580</v>
      </c>
      <c r="X65" s="101">
        <v>6772218</v>
      </c>
      <c r="Y65" s="90" t="s">
        <v>189</v>
      </c>
      <c r="Z65" s="102" t="s">
        <v>201</v>
      </c>
      <c r="AA65" s="90" t="s">
        <v>188</v>
      </c>
      <c r="AB65" s="90" t="s">
        <v>188</v>
      </c>
      <c r="AC65" s="87">
        <f>SUM(W65:AB65)</f>
        <v>12719798</v>
      </c>
      <c r="AD65" s="90" t="s">
        <v>204</v>
      </c>
      <c r="AE65" s="90" t="s">
        <v>204</v>
      </c>
      <c r="AF65" s="90" t="s">
        <v>204</v>
      </c>
      <c r="AG65" s="90" t="s">
        <v>204</v>
      </c>
      <c r="AH65" s="90" t="s">
        <v>204</v>
      </c>
      <c r="AI65" s="90">
        <v>253292</v>
      </c>
      <c r="AJ65" s="90" t="s">
        <v>204</v>
      </c>
      <c r="AK65" s="90" t="s">
        <v>204</v>
      </c>
      <c r="AL65" s="90" t="s">
        <v>204</v>
      </c>
      <c r="AM65" s="90" t="s">
        <v>9</v>
      </c>
      <c r="AN65" s="101" t="s">
        <v>204</v>
      </c>
      <c r="AO65" s="94">
        <f t="shared" si="0"/>
        <v>12973090</v>
      </c>
      <c r="AP65" s="19"/>
    </row>
    <row r="66" spans="1:42" ht="15.75" customHeight="1" x14ac:dyDescent="0.15">
      <c r="A66" s="26"/>
      <c r="B66" s="201" t="s">
        <v>177</v>
      </c>
      <c r="C66" s="201"/>
      <c r="D66" s="85"/>
      <c r="E66" s="98" t="s">
        <v>189</v>
      </c>
      <c r="F66" s="90">
        <v>2923168</v>
      </c>
      <c r="G66" s="90">
        <v>1308444</v>
      </c>
      <c r="H66" s="90">
        <v>343537</v>
      </c>
      <c r="I66" s="90">
        <f>SUM(F66:H66)</f>
        <v>4575149</v>
      </c>
      <c r="J66" s="90" t="s">
        <v>188</v>
      </c>
      <c r="K66" s="90">
        <v>3294556</v>
      </c>
      <c r="L66" s="90">
        <f>K66</f>
        <v>3294556</v>
      </c>
      <c r="M66" s="90">
        <v>902513</v>
      </c>
      <c r="N66" s="90" t="s">
        <v>188</v>
      </c>
      <c r="O66" s="90">
        <v>2556867</v>
      </c>
      <c r="P66" s="90">
        <v>439996945</v>
      </c>
      <c r="Q66" s="90" t="s">
        <v>188</v>
      </c>
      <c r="R66" s="90" t="s">
        <v>189</v>
      </c>
      <c r="S66" s="90" t="s">
        <v>189</v>
      </c>
      <c r="T66" s="90" t="s">
        <v>189</v>
      </c>
      <c r="U66" s="90">
        <v>98034870</v>
      </c>
      <c r="V66" s="90">
        <v>167480235</v>
      </c>
      <c r="W66" s="90">
        <v>1198706901</v>
      </c>
      <c r="X66" s="101">
        <v>800524250</v>
      </c>
      <c r="Y66" s="90">
        <v>1156721</v>
      </c>
      <c r="Z66" s="102" t="s">
        <v>188</v>
      </c>
      <c r="AA66" s="90" t="s">
        <v>188</v>
      </c>
      <c r="AB66" s="90">
        <v>100303662</v>
      </c>
      <c r="AC66" s="87">
        <f>SUM(W66:AB66)</f>
        <v>2100691534</v>
      </c>
      <c r="AD66" s="90">
        <v>2040</v>
      </c>
      <c r="AE66" s="90">
        <v>1200</v>
      </c>
      <c r="AF66" s="90" t="s">
        <v>204</v>
      </c>
      <c r="AG66" s="90">
        <v>6004348</v>
      </c>
      <c r="AH66" s="90" t="s">
        <v>204</v>
      </c>
      <c r="AI66" s="90">
        <v>855293157</v>
      </c>
      <c r="AJ66" s="90">
        <v>7136430</v>
      </c>
      <c r="AK66" s="90">
        <v>87991000</v>
      </c>
      <c r="AL66" s="90" t="s">
        <v>204</v>
      </c>
      <c r="AM66" s="90">
        <v>10000000</v>
      </c>
      <c r="AN66" s="101">
        <v>600000000</v>
      </c>
      <c r="AO66" s="94">
        <f t="shared" si="0"/>
        <v>4383960844</v>
      </c>
      <c r="AP66" s="19"/>
    </row>
    <row r="67" spans="1:42" ht="15.75" customHeight="1" x14ac:dyDescent="0.15">
      <c r="A67" s="26"/>
      <c r="B67" s="206" t="s">
        <v>150</v>
      </c>
      <c r="C67" s="206"/>
      <c r="D67" s="85"/>
      <c r="E67" s="86" t="s">
        <v>70</v>
      </c>
      <c r="F67" s="89">
        <f t="shared" ref="F67:P67" si="6">SUM(F5,F8,F9,F10,F11,F15,F19,F23,F31,F39,F46:F48,F54:F56,F62,F66)</f>
        <v>160116931</v>
      </c>
      <c r="G67" s="89">
        <f t="shared" si="6"/>
        <v>71838792</v>
      </c>
      <c r="H67" s="89">
        <f t="shared" si="6"/>
        <v>19948870</v>
      </c>
      <c r="I67" s="89">
        <f t="shared" si="6"/>
        <v>251904593</v>
      </c>
      <c r="J67" s="89">
        <f t="shared" si="6"/>
        <v>149385</v>
      </c>
      <c r="K67" s="89">
        <f t="shared" si="6"/>
        <v>46134797</v>
      </c>
      <c r="L67" s="89">
        <f t="shared" si="6"/>
        <v>46284182</v>
      </c>
      <c r="M67" s="89">
        <f t="shared" si="6"/>
        <v>518527389</v>
      </c>
      <c r="N67" s="89">
        <f t="shared" si="6"/>
        <v>2551</v>
      </c>
      <c r="O67" s="89">
        <f t="shared" si="6"/>
        <v>11103073</v>
      </c>
      <c r="P67" s="89">
        <f t="shared" si="6"/>
        <v>1669308105</v>
      </c>
      <c r="Q67" s="90" t="s">
        <v>188</v>
      </c>
      <c r="R67" s="89" t="s">
        <v>70</v>
      </c>
      <c r="S67" s="89" t="s">
        <v>70</v>
      </c>
      <c r="T67" s="89" t="s">
        <v>70</v>
      </c>
      <c r="U67" s="89">
        <f>SUM(U5,U8,U9,U10,U11,U15,U19,U23,U31,U39,U46:U48,U54:U56,U62,U66)</f>
        <v>437494167</v>
      </c>
      <c r="V67" s="89">
        <f>SUM(V5,V8,V9,V10,V11,V15,V19,V23,V31,V39,V46:V48,V54:V56,V62,V66)</f>
        <v>2800357991</v>
      </c>
      <c r="W67" s="89">
        <f>SUM(W5,W8,W9,W10,W11,W15,W19,W23,W31,W39,W46:W48,W54:W56,W62,W66)</f>
        <v>1786510600</v>
      </c>
      <c r="X67" s="89">
        <f>SUM(X5,X8,X9,X10,X11,X15,X19,X23,X31,X39,X46:X48,X54:X56,X62,X66)</f>
        <v>31899278866</v>
      </c>
      <c r="Y67" s="89">
        <f>SUM(Y5,Y8,Y9,Y10,Y11,Y15,Y19,Y23,Y31,Y39,Y46:Y48,Y54:Y56,Y62,Y66)</f>
        <v>40540386</v>
      </c>
      <c r="Z67" s="89" t="s">
        <v>70</v>
      </c>
      <c r="AA67" s="89">
        <f>SUM(AA5,AA8,AA9,AA10,AA11,AA15,AA19,AA23,AA31,AA39,AA46:AA48,AA54:AA56,AA62,AA66)</f>
        <v>4520505</v>
      </c>
      <c r="AB67" s="89">
        <f>SUM(AB5,AB8,AB9,AB10,AB11,AB15,AB19,AB23,AB31,AB39,AB46:AB48,AB54:AB56,AB62,AB66)</f>
        <v>298541345</v>
      </c>
      <c r="AC67" s="89">
        <f>SUM(AC5,AC8,AC9,AC10,AC11,AC15,AC19,AC23,AC31,AC39,AC46:AC48,AC54:AC56,AC62,AC66)</f>
        <v>34029391702</v>
      </c>
      <c r="AD67" s="89">
        <f>SUM(AD5,AD8,AD9,AD10,AD11,AD15,AD19,AD23,AD31,AD39,AD46:AD48,AD54:AD56,AD62,AD66)</f>
        <v>2215</v>
      </c>
      <c r="AE67" s="89">
        <f>SUM(AE5,AE8,AE9,AE10,AE11,AE15,AE19,AE23,AE31,AE39,AE46:AE48,AE54:AE56,AE62,AE66)</f>
        <v>197195517718</v>
      </c>
      <c r="AF67" s="89" t="s">
        <v>202</v>
      </c>
      <c r="AG67" s="89">
        <f>SUM(AG5,AG8,AG9,AG10,AG11,AG15,AG19,AG23,AG31,AG39,AG46:AG48,AG54:AG56,AG62,AG66)</f>
        <v>6084968</v>
      </c>
      <c r="AH67" s="89">
        <f>SUM(AH5,AH8,AH9,AH10,AH11,AH15,AH19,AH23,AH31,AH39,AH46:AH48,AH54:AH56,AH62,AH66)</f>
        <v>48021495168</v>
      </c>
      <c r="AI67" s="89">
        <f>SUM(AI5,AI8,AI9,AI10,AI11,AI15,AI19,AI23,AI31,AI39,AI46:AI48,AI54:AI56,AI62,AI66)</f>
        <v>99827769645</v>
      </c>
      <c r="AJ67" s="89">
        <f>SUM(AJ5,AJ8,AJ9,AJ10,AJ11,AJ15,AJ19,AJ23,AJ31,AJ39,AJ46:AJ48,AJ54:AJ56,AJ62,AJ66)</f>
        <v>44127587</v>
      </c>
      <c r="AK67" s="89">
        <f>SUM(AK5,AK8,AK9,AK10,AK11,AK15,AK19,AK23,AK31,AK39,AK46:AK48,AK54:AK56,AK62,AK66)</f>
        <v>447987000</v>
      </c>
      <c r="AL67" s="89" t="s">
        <v>70</v>
      </c>
      <c r="AM67" s="89">
        <f>SUM(AM5,AM8,AM9,AM10,AM11,AM15,AM19,AM23,AM31,AM39,AM46:AM48,AM54:AM56,AM62,AM66)</f>
        <v>10000000</v>
      </c>
      <c r="AN67" s="89">
        <f>SUM(AN5,AN8,AN9,AN10,AN11,AN15,AN19,AN23,AN31,AN39,AN46:AN48,AN54:AN56,AN62,AN66)</f>
        <v>1312630500</v>
      </c>
      <c r="AO67" s="89">
        <f>SUM(AO5,AO8,AO9,AO10,AO11,AO15,AO19,AO23,AO31,AO39,AO46,AO47,AO48,AO54,AO55,AO56,AO62,AO66)</f>
        <v>386629988554</v>
      </c>
      <c r="AP67" s="19"/>
    </row>
    <row r="68" spans="1:42" s="33" customFormat="1" ht="6" customHeight="1" x14ac:dyDescent="0.15">
      <c r="A68" s="31"/>
      <c r="B68" s="31"/>
      <c r="C68" s="39"/>
      <c r="D68" s="40"/>
      <c r="E68" s="42"/>
      <c r="F68" s="42"/>
      <c r="G68" s="42"/>
      <c r="H68" s="42"/>
      <c r="I68" s="42"/>
      <c r="J68" s="43"/>
      <c r="K68" s="43"/>
      <c r="L68" s="43"/>
      <c r="M68" s="43"/>
      <c r="N68" s="43"/>
      <c r="O68" s="43"/>
      <c r="P68" s="43"/>
      <c r="Q68" s="43"/>
      <c r="R68" s="42"/>
      <c r="S68" s="42"/>
      <c r="T68" s="42"/>
      <c r="U68" s="42"/>
      <c r="V68" s="44"/>
      <c r="W68" s="67"/>
      <c r="X68" s="67"/>
      <c r="Y68" s="67"/>
      <c r="Z68" s="46"/>
      <c r="AA68" s="47"/>
      <c r="AB68" s="47"/>
      <c r="AC68" s="47"/>
      <c r="AD68" s="44"/>
      <c r="AE68" s="67"/>
      <c r="AF68" s="67"/>
      <c r="AG68" s="67"/>
      <c r="AH68" s="46"/>
      <c r="AI68" s="47"/>
      <c r="AJ68" s="47"/>
      <c r="AK68" s="47"/>
      <c r="AL68" s="44"/>
      <c r="AM68" s="67"/>
      <c r="AN68" s="67"/>
      <c r="AO68" s="67"/>
      <c r="AP68" s="19"/>
    </row>
    <row r="69" spans="1:42" ht="12" customHeight="1" x14ac:dyDescent="0.15">
      <c r="A69" s="48"/>
      <c r="B69" s="48"/>
      <c r="C69" s="103" t="s">
        <v>69</v>
      </c>
      <c r="D69" s="49"/>
      <c r="E69" s="50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19"/>
    </row>
    <row r="70" spans="1:42" ht="10.5" customHeight="1" x14ac:dyDescent="0.15">
      <c r="C70" s="52"/>
      <c r="D70" s="52"/>
      <c r="E70" s="52"/>
      <c r="F70" s="52"/>
      <c r="G70" s="52"/>
      <c r="H70" s="52"/>
      <c r="I70" s="52"/>
      <c r="R70" s="25"/>
      <c r="S70" s="25"/>
      <c r="T70" s="25"/>
      <c r="U70" s="25"/>
      <c r="V70" s="53"/>
      <c r="W70" s="53"/>
      <c r="X70" s="53"/>
      <c r="Y70" s="54"/>
    </row>
    <row r="71" spans="1:42" ht="10.5" customHeight="1" x14ac:dyDescent="0.15">
      <c r="C71" s="52"/>
      <c r="D71" s="52"/>
      <c r="E71" s="52"/>
      <c r="F71" s="52"/>
      <c r="G71" s="52"/>
      <c r="H71" s="52"/>
      <c r="I71" s="52"/>
      <c r="V71" s="52"/>
      <c r="W71" s="52"/>
      <c r="X71" s="52"/>
      <c r="Y71" s="52"/>
    </row>
    <row r="72" spans="1:42" ht="10.5" customHeight="1" x14ac:dyDescent="0.15">
      <c r="C72" s="52"/>
      <c r="D72" s="52"/>
      <c r="E72" s="52"/>
      <c r="F72" s="52"/>
      <c r="G72" s="52"/>
      <c r="H72" s="52"/>
      <c r="I72" s="52"/>
      <c r="V72" s="52"/>
      <c r="W72" s="52"/>
      <c r="X72" s="52"/>
      <c r="Y72" s="52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</row>
    <row r="73" spans="1:42" ht="10.5" customHeight="1" x14ac:dyDescent="0.15">
      <c r="C73" s="52"/>
      <c r="D73" s="52"/>
      <c r="E73" s="52"/>
      <c r="F73" s="52"/>
      <c r="G73" s="52"/>
      <c r="H73" s="52"/>
      <c r="I73" s="52"/>
      <c r="V73" s="52"/>
      <c r="W73" s="52"/>
      <c r="X73" s="52"/>
      <c r="Y73" s="52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</row>
    <row r="74" spans="1:42" ht="10.5" customHeight="1" x14ac:dyDescent="0.15">
      <c r="C74" s="52"/>
      <c r="D74" s="52"/>
      <c r="E74" s="52"/>
      <c r="F74" s="52"/>
      <c r="G74" s="52"/>
      <c r="H74" s="52"/>
      <c r="I74" s="52"/>
      <c r="V74" s="52"/>
      <c r="W74" s="52"/>
      <c r="X74" s="52"/>
      <c r="Y74" s="52"/>
    </row>
    <row r="75" spans="1:42" ht="10.5" customHeight="1" x14ac:dyDescent="0.15">
      <c r="C75" s="55"/>
      <c r="D75" s="55"/>
      <c r="V75" s="52"/>
      <c r="W75" s="52"/>
      <c r="X75" s="52"/>
      <c r="Y75" s="52"/>
    </row>
    <row r="76" spans="1:42" ht="10.5" customHeight="1" x14ac:dyDescent="0.15">
      <c r="C76" s="55"/>
      <c r="D76" s="55"/>
      <c r="V76" s="52"/>
      <c r="W76" s="52"/>
      <c r="X76" s="52"/>
      <c r="Y76" s="52"/>
    </row>
    <row r="77" spans="1:42" ht="10.5" customHeight="1" x14ac:dyDescent="0.15">
      <c r="C77" s="55"/>
      <c r="D77" s="55"/>
      <c r="V77" s="52"/>
      <c r="W77" s="52"/>
      <c r="X77" s="52"/>
      <c r="Y77" s="52"/>
    </row>
    <row r="78" spans="1:42" ht="10.5" customHeight="1" x14ac:dyDescent="0.15">
      <c r="C78" s="55"/>
      <c r="D78" s="55"/>
      <c r="V78" s="52"/>
      <c r="W78" s="52"/>
      <c r="X78" s="52"/>
      <c r="Y78" s="52"/>
    </row>
    <row r="79" spans="1:42" ht="10.5" customHeight="1" x14ac:dyDescent="0.15">
      <c r="C79" s="55"/>
      <c r="D79" s="55"/>
    </row>
    <row r="80" spans="1:42" ht="10.5" customHeight="1" x14ac:dyDescent="0.15">
      <c r="C80" s="55"/>
      <c r="D80" s="55"/>
    </row>
    <row r="81" spans="3:41" ht="10.5" customHeight="1" x14ac:dyDescent="0.15">
      <c r="C81" s="55"/>
      <c r="D81" s="55"/>
    </row>
    <row r="82" spans="3:41" ht="10.5" customHeight="1" x14ac:dyDescent="0.15">
      <c r="C82" s="55"/>
      <c r="D82" s="55"/>
    </row>
    <row r="83" spans="3:41" ht="10.5" customHeight="1" x14ac:dyDescent="0.15">
      <c r="C83" s="55"/>
      <c r="D83" s="55"/>
    </row>
    <row r="84" spans="3:41" ht="10.5" customHeight="1" x14ac:dyDescent="0.15">
      <c r="C84" s="55"/>
      <c r="D84" s="5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3:41" ht="10.5" customHeight="1" x14ac:dyDescent="0.15">
      <c r="C85" s="55"/>
      <c r="D85" s="5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  <row r="86" spans="3:41" ht="10.5" customHeight="1" x14ac:dyDescent="0.15">
      <c r="C86" s="55"/>
      <c r="D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</row>
    <row r="87" spans="3:41" ht="10.5" customHeight="1" x14ac:dyDescent="0.15">
      <c r="C87" s="55"/>
      <c r="D87" s="55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</row>
    <row r="88" spans="3:41" ht="10.5" customHeight="1" x14ac:dyDescent="0.15">
      <c r="C88" s="55"/>
      <c r="D88" s="5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</row>
    <row r="89" spans="3:41" ht="10.5" customHeight="1" x14ac:dyDescent="0.15">
      <c r="C89" s="55"/>
      <c r="D89" s="5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</row>
    <row r="90" spans="3:41" ht="10.5" customHeight="1" x14ac:dyDescent="0.15">
      <c r="C90" s="55"/>
      <c r="D90" s="5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</row>
    <row r="91" spans="3:41" ht="10.5" customHeight="1" x14ac:dyDescent="0.15"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</row>
    <row r="101" spans="10:21" ht="10.5" customHeight="1" x14ac:dyDescent="0.15"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</row>
  </sheetData>
  <mergeCells count="21">
    <mergeCell ref="B39:C39"/>
    <mergeCell ref="A1:V1"/>
    <mergeCell ref="A3:D3"/>
    <mergeCell ref="B5:C5"/>
    <mergeCell ref="B8:C8"/>
    <mergeCell ref="B9:C9"/>
    <mergeCell ref="B10:C10"/>
    <mergeCell ref="B11:C11"/>
    <mergeCell ref="B15:C15"/>
    <mergeCell ref="B19:C19"/>
    <mergeCell ref="B23:C23"/>
    <mergeCell ref="B31:C31"/>
    <mergeCell ref="B62:C62"/>
    <mergeCell ref="B66:C66"/>
    <mergeCell ref="B67:C67"/>
    <mergeCell ref="B46:C46"/>
    <mergeCell ref="B47:C47"/>
    <mergeCell ref="B48:C48"/>
    <mergeCell ref="B54:C54"/>
    <mergeCell ref="B55:C55"/>
    <mergeCell ref="B56:C56"/>
  </mergeCells>
  <phoneticPr fontId="9"/>
  <pageMargins left="0.78740157480314965" right="0.2" top="0.2" bottom="0.2" header="0.2" footer="0.21"/>
  <pageSetup paperSize="8" scale="78" firstPageNumber="338" fitToWidth="0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8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245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40"/>
      <c r="X1" s="140"/>
      <c r="Y1" s="140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211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4971</v>
      </c>
      <c r="P5" s="133">
        <v>45697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197561</v>
      </c>
      <c r="V5" s="133" t="s">
        <v>212</v>
      </c>
      <c r="W5" s="133" t="s">
        <v>9</v>
      </c>
      <c r="X5" s="133">
        <v>19263057053</v>
      </c>
      <c r="Y5" s="133" t="s">
        <v>9</v>
      </c>
      <c r="Z5" s="133" t="s">
        <v>9</v>
      </c>
      <c r="AA5" s="133">
        <v>484441</v>
      </c>
      <c r="AB5" s="133" t="s">
        <v>9</v>
      </c>
      <c r="AC5" s="133">
        <f>SUM(W5:AB5)</f>
        <v>19263541494</v>
      </c>
      <c r="AD5" s="133" t="s">
        <v>9</v>
      </c>
      <c r="AE5" s="133">
        <v>25500</v>
      </c>
      <c r="AF5" s="133" t="s">
        <v>9</v>
      </c>
      <c r="AG5" s="133" t="s">
        <v>9</v>
      </c>
      <c r="AH5" s="133" t="s">
        <v>9</v>
      </c>
      <c r="AI5" s="133">
        <v>33490195408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f>SUM(E5,I5,L5:V5,AC5:AN5)</f>
        <v>52756610631</v>
      </c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27952</v>
      </c>
      <c r="G6" s="133">
        <v>13881</v>
      </c>
      <c r="H6" s="133">
        <v>7033</v>
      </c>
      <c r="I6" s="133">
        <f t="shared" ref="I6:I20" si="0">SUM(F6:H6)</f>
        <v>48866</v>
      </c>
      <c r="J6" s="133" t="s">
        <v>9</v>
      </c>
      <c r="K6" s="133">
        <v>2717</v>
      </c>
      <c r="L6" s="133">
        <f>K6</f>
        <v>2717</v>
      </c>
      <c r="M6" s="133">
        <v>869</v>
      </c>
      <c r="N6" s="133" t="s">
        <v>9</v>
      </c>
      <c r="O6" s="133">
        <v>1162</v>
      </c>
      <c r="P6" s="133">
        <v>4043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9261</v>
      </c>
      <c r="AC6" s="133">
        <f t="shared" ref="AC6:AC45" si="1">SUM(W6:AB6)</f>
        <v>9261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129379943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f t="shared" ref="AO6:AO45" si="2">SUM(E6,I6,L6:V6,AC6:AN6)</f>
        <v>129447361</v>
      </c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211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39848744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214046239455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f t="shared" si="2"/>
        <v>214086088199</v>
      </c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208538</v>
      </c>
      <c r="G8" s="133">
        <v>99789</v>
      </c>
      <c r="H8" s="133">
        <v>55890</v>
      </c>
      <c r="I8" s="133">
        <f t="shared" si="0"/>
        <v>364217</v>
      </c>
      <c r="J8" s="133" t="s">
        <v>9</v>
      </c>
      <c r="K8" s="133">
        <v>3464</v>
      </c>
      <c r="L8" s="133">
        <f>K8</f>
        <v>3464</v>
      </c>
      <c r="M8" s="133">
        <v>18031</v>
      </c>
      <c r="N8" s="133" t="s">
        <v>9</v>
      </c>
      <c r="O8" s="133">
        <v>132469</v>
      </c>
      <c r="P8" s="133">
        <v>9865724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64857</v>
      </c>
      <c r="AC8" s="133">
        <f t="shared" si="1"/>
        <v>64857</v>
      </c>
      <c r="AD8" s="133" t="s">
        <v>9</v>
      </c>
      <c r="AE8" s="133">
        <v>62355408</v>
      </c>
      <c r="AF8" s="133" t="s">
        <v>9</v>
      </c>
      <c r="AG8" s="133" t="s">
        <v>9</v>
      </c>
      <c r="AH8" s="133" t="s">
        <v>9</v>
      </c>
      <c r="AI8" s="133">
        <v>1262437137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f t="shared" si="2"/>
        <v>1635241307</v>
      </c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1610516</v>
      </c>
      <c r="G9" s="133">
        <v>749243</v>
      </c>
      <c r="H9" s="133">
        <v>179399</v>
      </c>
      <c r="I9" s="133">
        <f>SUM(I10:I12)</f>
        <v>2539158</v>
      </c>
      <c r="J9" s="133" t="s">
        <v>9</v>
      </c>
      <c r="K9" s="133">
        <v>622872</v>
      </c>
      <c r="L9" s="133">
        <f>K9</f>
        <v>622872</v>
      </c>
      <c r="M9" s="133">
        <v>6190</v>
      </c>
      <c r="N9" s="133" t="s">
        <v>9</v>
      </c>
      <c r="O9" s="133">
        <v>90710</v>
      </c>
      <c r="P9" s="133">
        <v>2916156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45109964</v>
      </c>
      <c r="W9" s="133" t="s">
        <v>9</v>
      </c>
      <c r="X9" s="133" t="s">
        <v>9</v>
      </c>
      <c r="Y9" s="133" t="s">
        <v>9</v>
      </c>
      <c r="Z9" s="133" t="s">
        <v>9</v>
      </c>
      <c r="AA9" s="133" t="s">
        <v>9</v>
      </c>
      <c r="AB9" s="133">
        <v>554166</v>
      </c>
      <c r="AC9" s="133">
        <f t="shared" si="1"/>
        <v>554166</v>
      </c>
      <c r="AD9" s="133" t="s">
        <v>9</v>
      </c>
      <c r="AE9" s="133">
        <v>602092675</v>
      </c>
      <c r="AF9" s="133" t="s">
        <v>9</v>
      </c>
      <c r="AG9" s="133" t="s">
        <v>9</v>
      </c>
      <c r="AH9" s="133" t="s">
        <v>9</v>
      </c>
      <c r="AI9" s="133">
        <v>37343105222</v>
      </c>
      <c r="AJ9" s="133">
        <v>28500000</v>
      </c>
      <c r="AK9" s="133">
        <v>288700000</v>
      </c>
      <c r="AL9" s="133" t="s">
        <v>9</v>
      </c>
      <c r="AM9" s="133" t="s">
        <v>9</v>
      </c>
      <c r="AN9" s="133">
        <v>170000</v>
      </c>
      <c r="AO9" s="134">
        <f t="shared" si="2"/>
        <v>38314407113</v>
      </c>
    </row>
    <row r="10" spans="1:42" ht="14.85" customHeight="1" x14ac:dyDescent="0.15">
      <c r="A10" s="116"/>
      <c r="B10" s="116"/>
      <c r="C10" s="152" t="s">
        <v>113</v>
      </c>
      <c r="D10" s="160"/>
      <c r="E10" s="132" t="s">
        <v>9</v>
      </c>
      <c r="F10" s="133">
        <v>1571992</v>
      </c>
      <c r="G10" s="133">
        <v>730966</v>
      </c>
      <c r="H10" s="133">
        <v>167375</v>
      </c>
      <c r="I10" s="133">
        <f t="shared" si="0"/>
        <v>2470333</v>
      </c>
      <c r="J10" s="133" t="s">
        <v>9</v>
      </c>
      <c r="K10" s="133">
        <v>621732</v>
      </c>
      <c r="L10" s="133">
        <f>K10</f>
        <v>621732</v>
      </c>
      <c r="M10" s="133">
        <v>5214</v>
      </c>
      <c r="N10" s="133" t="s">
        <v>9</v>
      </c>
      <c r="O10" s="133">
        <v>68086</v>
      </c>
      <c r="P10" s="133">
        <v>1994810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541305</v>
      </c>
      <c r="AC10" s="133">
        <f t="shared" si="1"/>
        <v>541305</v>
      </c>
      <c r="AD10" s="133" t="s">
        <v>9</v>
      </c>
      <c r="AE10" s="133">
        <v>598149793</v>
      </c>
      <c r="AF10" s="133" t="s">
        <v>9</v>
      </c>
      <c r="AG10" s="133" t="s">
        <v>9</v>
      </c>
      <c r="AH10" s="133" t="s">
        <v>9</v>
      </c>
      <c r="AI10" s="133">
        <v>37342922880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f t="shared" si="2"/>
        <v>37946834153</v>
      </c>
    </row>
    <row r="11" spans="1:42" ht="14.85" customHeight="1" x14ac:dyDescent="0.15">
      <c r="A11" s="116"/>
      <c r="B11" s="116"/>
      <c r="C11" s="152" t="s">
        <v>72</v>
      </c>
      <c r="D11" s="160"/>
      <c r="E11" s="132" t="s">
        <v>9</v>
      </c>
      <c r="F11" s="133">
        <v>38524</v>
      </c>
      <c r="G11" s="133">
        <v>18277</v>
      </c>
      <c r="H11" s="133">
        <v>12024</v>
      </c>
      <c r="I11" s="133">
        <f t="shared" si="0"/>
        <v>68825</v>
      </c>
      <c r="J11" s="133" t="s">
        <v>9</v>
      </c>
      <c r="K11" s="133">
        <v>1140</v>
      </c>
      <c r="L11" s="133">
        <f>K11</f>
        <v>1140</v>
      </c>
      <c r="M11" s="133">
        <v>976</v>
      </c>
      <c r="N11" s="133" t="s">
        <v>9</v>
      </c>
      <c r="O11" s="133">
        <v>2199</v>
      </c>
      <c r="P11" s="133">
        <v>36385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12861</v>
      </c>
      <c r="AC11" s="133">
        <f t="shared" si="1"/>
        <v>12861</v>
      </c>
      <c r="AD11" s="133" t="s">
        <v>9</v>
      </c>
      <c r="AE11" s="133">
        <v>74</v>
      </c>
      <c r="AF11" s="133" t="s">
        <v>9</v>
      </c>
      <c r="AG11" s="133" t="s">
        <v>9</v>
      </c>
      <c r="AH11" s="133" t="s">
        <v>9</v>
      </c>
      <c r="AI11" s="133">
        <v>102</v>
      </c>
      <c r="AJ11" s="133">
        <v>28500000</v>
      </c>
      <c r="AK11" s="133">
        <v>288700000</v>
      </c>
      <c r="AL11" s="133" t="s">
        <v>9</v>
      </c>
      <c r="AM11" s="133" t="s">
        <v>9</v>
      </c>
      <c r="AN11" s="133">
        <v>100000</v>
      </c>
      <c r="AO11" s="134">
        <f t="shared" si="2"/>
        <v>317422562</v>
      </c>
    </row>
    <row r="12" spans="1:42" s="115" customFormat="1" ht="14.85" customHeight="1" x14ac:dyDescent="0.15">
      <c r="A12" s="161"/>
      <c r="B12" s="109"/>
      <c r="C12" s="15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211</v>
      </c>
      <c r="J12" s="133" t="s">
        <v>9</v>
      </c>
      <c r="K12" s="133" t="s">
        <v>9</v>
      </c>
      <c r="L12" s="133" t="s">
        <v>9</v>
      </c>
      <c r="M12" s="133" t="s">
        <v>9</v>
      </c>
      <c r="N12" s="133" t="s">
        <v>9</v>
      </c>
      <c r="O12" s="133">
        <v>20425</v>
      </c>
      <c r="P12" s="133">
        <v>884961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45109964</v>
      </c>
      <c r="W12" s="133" t="s">
        <v>9</v>
      </c>
      <c r="X12" s="133" t="s">
        <v>9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 t="s">
        <v>9</v>
      </c>
      <c r="AD12" s="133" t="s">
        <v>9</v>
      </c>
      <c r="AE12" s="133">
        <v>3942808</v>
      </c>
      <c r="AF12" s="133" t="s">
        <v>9</v>
      </c>
      <c r="AG12" s="133" t="s">
        <v>9</v>
      </c>
      <c r="AH12" s="133" t="s">
        <v>9</v>
      </c>
      <c r="AI12" s="133">
        <v>182240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f t="shared" si="2"/>
        <v>50150398</v>
      </c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4290425</v>
      </c>
      <c r="G13" s="133">
        <v>2131697</v>
      </c>
      <c r="H13" s="133">
        <v>719985</v>
      </c>
      <c r="I13" s="133">
        <f>SUM(I14:I16)</f>
        <v>7142107</v>
      </c>
      <c r="J13" s="133" t="s">
        <v>9</v>
      </c>
      <c r="K13" s="133">
        <v>905678</v>
      </c>
      <c r="L13" s="133">
        <f>K13</f>
        <v>905678</v>
      </c>
      <c r="M13" s="133">
        <v>111442</v>
      </c>
      <c r="N13" s="133" t="s">
        <v>9</v>
      </c>
      <c r="O13" s="133">
        <v>1801911</v>
      </c>
      <c r="P13" s="133">
        <v>153384388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207638289</v>
      </c>
      <c r="V13" s="133" t="s">
        <v>9</v>
      </c>
      <c r="W13" s="133">
        <v>329606148</v>
      </c>
      <c r="X13" s="133">
        <v>452133042</v>
      </c>
      <c r="Y13" s="133">
        <v>33024697</v>
      </c>
      <c r="Z13" s="133" t="s">
        <v>9</v>
      </c>
      <c r="AA13" s="133">
        <v>5984625</v>
      </c>
      <c r="AB13" s="133">
        <v>1245426</v>
      </c>
      <c r="AC13" s="133">
        <f t="shared" si="1"/>
        <v>821993938</v>
      </c>
      <c r="AD13" s="133" t="s">
        <v>9</v>
      </c>
      <c r="AE13" s="133">
        <v>275073</v>
      </c>
      <c r="AF13" s="133" t="s">
        <v>9</v>
      </c>
      <c r="AG13" s="133" t="s">
        <v>9</v>
      </c>
      <c r="AH13" s="133" t="s">
        <v>9</v>
      </c>
      <c r="AI13" s="133">
        <v>10403565873</v>
      </c>
      <c r="AJ13" s="133" t="s">
        <v>9</v>
      </c>
      <c r="AK13" s="133">
        <v>47190000</v>
      </c>
      <c r="AL13" s="133" t="s">
        <v>9</v>
      </c>
      <c r="AM13" s="133" t="s">
        <v>9</v>
      </c>
      <c r="AN13" s="133">
        <v>1620000</v>
      </c>
      <c r="AO13" s="134">
        <f t="shared" si="2"/>
        <v>11645628699</v>
      </c>
    </row>
    <row r="14" spans="1:42" s="115" customFormat="1" ht="14.85" customHeight="1" x14ac:dyDescent="0.15">
      <c r="A14" s="161"/>
      <c r="B14" s="161"/>
      <c r="C14" s="152" t="s">
        <v>116</v>
      </c>
      <c r="D14" s="160"/>
      <c r="E14" s="132" t="s">
        <v>9</v>
      </c>
      <c r="F14" s="133">
        <v>243887</v>
      </c>
      <c r="G14" s="133">
        <v>117288</v>
      </c>
      <c r="H14" s="133">
        <v>50162</v>
      </c>
      <c r="I14" s="133">
        <f t="shared" si="0"/>
        <v>411337</v>
      </c>
      <c r="J14" s="133" t="s">
        <v>9</v>
      </c>
      <c r="K14" s="133">
        <v>36060</v>
      </c>
      <c r="L14" s="133">
        <f>K14</f>
        <v>36060</v>
      </c>
      <c r="M14" s="133">
        <v>25952</v>
      </c>
      <c r="N14" s="133" t="s">
        <v>9</v>
      </c>
      <c r="O14" s="133">
        <v>248329</v>
      </c>
      <c r="P14" s="133">
        <v>138630335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172907790</v>
      </c>
      <c r="V14" s="133" t="s">
        <v>9</v>
      </c>
      <c r="W14" s="133">
        <v>312193160</v>
      </c>
      <c r="X14" s="133">
        <v>168051149</v>
      </c>
      <c r="Y14" s="133">
        <v>33024697</v>
      </c>
      <c r="Z14" s="133" t="s">
        <v>9</v>
      </c>
      <c r="AA14" s="133">
        <v>4544118</v>
      </c>
      <c r="AB14" s="133">
        <v>82212</v>
      </c>
      <c r="AC14" s="133">
        <f t="shared" si="1"/>
        <v>517895336</v>
      </c>
      <c r="AD14" s="133" t="s">
        <v>9</v>
      </c>
      <c r="AE14" s="133">
        <v>145056</v>
      </c>
      <c r="AF14" s="133" t="s">
        <v>9</v>
      </c>
      <c r="AG14" s="133" t="s">
        <v>9</v>
      </c>
      <c r="AH14" s="133" t="s">
        <v>9</v>
      </c>
      <c r="AI14" s="133">
        <v>1551331758</v>
      </c>
      <c r="AJ14" s="133" t="s">
        <v>9</v>
      </c>
      <c r="AK14" s="133">
        <v>47190000</v>
      </c>
      <c r="AL14" s="133" t="s">
        <v>9</v>
      </c>
      <c r="AM14" s="133" t="s">
        <v>9</v>
      </c>
      <c r="AN14" s="133">
        <v>1010000</v>
      </c>
      <c r="AO14" s="134">
        <f t="shared" si="2"/>
        <v>2429831953</v>
      </c>
    </row>
    <row r="15" spans="1:42" s="117" customFormat="1" ht="14.85" customHeight="1" x14ac:dyDescent="0.15">
      <c r="A15" s="116"/>
      <c r="B15" s="161"/>
      <c r="C15" s="152" t="s">
        <v>117</v>
      </c>
      <c r="D15" s="160"/>
      <c r="E15" s="132" t="s">
        <v>9</v>
      </c>
      <c r="F15" s="133">
        <v>4046538</v>
      </c>
      <c r="G15" s="133">
        <v>2014409</v>
      </c>
      <c r="H15" s="133">
        <v>669823</v>
      </c>
      <c r="I15" s="133">
        <f t="shared" si="0"/>
        <v>6730770</v>
      </c>
      <c r="J15" s="133" t="s">
        <v>9</v>
      </c>
      <c r="K15" s="133">
        <v>869618</v>
      </c>
      <c r="L15" s="133">
        <f>K15</f>
        <v>869618</v>
      </c>
      <c r="M15" s="133">
        <v>85490</v>
      </c>
      <c r="N15" s="133" t="s">
        <v>9</v>
      </c>
      <c r="O15" s="133">
        <v>1553582</v>
      </c>
      <c r="P15" s="133">
        <v>14752271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34730499</v>
      </c>
      <c r="V15" s="133" t="s">
        <v>9</v>
      </c>
      <c r="W15" s="133">
        <v>17412988</v>
      </c>
      <c r="X15" s="133">
        <v>284081893</v>
      </c>
      <c r="Y15" s="133" t="s">
        <v>9</v>
      </c>
      <c r="Z15" s="133" t="s">
        <v>9</v>
      </c>
      <c r="AA15" s="133">
        <v>1440507</v>
      </c>
      <c r="AB15" s="133">
        <v>1163214</v>
      </c>
      <c r="AC15" s="133">
        <f t="shared" si="1"/>
        <v>304098602</v>
      </c>
      <c r="AD15" s="133" t="s">
        <v>9</v>
      </c>
      <c r="AE15" s="133">
        <v>130017</v>
      </c>
      <c r="AF15" s="133" t="s">
        <v>9</v>
      </c>
      <c r="AG15" s="133" t="s">
        <v>9</v>
      </c>
      <c r="AH15" s="133" t="s">
        <v>9</v>
      </c>
      <c r="AI15" s="133" t="s">
        <v>9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610000</v>
      </c>
      <c r="AO15" s="134">
        <f t="shared" si="2"/>
        <v>363560849</v>
      </c>
    </row>
    <row r="16" spans="1:42" s="117" customFormat="1" ht="14.85" customHeight="1" x14ac:dyDescent="0.15">
      <c r="A16" s="116"/>
      <c r="B16" s="161"/>
      <c r="C16" s="15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212</v>
      </c>
      <c r="J16" s="133" t="s">
        <v>9</v>
      </c>
      <c r="K16" s="133" t="s">
        <v>9</v>
      </c>
      <c r="L16" s="133" t="s">
        <v>212</v>
      </c>
      <c r="M16" s="133" t="s">
        <v>9</v>
      </c>
      <c r="N16" s="133" t="s">
        <v>9</v>
      </c>
      <c r="O16" s="133" t="s">
        <v>9</v>
      </c>
      <c r="P16" s="133">
        <v>1782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8852234115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f t="shared" si="2"/>
        <v>8852235897</v>
      </c>
    </row>
    <row r="17" spans="1:41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38587778</v>
      </c>
      <c r="G17" s="133">
        <v>16411245</v>
      </c>
      <c r="H17" s="133">
        <v>2870959</v>
      </c>
      <c r="I17" s="133">
        <f>SUM(I18:I20)</f>
        <v>57869982</v>
      </c>
      <c r="J17" s="133" t="s">
        <v>9</v>
      </c>
      <c r="K17" s="133">
        <v>8079280</v>
      </c>
      <c r="L17" s="133">
        <f>K17</f>
        <v>8079280</v>
      </c>
      <c r="M17" s="133">
        <v>498100060</v>
      </c>
      <c r="N17" s="133">
        <v>1624</v>
      </c>
      <c r="O17" s="133">
        <v>2536205</v>
      </c>
      <c r="P17" s="133">
        <v>124743183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81656391</v>
      </c>
      <c r="V17" s="133">
        <v>4769831</v>
      </c>
      <c r="W17" s="133">
        <v>74017698</v>
      </c>
      <c r="X17" s="133">
        <v>102416688</v>
      </c>
      <c r="Y17" s="133">
        <v>122671</v>
      </c>
      <c r="Z17" s="133" t="s">
        <v>9</v>
      </c>
      <c r="AA17" s="133">
        <v>23567</v>
      </c>
      <c r="AB17" s="133">
        <v>12737150</v>
      </c>
      <c r="AC17" s="133">
        <f t="shared" si="1"/>
        <v>189317774</v>
      </c>
      <c r="AD17" s="133" t="s">
        <v>9</v>
      </c>
      <c r="AE17" s="133">
        <v>52941561</v>
      </c>
      <c r="AF17" s="133" t="s">
        <v>9</v>
      </c>
      <c r="AG17" s="133" t="s">
        <v>9</v>
      </c>
      <c r="AH17" s="133">
        <v>2532243809</v>
      </c>
      <c r="AI17" s="133">
        <v>3282350109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77900000</v>
      </c>
      <c r="AO17" s="134">
        <f t="shared" si="2"/>
        <v>6912509809</v>
      </c>
    </row>
    <row r="18" spans="1:41" ht="14.85" customHeight="1" x14ac:dyDescent="0.15">
      <c r="A18" s="116"/>
      <c r="B18" s="116"/>
      <c r="C18" s="152" t="s">
        <v>119</v>
      </c>
      <c r="D18" s="160"/>
      <c r="E18" s="132" t="s">
        <v>9</v>
      </c>
      <c r="F18" s="133">
        <v>13532279</v>
      </c>
      <c r="G18" s="133">
        <v>5804658</v>
      </c>
      <c r="H18" s="133">
        <v>926949</v>
      </c>
      <c r="I18" s="133">
        <f t="shared" si="0"/>
        <v>20263886</v>
      </c>
      <c r="J18" s="133" t="s">
        <v>9</v>
      </c>
      <c r="K18" s="133">
        <v>3341143</v>
      </c>
      <c r="L18" s="133">
        <f>K18</f>
        <v>3341143</v>
      </c>
      <c r="M18" s="133">
        <v>125991502</v>
      </c>
      <c r="N18" s="133">
        <v>1624</v>
      </c>
      <c r="O18" s="133">
        <v>771291</v>
      </c>
      <c r="P18" s="133">
        <v>19376078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12294338</v>
      </c>
      <c r="V18" s="133">
        <v>1735020</v>
      </c>
      <c r="W18" s="133">
        <v>35673028</v>
      </c>
      <c r="X18" s="133">
        <v>15147180</v>
      </c>
      <c r="Y18" s="133" t="s">
        <v>9</v>
      </c>
      <c r="Z18" s="133" t="s">
        <v>9</v>
      </c>
      <c r="AA18" s="133">
        <v>14594</v>
      </c>
      <c r="AB18" s="133">
        <v>4450092</v>
      </c>
      <c r="AC18" s="133">
        <f t="shared" si="1"/>
        <v>55284894</v>
      </c>
      <c r="AD18" s="133" t="s">
        <v>9</v>
      </c>
      <c r="AE18" s="133">
        <v>34054</v>
      </c>
      <c r="AF18" s="133" t="s">
        <v>9</v>
      </c>
      <c r="AG18" s="133" t="s">
        <v>9</v>
      </c>
      <c r="AH18" s="133">
        <v>776065678</v>
      </c>
      <c r="AI18" s="133">
        <v>45741060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6800000</v>
      </c>
      <c r="AO18" s="134">
        <f t="shared" si="2"/>
        <v>1067700568</v>
      </c>
    </row>
    <row r="19" spans="1:41" ht="14.85" customHeight="1" x14ac:dyDescent="0.15">
      <c r="A19" s="116"/>
      <c r="B19" s="116"/>
      <c r="C19" s="152" t="s">
        <v>120</v>
      </c>
      <c r="D19" s="160"/>
      <c r="E19" s="132" t="s">
        <v>9</v>
      </c>
      <c r="F19" s="133">
        <v>22001829</v>
      </c>
      <c r="G19" s="133">
        <v>9351217</v>
      </c>
      <c r="H19" s="133">
        <v>1695434</v>
      </c>
      <c r="I19" s="133">
        <f t="shared" si="0"/>
        <v>33048480</v>
      </c>
      <c r="J19" s="133" t="s">
        <v>9</v>
      </c>
      <c r="K19" s="133">
        <v>3966061</v>
      </c>
      <c r="L19" s="133">
        <f>K19</f>
        <v>3966061</v>
      </c>
      <c r="M19" s="133">
        <v>360582814</v>
      </c>
      <c r="N19" s="133" t="s">
        <v>9</v>
      </c>
      <c r="O19" s="133">
        <v>1586501</v>
      </c>
      <c r="P19" s="133">
        <v>97048669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68711286</v>
      </c>
      <c r="V19" s="133">
        <v>3034811</v>
      </c>
      <c r="W19" s="133">
        <v>38344670</v>
      </c>
      <c r="X19" s="133">
        <v>83760801</v>
      </c>
      <c r="Y19" s="133">
        <v>122671</v>
      </c>
      <c r="Z19" s="133" t="s">
        <v>9</v>
      </c>
      <c r="AA19" s="133">
        <v>8973</v>
      </c>
      <c r="AB19" s="133">
        <v>7184991</v>
      </c>
      <c r="AC19" s="133">
        <f t="shared" si="1"/>
        <v>129422106</v>
      </c>
      <c r="AD19" s="133" t="s">
        <v>9</v>
      </c>
      <c r="AE19" s="133">
        <v>71361</v>
      </c>
      <c r="AF19" s="133" t="s">
        <v>9</v>
      </c>
      <c r="AG19" s="133" t="s">
        <v>9</v>
      </c>
      <c r="AH19" s="133">
        <v>1756178131</v>
      </c>
      <c r="AI19" s="133">
        <v>97325850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71000000</v>
      </c>
      <c r="AO19" s="134">
        <f t="shared" si="2"/>
        <v>2621976070</v>
      </c>
    </row>
    <row r="20" spans="1:41" ht="14.85" customHeight="1" x14ac:dyDescent="0.15">
      <c r="A20" s="116"/>
      <c r="B20" s="116"/>
      <c r="C20" s="152" t="s">
        <v>121</v>
      </c>
      <c r="D20" s="160"/>
      <c r="E20" s="132" t="s">
        <v>9</v>
      </c>
      <c r="F20" s="133">
        <v>3053670</v>
      </c>
      <c r="G20" s="133">
        <v>1255370</v>
      </c>
      <c r="H20" s="133">
        <v>248576</v>
      </c>
      <c r="I20" s="133">
        <f t="shared" si="0"/>
        <v>4557616</v>
      </c>
      <c r="J20" s="133" t="s">
        <v>9</v>
      </c>
      <c r="K20" s="133">
        <v>772076</v>
      </c>
      <c r="L20" s="133">
        <f>K20</f>
        <v>772076</v>
      </c>
      <c r="M20" s="133">
        <v>11525744</v>
      </c>
      <c r="N20" s="133" t="s">
        <v>9</v>
      </c>
      <c r="O20" s="133">
        <v>178413</v>
      </c>
      <c r="P20" s="133">
        <v>8318436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650767</v>
      </c>
      <c r="V20" s="133" t="s">
        <v>9</v>
      </c>
      <c r="W20" s="133" t="s">
        <v>9</v>
      </c>
      <c r="X20" s="133">
        <v>3508707</v>
      </c>
      <c r="Y20" s="133" t="s">
        <v>9</v>
      </c>
      <c r="Z20" s="133" t="s">
        <v>9</v>
      </c>
      <c r="AA20" s="133" t="s">
        <v>9</v>
      </c>
      <c r="AB20" s="133">
        <v>1102067</v>
      </c>
      <c r="AC20" s="133">
        <f t="shared" si="1"/>
        <v>4610774</v>
      </c>
      <c r="AD20" s="133" t="s">
        <v>9</v>
      </c>
      <c r="AE20" s="133">
        <v>52836146</v>
      </c>
      <c r="AF20" s="133" t="s">
        <v>9</v>
      </c>
      <c r="AG20" s="133" t="s">
        <v>9</v>
      </c>
      <c r="AH20" s="133" t="s">
        <v>9</v>
      </c>
      <c r="AI20" s="133">
        <v>3139283199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f t="shared" si="2"/>
        <v>3222833171</v>
      </c>
    </row>
    <row r="21" spans="1:41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1382154</v>
      </c>
      <c r="G21" s="133">
        <v>638238</v>
      </c>
      <c r="H21" s="133">
        <v>221655</v>
      </c>
      <c r="I21" s="133">
        <f>SUM(I22:I27)</f>
        <v>2242047</v>
      </c>
      <c r="J21" s="133" t="s">
        <v>9</v>
      </c>
      <c r="K21" s="133">
        <v>478084</v>
      </c>
      <c r="L21" s="133">
        <f>K21</f>
        <v>478084</v>
      </c>
      <c r="M21" s="133">
        <v>23427</v>
      </c>
      <c r="N21" s="133" t="s">
        <v>9</v>
      </c>
      <c r="O21" s="133">
        <v>71691</v>
      </c>
      <c r="P21" s="133">
        <v>64385160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 t="s">
        <v>9</v>
      </c>
      <c r="V21" s="133" t="s">
        <v>9</v>
      </c>
      <c r="W21" s="133">
        <v>65929355</v>
      </c>
      <c r="X21" s="133">
        <v>10300838748</v>
      </c>
      <c r="Y21" s="133" t="s">
        <v>9</v>
      </c>
      <c r="Z21" s="133" t="s">
        <v>9</v>
      </c>
      <c r="AA21" s="133" t="s">
        <v>9</v>
      </c>
      <c r="AB21" s="133">
        <v>215394779</v>
      </c>
      <c r="AC21" s="133">
        <f t="shared" si="1"/>
        <v>10582162882</v>
      </c>
      <c r="AD21" s="133" t="s">
        <v>9</v>
      </c>
      <c r="AE21" s="133">
        <v>56565782</v>
      </c>
      <c r="AF21" s="133" t="s">
        <v>9</v>
      </c>
      <c r="AG21" s="133" t="s">
        <v>9</v>
      </c>
      <c r="AH21" s="133">
        <v>46104258540</v>
      </c>
      <c r="AI21" s="133">
        <v>22762045065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187612000</v>
      </c>
      <c r="AO21" s="134">
        <f t="shared" si="2"/>
        <v>79759844678</v>
      </c>
    </row>
    <row r="22" spans="1:41" ht="14.85" customHeight="1" x14ac:dyDescent="0.15">
      <c r="A22" s="116"/>
      <c r="B22" s="116"/>
      <c r="C22" s="15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212</v>
      </c>
      <c r="J22" s="133" t="s">
        <v>9</v>
      </c>
      <c r="K22" s="133" t="s">
        <v>9</v>
      </c>
      <c r="L22" s="133" t="s">
        <v>212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251706576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f t="shared" si="1"/>
        <v>251706576</v>
      </c>
      <c r="AD22" s="133" t="s">
        <v>9</v>
      </c>
      <c r="AE22" s="133">
        <v>5607</v>
      </c>
      <c r="AF22" s="133" t="s">
        <v>9</v>
      </c>
      <c r="AG22" s="133" t="s">
        <v>9</v>
      </c>
      <c r="AH22" s="133">
        <v>20703792130</v>
      </c>
      <c r="AI22" s="133">
        <v>1396823254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83000000</v>
      </c>
      <c r="AO22" s="134">
        <f t="shared" si="2"/>
        <v>22435327567</v>
      </c>
    </row>
    <row r="23" spans="1:41" ht="14.85" customHeight="1" x14ac:dyDescent="0.15">
      <c r="A23" s="116"/>
      <c r="B23" s="116"/>
      <c r="C23" s="15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212</v>
      </c>
      <c r="J23" s="133" t="s">
        <v>9</v>
      </c>
      <c r="K23" s="133" t="s">
        <v>9</v>
      </c>
      <c r="L23" s="133" t="s">
        <v>212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47847409</v>
      </c>
      <c r="AF23" s="133" t="s">
        <v>9</v>
      </c>
      <c r="AG23" s="133" t="s">
        <v>9</v>
      </c>
      <c r="AH23" s="133">
        <v>887717189</v>
      </c>
      <c r="AI23" s="133">
        <v>3596800173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3600000</v>
      </c>
      <c r="AO23" s="134">
        <f t="shared" si="2"/>
        <v>4535964771</v>
      </c>
    </row>
    <row r="24" spans="1:41" ht="14.85" customHeight="1" x14ac:dyDescent="0.15">
      <c r="A24" s="116"/>
      <c r="B24" s="116"/>
      <c r="C24" s="15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212</v>
      </c>
      <c r="J24" s="133" t="s">
        <v>9</v>
      </c>
      <c r="K24" s="133" t="s">
        <v>9</v>
      </c>
      <c r="L24" s="133" t="s">
        <v>212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 t="s">
        <v>9</v>
      </c>
      <c r="Y24" s="133" t="s">
        <v>9</v>
      </c>
      <c r="Z24" s="133" t="s">
        <v>9</v>
      </c>
      <c r="AA24" s="133" t="s">
        <v>9</v>
      </c>
      <c r="AB24" s="133">
        <v>214839082</v>
      </c>
      <c r="AC24" s="133">
        <f t="shared" si="1"/>
        <v>214839082</v>
      </c>
      <c r="AD24" s="133" t="s">
        <v>9</v>
      </c>
      <c r="AE24" s="133">
        <v>5463585</v>
      </c>
      <c r="AF24" s="133" t="s">
        <v>9</v>
      </c>
      <c r="AG24" s="133" t="s">
        <v>9</v>
      </c>
      <c r="AH24" s="133">
        <v>24512749221</v>
      </c>
      <c r="AI24" s="133">
        <v>16257564673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98000000</v>
      </c>
      <c r="AO24" s="134">
        <f t="shared" si="2"/>
        <v>41088616561</v>
      </c>
    </row>
    <row r="25" spans="1:41" ht="14.85" customHeight="1" x14ac:dyDescent="0.15">
      <c r="A25" s="116"/>
      <c r="B25" s="116"/>
      <c r="C25" s="15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212</v>
      </c>
      <c r="J25" s="133" t="s">
        <v>9</v>
      </c>
      <c r="K25" s="133" t="s">
        <v>9</v>
      </c>
      <c r="L25" s="133" t="s">
        <v>212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8314384711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f t="shared" si="1"/>
        <v>8314384711</v>
      </c>
      <c r="AD25" s="133" t="s">
        <v>9</v>
      </c>
      <c r="AE25" s="133">
        <v>3135553</v>
      </c>
      <c r="AF25" s="133" t="s">
        <v>9</v>
      </c>
      <c r="AG25" s="133" t="s">
        <v>9</v>
      </c>
      <c r="AH25" s="133" t="s">
        <v>9</v>
      </c>
      <c r="AI25" s="133">
        <v>1508530865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f t="shared" si="2"/>
        <v>9826051129</v>
      </c>
    </row>
    <row r="26" spans="1:41" ht="23.25" customHeight="1" x14ac:dyDescent="0.15">
      <c r="A26" s="116"/>
      <c r="B26" s="116"/>
      <c r="C26" s="136" t="s">
        <v>176</v>
      </c>
      <c r="D26" s="159"/>
      <c r="E26" s="132" t="s">
        <v>9</v>
      </c>
      <c r="F26" s="133">
        <v>102852</v>
      </c>
      <c r="G26" s="133">
        <v>51490</v>
      </c>
      <c r="H26" s="133">
        <v>18460</v>
      </c>
      <c r="I26" s="133">
        <f>SUM(F26:H26)</f>
        <v>172802</v>
      </c>
      <c r="J26" s="133" t="s">
        <v>9</v>
      </c>
      <c r="K26" s="133">
        <v>2810</v>
      </c>
      <c r="L26" s="133">
        <f>K26</f>
        <v>2810</v>
      </c>
      <c r="M26" s="133">
        <v>547</v>
      </c>
      <c r="N26" s="133" t="s">
        <v>9</v>
      </c>
      <c r="O26" s="133">
        <v>3727</v>
      </c>
      <c r="P26" s="133">
        <v>196970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 t="s">
        <v>9</v>
      </c>
      <c r="V26" s="133" t="s">
        <v>9</v>
      </c>
      <c r="W26" s="133">
        <v>65929355</v>
      </c>
      <c r="X26" s="133">
        <v>1417775800</v>
      </c>
      <c r="Y26" s="133" t="s">
        <v>9</v>
      </c>
      <c r="Z26" s="133" t="s">
        <v>9</v>
      </c>
      <c r="AA26" s="133" t="s">
        <v>9</v>
      </c>
      <c r="AB26" s="133">
        <v>36715</v>
      </c>
      <c r="AC26" s="133">
        <f t="shared" si="1"/>
        <v>1483741870</v>
      </c>
      <c r="AD26" s="133" t="s">
        <v>9</v>
      </c>
      <c r="AE26" s="133">
        <v>23720</v>
      </c>
      <c r="AF26" s="133" t="s">
        <v>9</v>
      </c>
      <c r="AG26" s="133" t="s">
        <v>9</v>
      </c>
      <c r="AH26" s="133" t="s">
        <v>9</v>
      </c>
      <c r="AI26" s="133">
        <v>1625075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3000000</v>
      </c>
      <c r="AO26" s="134">
        <f t="shared" si="2"/>
        <v>1488767521</v>
      </c>
    </row>
    <row r="27" spans="1:41" ht="14.85" customHeight="1" x14ac:dyDescent="0.15">
      <c r="A27" s="116"/>
      <c r="B27" s="116"/>
      <c r="C27" s="152" t="s">
        <v>127</v>
      </c>
      <c r="D27" s="159"/>
      <c r="E27" s="132" t="s">
        <v>9</v>
      </c>
      <c r="F27" s="133">
        <v>1279302</v>
      </c>
      <c r="G27" s="133">
        <v>586748</v>
      </c>
      <c r="H27" s="133">
        <v>203195</v>
      </c>
      <c r="I27" s="133">
        <f>SUM(F27:H27)</f>
        <v>2069245</v>
      </c>
      <c r="J27" s="133" t="s">
        <v>9</v>
      </c>
      <c r="K27" s="133">
        <v>475274</v>
      </c>
      <c r="L27" s="133">
        <f>K27</f>
        <v>475274</v>
      </c>
      <c r="M27" s="133">
        <v>22880</v>
      </c>
      <c r="N27" s="133" t="s">
        <v>9</v>
      </c>
      <c r="O27" s="133">
        <v>67964</v>
      </c>
      <c r="P27" s="133">
        <v>64188190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316971661</v>
      </c>
      <c r="Y27" s="133" t="s">
        <v>9</v>
      </c>
      <c r="Z27" s="133" t="s">
        <v>9</v>
      </c>
      <c r="AA27" s="133" t="s">
        <v>9</v>
      </c>
      <c r="AB27" s="133">
        <v>518982</v>
      </c>
      <c r="AC27" s="133">
        <f t="shared" si="1"/>
        <v>317490643</v>
      </c>
      <c r="AD27" s="133" t="s">
        <v>9</v>
      </c>
      <c r="AE27" s="133">
        <v>89908</v>
      </c>
      <c r="AF27" s="133" t="s">
        <v>9</v>
      </c>
      <c r="AG27" s="133" t="s">
        <v>9</v>
      </c>
      <c r="AH27" s="133" t="s">
        <v>9</v>
      </c>
      <c r="AI27" s="133">
        <v>701025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f t="shared" si="2"/>
        <v>385117129</v>
      </c>
    </row>
    <row r="28" spans="1:41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2017006</v>
      </c>
      <c r="G28" s="133">
        <v>1036329</v>
      </c>
      <c r="H28" s="133">
        <v>241968</v>
      </c>
      <c r="I28" s="133">
        <f>SUM(I29:I35)</f>
        <v>3295303</v>
      </c>
      <c r="J28" s="133" t="s">
        <v>9</v>
      </c>
      <c r="K28" s="133">
        <v>170592</v>
      </c>
      <c r="L28" s="133">
        <f>K28</f>
        <v>170592</v>
      </c>
      <c r="M28" s="133">
        <v>4102</v>
      </c>
      <c r="N28" s="133">
        <v>121</v>
      </c>
      <c r="O28" s="133">
        <v>125793</v>
      </c>
      <c r="P28" s="133">
        <v>620179591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33269048</v>
      </c>
      <c r="V28" s="133">
        <v>19123148</v>
      </c>
      <c r="W28" s="133">
        <v>4985731</v>
      </c>
      <c r="X28" s="133">
        <v>295883780</v>
      </c>
      <c r="Y28" s="133" t="s">
        <v>9</v>
      </c>
      <c r="Z28" s="133" t="s">
        <v>9</v>
      </c>
      <c r="AA28" s="133" t="s">
        <v>9</v>
      </c>
      <c r="AB28" s="133">
        <v>844227</v>
      </c>
      <c r="AC28" s="133">
        <f t="shared" si="1"/>
        <v>301713738</v>
      </c>
      <c r="AD28" s="133" t="s">
        <v>9</v>
      </c>
      <c r="AE28" s="133">
        <v>462429</v>
      </c>
      <c r="AF28" s="133" t="s">
        <v>9</v>
      </c>
      <c r="AG28" s="133" t="s">
        <v>9</v>
      </c>
      <c r="AH28" s="133">
        <v>52461442</v>
      </c>
      <c r="AI28" s="133">
        <v>326366048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112200000</v>
      </c>
      <c r="AO28" s="134">
        <f t="shared" si="2"/>
        <v>1469371355</v>
      </c>
    </row>
    <row r="29" spans="1:41" ht="14.85" customHeight="1" x14ac:dyDescent="0.15">
      <c r="A29" s="116"/>
      <c r="B29" s="116"/>
      <c r="C29" s="15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213</v>
      </c>
      <c r="J29" s="133" t="s">
        <v>9</v>
      </c>
      <c r="K29" s="133" t="s">
        <v>9</v>
      </c>
      <c r="L29" s="133" t="s">
        <v>213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66317</v>
      </c>
      <c r="V29" s="133" t="s">
        <v>9</v>
      </c>
      <c r="W29" s="133">
        <v>106783</v>
      </c>
      <c r="X29" s="133">
        <v>268562911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f t="shared" si="1"/>
        <v>268669694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108238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f t="shared" si="2"/>
        <v>268944249</v>
      </c>
    </row>
    <row r="30" spans="1:41" ht="14.85" customHeight="1" x14ac:dyDescent="0.15">
      <c r="A30" s="116"/>
      <c r="B30" s="116"/>
      <c r="C30" s="15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213</v>
      </c>
      <c r="J30" s="133" t="s">
        <v>9</v>
      </c>
      <c r="K30" s="133" t="s">
        <v>9</v>
      </c>
      <c r="L30" s="133" t="s">
        <v>213</v>
      </c>
      <c r="M30" s="133" t="s">
        <v>9</v>
      </c>
      <c r="N30" s="133" t="s">
        <v>9</v>
      </c>
      <c r="O30" s="133" t="s">
        <v>9</v>
      </c>
      <c r="P30" s="133">
        <v>610325243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33202731</v>
      </c>
      <c r="V30" s="133" t="s">
        <v>9</v>
      </c>
      <c r="W30" s="133">
        <v>4878948</v>
      </c>
      <c r="X30" s="133"/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f t="shared" si="1"/>
        <v>4878948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313417762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90000000</v>
      </c>
      <c r="AO30" s="134">
        <f t="shared" si="2"/>
        <v>1051824684</v>
      </c>
    </row>
    <row r="31" spans="1:41" ht="14.85" customHeight="1" x14ac:dyDescent="0.15">
      <c r="A31" s="116"/>
      <c r="B31" s="116"/>
      <c r="C31" s="152" t="s">
        <v>215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213</v>
      </c>
      <c r="J31" s="133" t="s">
        <v>9</v>
      </c>
      <c r="K31" s="133" t="s">
        <v>9</v>
      </c>
      <c r="L31" s="133" t="s">
        <v>213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17059667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f t="shared" si="1"/>
        <v>17059667</v>
      </c>
      <c r="AD31" s="133" t="s">
        <v>9</v>
      </c>
      <c r="AE31" s="133">
        <v>10243</v>
      </c>
      <c r="AF31" s="133" t="s">
        <v>9</v>
      </c>
      <c r="AG31" s="133" t="s">
        <v>9</v>
      </c>
      <c r="AH31" s="133">
        <v>45787432</v>
      </c>
      <c r="AI31" s="133">
        <v>976767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f t="shared" si="2"/>
        <v>85234109</v>
      </c>
    </row>
    <row r="32" spans="1:41" ht="14.85" customHeight="1" x14ac:dyDescent="0.15">
      <c r="A32" s="116"/>
      <c r="B32" s="116"/>
      <c r="C32" s="15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213</v>
      </c>
      <c r="J32" s="133" t="s">
        <v>9</v>
      </c>
      <c r="K32" s="133" t="s">
        <v>9</v>
      </c>
      <c r="L32" s="133" t="s">
        <v>213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4516980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f t="shared" si="1"/>
        <v>4516980</v>
      </c>
      <c r="AD32" s="133" t="s">
        <v>9</v>
      </c>
      <c r="AE32" s="133">
        <v>16083</v>
      </c>
      <c r="AF32" s="133" t="s">
        <v>9</v>
      </c>
      <c r="AG32" s="133" t="s">
        <v>9</v>
      </c>
      <c r="AH32" s="133">
        <v>3176842</v>
      </c>
      <c r="AI32" s="133">
        <v>623665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f t="shared" si="2"/>
        <v>8433570</v>
      </c>
    </row>
    <row r="33" spans="1:42" ht="14.85" customHeight="1" x14ac:dyDescent="0.15">
      <c r="A33" s="116"/>
      <c r="B33" s="116"/>
      <c r="C33" s="15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5280731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f t="shared" si="1"/>
        <v>5280731</v>
      </c>
      <c r="AD33" s="133" t="s">
        <v>9</v>
      </c>
      <c r="AE33" s="133">
        <v>24415</v>
      </c>
      <c r="AF33" s="133" t="s">
        <v>9</v>
      </c>
      <c r="AG33" s="133" t="s">
        <v>9</v>
      </c>
      <c r="AH33" s="133">
        <v>3497168</v>
      </c>
      <c r="AI33" s="133">
        <v>133758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f t="shared" si="2"/>
        <v>9036072</v>
      </c>
    </row>
    <row r="34" spans="1:42" ht="14.85" customHeight="1" x14ac:dyDescent="0.15">
      <c r="A34" s="116"/>
      <c r="B34" s="116"/>
      <c r="C34" s="152" t="s">
        <v>127</v>
      </c>
      <c r="D34" s="159"/>
      <c r="E34" s="132" t="s">
        <v>9</v>
      </c>
      <c r="F34" s="133">
        <v>742815</v>
      </c>
      <c r="G34" s="133">
        <v>359680</v>
      </c>
      <c r="H34" s="133">
        <v>148249</v>
      </c>
      <c r="I34" s="133">
        <f>SUM(F34:H34)</f>
        <v>1250744</v>
      </c>
      <c r="J34" s="133" t="s">
        <v>9</v>
      </c>
      <c r="K34" s="133">
        <v>112184</v>
      </c>
      <c r="L34" s="133">
        <f>SUM(J34:K34)</f>
        <v>112184</v>
      </c>
      <c r="M34" s="133">
        <v>3677</v>
      </c>
      <c r="N34" s="133">
        <v>121</v>
      </c>
      <c r="O34" s="133">
        <v>47223</v>
      </c>
      <c r="P34" s="133">
        <v>9414245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463295</v>
      </c>
      <c r="Y34" s="133" t="s">
        <v>9</v>
      </c>
      <c r="Z34" s="133" t="s">
        <v>9</v>
      </c>
      <c r="AA34" s="133" t="s">
        <v>9</v>
      </c>
      <c r="AB34" s="133">
        <v>267020</v>
      </c>
      <c r="AC34" s="133">
        <f t="shared" si="1"/>
        <v>730315</v>
      </c>
      <c r="AD34" s="133" t="s">
        <v>9</v>
      </c>
      <c r="AE34" s="133">
        <v>404988</v>
      </c>
      <c r="AF34" s="133" t="s">
        <v>9</v>
      </c>
      <c r="AG34" s="133" t="s">
        <v>9</v>
      </c>
      <c r="AH34" s="133" t="s">
        <v>9</v>
      </c>
      <c r="AI34" s="133">
        <v>70832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f t="shared" si="2"/>
        <v>12234329</v>
      </c>
    </row>
    <row r="35" spans="1:42" ht="14.85" customHeight="1" x14ac:dyDescent="0.15">
      <c r="A35" s="116"/>
      <c r="B35" s="116"/>
      <c r="C35" s="152" t="s">
        <v>74</v>
      </c>
      <c r="D35" s="159"/>
      <c r="E35" s="132" t="s">
        <v>9</v>
      </c>
      <c r="F35" s="133">
        <v>1274191</v>
      </c>
      <c r="G35" s="133">
        <v>676649</v>
      </c>
      <c r="H35" s="133">
        <v>93719</v>
      </c>
      <c r="I35" s="133">
        <f>SUM(F35:H35)</f>
        <v>2044559</v>
      </c>
      <c r="J35" s="133" t="s">
        <v>9</v>
      </c>
      <c r="K35" s="133">
        <v>58408</v>
      </c>
      <c r="L35" s="133">
        <f>K35</f>
        <v>58408</v>
      </c>
      <c r="M35" s="133">
        <v>425</v>
      </c>
      <c r="N35" s="133" t="s">
        <v>9</v>
      </c>
      <c r="O35" s="133">
        <v>78570</v>
      </c>
      <c r="P35" s="133">
        <v>440103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19123148</v>
      </c>
      <c r="W35" s="133" t="s">
        <v>9</v>
      </c>
      <c r="X35" s="133">
        <v>196</v>
      </c>
      <c r="Y35" s="133" t="s">
        <v>9</v>
      </c>
      <c r="Z35" s="133" t="s">
        <v>9</v>
      </c>
      <c r="AA35" s="133" t="s">
        <v>9</v>
      </c>
      <c r="AB35" s="133">
        <v>577207</v>
      </c>
      <c r="AC35" s="133">
        <f t="shared" si="1"/>
        <v>577403</v>
      </c>
      <c r="AD35" s="133" t="s">
        <v>9</v>
      </c>
      <c r="AE35" s="133">
        <v>6700</v>
      </c>
      <c r="AF35" s="133" t="s">
        <v>9</v>
      </c>
      <c r="AG35" s="133" t="s">
        <v>9</v>
      </c>
      <c r="AH35" s="133" t="s">
        <v>9</v>
      </c>
      <c r="AI35" s="133">
        <v>11035026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f t="shared" si="2"/>
        <v>33664342</v>
      </c>
      <c r="AP35" s="118"/>
    </row>
    <row r="36" spans="1:42" ht="15" customHeight="1" x14ac:dyDescent="0.15">
      <c r="A36" s="116"/>
      <c r="B36" s="212" t="s">
        <v>140</v>
      </c>
      <c r="C36" s="212"/>
      <c r="D36" s="160"/>
      <c r="E36" s="132" t="s">
        <v>9</v>
      </c>
      <c r="F36" s="133">
        <v>27750</v>
      </c>
      <c r="G36" s="133">
        <v>13013</v>
      </c>
      <c r="H36" s="133">
        <v>5351</v>
      </c>
      <c r="I36" s="133">
        <f>SUM(F36:H36)</f>
        <v>46114</v>
      </c>
      <c r="J36" s="133" t="s">
        <v>9</v>
      </c>
      <c r="K36" s="133">
        <v>723</v>
      </c>
      <c r="L36" s="133">
        <f t="shared" ref="L36:L45" si="3">K36</f>
        <v>723</v>
      </c>
      <c r="M36" s="133">
        <v>156</v>
      </c>
      <c r="N36" s="133">
        <v>98</v>
      </c>
      <c r="O36" s="133">
        <v>2853</v>
      </c>
      <c r="P36" s="133">
        <v>357169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>
        <v>715191</v>
      </c>
      <c r="Y36" s="133" t="s">
        <v>9</v>
      </c>
      <c r="Z36" s="133" t="s">
        <v>9</v>
      </c>
      <c r="AA36" s="133" t="s">
        <v>9</v>
      </c>
      <c r="AB36" s="133">
        <v>10010</v>
      </c>
      <c r="AC36" s="133">
        <f t="shared" si="1"/>
        <v>725201</v>
      </c>
      <c r="AD36" s="133" t="s">
        <v>9</v>
      </c>
      <c r="AE36" s="133">
        <v>32208</v>
      </c>
      <c r="AF36" s="133" t="s">
        <v>9</v>
      </c>
      <c r="AG36" s="133" t="s">
        <v>9</v>
      </c>
      <c r="AH36" s="133">
        <v>1507697</v>
      </c>
      <c r="AI36" s="133" t="s">
        <v>9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>
        <v>1500000</v>
      </c>
      <c r="AO36" s="134">
        <f t="shared" si="2"/>
        <v>4172219</v>
      </c>
    </row>
    <row r="37" spans="1:42" ht="15" customHeight="1" x14ac:dyDescent="0.15">
      <c r="A37" s="116"/>
      <c r="B37" s="212" t="s">
        <v>192</v>
      </c>
      <c r="C37" s="212"/>
      <c r="D37" s="160"/>
      <c r="E37" s="132" t="s">
        <v>9</v>
      </c>
      <c r="F37" s="133" t="s">
        <v>9</v>
      </c>
      <c r="G37" s="133" t="s">
        <v>9</v>
      </c>
      <c r="H37" s="133" t="s">
        <v>9</v>
      </c>
      <c r="I37" s="133" t="s">
        <v>9</v>
      </c>
      <c r="J37" s="133" t="s">
        <v>9</v>
      </c>
      <c r="K37" s="133" t="s">
        <v>9</v>
      </c>
      <c r="L37" s="133" t="s">
        <v>9</v>
      </c>
      <c r="M37" s="133" t="s">
        <v>9</v>
      </c>
      <c r="N37" s="133" t="s">
        <v>9</v>
      </c>
      <c r="O37" s="133" t="s">
        <v>9</v>
      </c>
      <c r="P37" s="133" t="s">
        <v>9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 t="s">
        <v>9</v>
      </c>
      <c r="V37" s="133" t="s">
        <v>9</v>
      </c>
      <c r="W37" s="133" t="s">
        <v>9</v>
      </c>
      <c r="X37" s="133" t="s">
        <v>9</v>
      </c>
      <c r="Y37" s="133" t="s">
        <v>9</v>
      </c>
      <c r="Z37" s="133" t="s">
        <v>9</v>
      </c>
      <c r="AA37" s="133" t="s">
        <v>9</v>
      </c>
      <c r="AB37" s="133" t="s">
        <v>9</v>
      </c>
      <c r="AC37" s="133" t="s">
        <v>9</v>
      </c>
      <c r="AD37" s="133" t="s">
        <v>9</v>
      </c>
      <c r="AE37" s="133" t="s">
        <v>9</v>
      </c>
      <c r="AF37" s="133" t="s">
        <v>9</v>
      </c>
      <c r="AG37" s="133" t="s">
        <v>9</v>
      </c>
      <c r="AH37" s="133" t="s">
        <v>9</v>
      </c>
      <c r="AI37" s="133">
        <v>315424689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 t="s">
        <v>9</v>
      </c>
      <c r="AO37" s="134">
        <f t="shared" si="2"/>
        <v>315424689</v>
      </c>
    </row>
    <row r="38" spans="1:42" s="115" customFormat="1" ht="15" customHeight="1" x14ac:dyDescent="0.15">
      <c r="A38" s="161"/>
      <c r="B38" s="197" t="s">
        <v>147</v>
      </c>
      <c r="C38" s="197"/>
      <c r="D38" s="160"/>
      <c r="E38" s="132" t="s">
        <v>9</v>
      </c>
      <c r="F38" s="133">
        <v>142979</v>
      </c>
      <c r="G38" s="133">
        <v>71324</v>
      </c>
      <c r="H38" s="133">
        <v>23786</v>
      </c>
      <c r="I38" s="133">
        <f>SUM(F38:H38)</f>
        <v>238089</v>
      </c>
      <c r="J38" s="133" t="s">
        <v>9</v>
      </c>
      <c r="K38" s="133">
        <v>32262</v>
      </c>
      <c r="L38" s="133">
        <f t="shared" si="3"/>
        <v>32262</v>
      </c>
      <c r="M38" s="133">
        <v>1688</v>
      </c>
      <c r="N38" s="133" t="s">
        <v>9</v>
      </c>
      <c r="O38" s="133">
        <v>18929</v>
      </c>
      <c r="P38" s="133">
        <v>116170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40290</v>
      </c>
      <c r="V38" s="133" t="s">
        <v>9</v>
      </c>
      <c r="W38" s="133" t="s">
        <v>9</v>
      </c>
      <c r="X38" s="133" t="s">
        <v>9</v>
      </c>
      <c r="Y38" s="133" t="s">
        <v>9</v>
      </c>
      <c r="Z38" s="133" t="s">
        <v>9</v>
      </c>
      <c r="AA38" s="133" t="s">
        <v>9</v>
      </c>
      <c r="AB38" s="133">
        <v>130855</v>
      </c>
      <c r="AC38" s="133">
        <f t="shared" si="1"/>
        <v>130855</v>
      </c>
      <c r="AD38" s="133" t="s">
        <v>9</v>
      </c>
      <c r="AE38" s="133">
        <v>2608957</v>
      </c>
      <c r="AF38" s="133" t="s">
        <v>9</v>
      </c>
      <c r="AG38" s="133" t="s">
        <v>9</v>
      </c>
      <c r="AH38" s="133">
        <v>191938616</v>
      </c>
      <c r="AI38" s="133">
        <v>2433</v>
      </c>
      <c r="AJ38" s="133" t="s">
        <v>9</v>
      </c>
      <c r="AK38" s="133" t="s">
        <v>9</v>
      </c>
      <c r="AL38" s="133" t="s">
        <v>9</v>
      </c>
      <c r="AM38" s="133" t="s">
        <v>9</v>
      </c>
      <c r="AN38" s="133">
        <v>9000000</v>
      </c>
      <c r="AO38" s="134">
        <f t="shared" si="2"/>
        <v>204128289</v>
      </c>
    </row>
    <row r="39" spans="1:42" s="115" customFormat="1" ht="15" customHeight="1" x14ac:dyDescent="0.15">
      <c r="A39" s="161"/>
      <c r="B39" s="197" t="s">
        <v>54</v>
      </c>
      <c r="C39" s="197"/>
      <c r="D39" s="160"/>
      <c r="E39" s="132" t="s">
        <v>9</v>
      </c>
      <c r="F39" s="133">
        <v>14934230</v>
      </c>
      <c r="G39" s="133">
        <v>7587748</v>
      </c>
      <c r="H39" s="133">
        <v>2365031</v>
      </c>
      <c r="I39" s="133">
        <f>SUM(F39:H39)</f>
        <v>24887009</v>
      </c>
      <c r="J39" s="133" t="s">
        <v>9</v>
      </c>
      <c r="K39" s="133">
        <v>5345484</v>
      </c>
      <c r="L39" s="133">
        <f t="shared" si="3"/>
        <v>5345484</v>
      </c>
      <c r="M39" s="133">
        <v>65152</v>
      </c>
      <c r="N39" s="133" t="s">
        <v>9</v>
      </c>
      <c r="O39" s="133">
        <v>415628</v>
      </c>
      <c r="P39" s="133">
        <v>73599282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4868320</v>
      </c>
      <c r="V39" s="133">
        <v>299765</v>
      </c>
      <c r="W39" s="133">
        <v>520168</v>
      </c>
      <c r="X39" s="133">
        <v>9545105</v>
      </c>
      <c r="Y39" s="133" t="s">
        <v>9</v>
      </c>
      <c r="Z39" s="133" t="s">
        <v>9</v>
      </c>
      <c r="AA39" s="133">
        <v>777303</v>
      </c>
      <c r="AB39" s="133">
        <v>5097907</v>
      </c>
      <c r="AC39" s="133">
        <f t="shared" si="1"/>
        <v>15940483</v>
      </c>
      <c r="AD39" s="133">
        <v>180</v>
      </c>
      <c r="AE39" s="133">
        <v>441378</v>
      </c>
      <c r="AF39" s="133" t="s">
        <v>9</v>
      </c>
      <c r="AG39" s="133" t="s">
        <v>9</v>
      </c>
      <c r="AH39" s="133" t="s">
        <v>9</v>
      </c>
      <c r="AI39" s="133">
        <v>921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200000</v>
      </c>
      <c r="AO39" s="134">
        <f t="shared" si="2"/>
        <v>126063602</v>
      </c>
    </row>
    <row r="40" spans="1:42" ht="15" customHeight="1" x14ac:dyDescent="0.15">
      <c r="A40" s="116"/>
      <c r="B40" s="212" t="s">
        <v>80</v>
      </c>
      <c r="C40" s="212"/>
      <c r="D40" s="160"/>
      <c r="E40" s="132" t="s">
        <v>9</v>
      </c>
      <c r="F40" s="133">
        <v>36099391</v>
      </c>
      <c r="G40" s="133">
        <v>17446352</v>
      </c>
      <c r="H40" s="133">
        <v>4464300</v>
      </c>
      <c r="I40" s="133">
        <f>SUM(I41:I44)</f>
        <v>58010043</v>
      </c>
      <c r="J40" s="133" t="s">
        <v>9</v>
      </c>
      <c r="K40" s="133">
        <v>11041195</v>
      </c>
      <c r="L40" s="133">
        <f t="shared" si="3"/>
        <v>11041195</v>
      </c>
      <c r="M40" s="133">
        <v>74656</v>
      </c>
      <c r="N40" s="133" t="s">
        <v>9</v>
      </c>
      <c r="O40" s="133">
        <v>1520578</v>
      </c>
      <c r="P40" s="133">
        <v>83424282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1311995</v>
      </c>
      <c r="V40" s="133">
        <v>141633867</v>
      </c>
      <c r="W40" s="133">
        <v>13868369</v>
      </c>
      <c r="X40" s="133">
        <v>15219665</v>
      </c>
      <c r="Y40" s="133">
        <v>2000000</v>
      </c>
      <c r="Z40" s="133" t="s">
        <v>9</v>
      </c>
      <c r="AA40" s="133" t="s">
        <v>9</v>
      </c>
      <c r="AB40" s="133">
        <v>12892140</v>
      </c>
      <c r="AC40" s="133">
        <f t="shared" si="1"/>
        <v>43980174</v>
      </c>
      <c r="AD40" s="133" t="s">
        <v>9</v>
      </c>
      <c r="AE40" s="133">
        <v>53903</v>
      </c>
      <c r="AF40" s="133" t="s">
        <v>9</v>
      </c>
      <c r="AG40" s="133" t="s">
        <v>9</v>
      </c>
      <c r="AH40" s="133">
        <v>4170363</v>
      </c>
      <c r="AI40" s="133">
        <v>74374378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830000</v>
      </c>
      <c r="AO40" s="134">
        <f t="shared" si="2"/>
        <v>420425434</v>
      </c>
    </row>
    <row r="41" spans="1:42" ht="15" customHeight="1" x14ac:dyDescent="0.15">
      <c r="A41" s="116"/>
      <c r="B41" s="116"/>
      <c r="C41" s="152" t="s">
        <v>149</v>
      </c>
      <c r="D41" s="160"/>
      <c r="E41" s="137" t="s">
        <v>9</v>
      </c>
      <c r="F41" s="133" t="s">
        <v>9</v>
      </c>
      <c r="G41" s="133" t="s">
        <v>9</v>
      </c>
      <c r="H41" s="133" t="s">
        <v>9</v>
      </c>
      <c r="I41" s="133" t="s">
        <v>70</v>
      </c>
      <c r="J41" s="133" t="s">
        <v>9</v>
      </c>
      <c r="K41" s="133" t="s">
        <v>9</v>
      </c>
      <c r="L41" s="133" t="s">
        <v>9</v>
      </c>
      <c r="M41" s="133" t="s">
        <v>9</v>
      </c>
      <c r="N41" s="133" t="s">
        <v>9</v>
      </c>
      <c r="O41" s="133" t="s">
        <v>9</v>
      </c>
      <c r="P41" s="133" t="s">
        <v>9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675492</v>
      </c>
      <c r="V41" s="133" t="s">
        <v>9</v>
      </c>
      <c r="W41" s="133" t="s">
        <v>9</v>
      </c>
      <c r="X41" s="133" t="s">
        <v>9</v>
      </c>
      <c r="Y41" s="133" t="s">
        <v>9</v>
      </c>
      <c r="Z41" s="133" t="s">
        <v>9</v>
      </c>
      <c r="AA41" s="133" t="s">
        <v>9</v>
      </c>
      <c r="AB41" s="133" t="s">
        <v>9</v>
      </c>
      <c r="AC41" s="133" t="s">
        <v>9</v>
      </c>
      <c r="AD41" s="133" t="s">
        <v>9</v>
      </c>
      <c r="AE41" s="133">
        <v>756</v>
      </c>
      <c r="AF41" s="133" t="s">
        <v>9</v>
      </c>
      <c r="AG41" s="133" t="s">
        <v>9</v>
      </c>
      <c r="AH41" s="133">
        <v>4170363</v>
      </c>
      <c r="AI41" s="133">
        <v>858605</v>
      </c>
      <c r="AJ41" s="133" t="s">
        <v>9</v>
      </c>
      <c r="AK41" s="133" t="s">
        <v>9</v>
      </c>
      <c r="AL41" s="133" t="s">
        <v>9</v>
      </c>
      <c r="AM41" s="133" t="s">
        <v>9</v>
      </c>
      <c r="AN41" s="133">
        <v>200000</v>
      </c>
      <c r="AO41" s="134">
        <f t="shared" si="2"/>
        <v>5905216</v>
      </c>
    </row>
    <row r="42" spans="1:42" ht="15" customHeight="1" x14ac:dyDescent="0.15">
      <c r="A42" s="116"/>
      <c r="B42" s="116"/>
      <c r="C42" s="152" t="s">
        <v>81</v>
      </c>
      <c r="D42" s="160"/>
      <c r="E42" s="132" t="s">
        <v>9</v>
      </c>
      <c r="F42" s="133">
        <v>6792308</v>
      </c>
      <c r="G42" s="133">
        <v>3147007</v>
      </c>
      <c r="H42" s="133">
        <v>386912</v>
      </c>
      <c r="I42" s="133">
        <f>SUM(F42:H42)</f>
        <v>10326227</v>
      </c>
      <c r="J42" s="133" t="s">
        <v>9</v>
      </c>
      <c r="K42" s="133">
        <v>4149002</v>
      </c>
      <c r="L42" s="133">
        <f t="shared" si="3"/>
        <v>4149002</v>
      </c>
      <c r="M42" s="133">
        <v>35566</v>
      </c>
      <c r="N42" s="133" t="s">
        <v>9</v>
      </c>
      <c r="O42" s="133">
        <v>300295</v>
      </c>
      <c r="P42" s="133">
        <v>10337033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>
        <v>578507</v>
      </c>
      <c r="V42" s="133">
        <v>1189483</v>
      </c>
      <c r="W42" s="133">
        <v>2725879</v>
      </c>
      <c r="X42" s="133">
        <v>1760874</v>
      </c>
      <c r="Y42" s="133" t="s">
        <v>9</v>
      </c>
      <c r="Z42" s="133" t="s">
        <v>9</v>
      </c>
      <c r="AA42" s="133" t="s">
        <v>9</v>
      </c>
      <c r="AB42" s="133">
        <v>2682611</v>
      </c>
      <c r="AC42" s="133">
        <f t="shared" si="1"/>
        <v>7169364</v>
      </c>
      <c r="AD42" s="133" t="s">
        <v>9</v>
      </c>
      <c r="AE42" s="133">
        <v>5100</v>
      </c>
      <c r="AF42" s="133" t="s">
        <v>9</v>
      </c>
      <c r="AG42" s="133" t="s">
        <v>9</v>
      </c>
      <c r="AH42" s="133" t="s">
        <v>9</v>
      </c>
      <c r="AI42" s="133">
        <v>133126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>
        <v>300000</v>
      </c>
      <c r="AO42" s="134">
        <f t="shared" si="2"/>
        <v>34523703</v>
      </c>
    </row>
    <row r="43" spans="1:42" ht="15" customHeight="1" x14ac:dyDescent="0.15">
      <c r="A43" s="116"/>
      <c r="B43" s="116"/>
      <c r="C43" s="152" t="s">
        <v>151</v>
      </c>
      <c r="D43" s="160"/>
      <c r="E43" s="132" t="s">
        <v>9</v>
      </c>
      <c r="F43" s="133" t="s">
        <v>9</v>
      </c>
      <c r="G43" s="133" t="s">
        <v>9</v>
      </c>
      <c r="H43" s="133" t="s">
        <v>9</v>
      </c>
      <c r="I43" s="133" t="s">
        <v>70</v>
      </c>
      <c r="J43" s="133" t="s">
        <v>9</v>
      </c>
      <c r="K43" s="133" t="s">
        <v>9</v>
      </c>
      <c r="L43" s="133" t="s">
        <v>9</v>
      </c>
      <c r="M43" s="133" t="s">
        <v>9</v>
      </c>
      <c r="N43" s="133" t="s">
        <v>9</v>
      </c>
      <c r="O43" s="133" t="s">
        <v>9</v>
      </c>
      <c r="P43" s="133" t="s">
        <v>9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>
        <v>57996</v>
      </c>
      <c r="V43" s="133" t="s">
        <v>9</v>
      </c>
      <c r="W43" s="133">
        <v>5861040</v>
      </c>
      <c r="X43" s="133">
        <v>6892911</v>
      </c>
      <c r="Y43" s="133" t="s">
        <v>9</v>
      </c>
      <c r="Z43" s="133" t="s">
        <v>9</v>
      </c>
      <c r="AA43" s="133" t="s">
        <v>9</v>
      </c>
      <c r="AB43" s="133" t="s">
        <v>9</v>
      </c>
      <c r="AC43" s="133">
        <f>SUM(W43:AB43)</f>
        <v>12753951</v>
      </c>
      <c r="AD43" s="133" t="s">
        <v>9</v>
      </c>
      <c r="AE43" s="133" t="s">
        <v>9</v>
      </c>
      <c r="AF43" s="133" t="s">
        <v>9</v>
      </c>
      <c r="AG43" s="133" t="s">
        <v>9</v>
      </c>
      <c r="AH43" s="133" t="s">
        <v>9</v>
      </c>
      <c r="AI43" s="133">
        <v>258190</v>
      </c>
      <c r="AJ43" s="133" t="s">
        <v>9</v>
      </c>
      <c r="AK43" s="133" t="s">
        <v>9</v>
      </c>
      <c r="AL43" s="133" t="s">
        <v>9</v>
      </c>
      <c r="AM43" s="133" t="s">
        <v>9</v>
      </c>
      <c r="AN43" s="133" t="s">
        <v>9</v>
      </c>
      <c r="AO43" s="134">
        <f t="shared" si="2"/>
        <v>13070137</v>
      </c>
    </row>
    <row r="44" spans="1:42" ht="15" customHeight="1" x14ac:dyDescent="0.15">
      <c r="A44" s="116"/>
      <c r="B44" s="116"/>
      <c r="C44" s="152" t="s">
        <v>78</v>
      </c>
      <c r="D44" s="160"/>
      <c r="E44" s="132" t="s">
        <v>9</v>
      </c>
      <c r="F44" s="133">
        <v>29307083</v>
      </c>
      <c r="G44" s="133">
        <v>14299345</v>
      </c>
      <c r="H44" s="133">
        <v>4077388</v>
      </c>
      <c r="I44" s="133">
        <f>SUM(F44:H44)</f>
        <v>47683816</v>
      </c>
      <c r="J44" s="133" t="s">
        <v>9</v>
      </c>
      <c r="K44" s="133">
        <v>6892193</v>
      </c>
      <c r="L44" s="133">
        <f t="shared" si="3"/>
        <v>6892193</v>
      </c>
      <c r="M44" s="133">
        <v>39090</v>
      </c>
      <c r="N44" s="133" t="s">
        <v>9</v>
      </c>
      <c r="O44" s="133">
        <v>1220283</v>
      </c>
      <c r="P44" s="133">
        <v>73087249</v>
      </c>
      <c r="Q44" s="133" t="s">
        <v>9</v>
      </c>
      <c r="R44" s="133" t="s">
        <v>9</v>
      </c>
      <c r="S44" s="133" t="s">
        <v>9</v>
      </c>
      <c r="T44" s="133" t="s">
        <v>9</v>
      </c>
      <c r="U44" s="133" t="s">
        <v>9</v>
      </c>
      <c r="V44" s="133">
        <v>140444384</v>
      </c>
      <c r="W44" s="133">
        <v>5281450</v>
      </c>
      <c r="X44" s="133">
        <v>6565880</v>
      </c>
      <c r="Y44" s="133">
        <v>2000000</v>
      </c>
      <c r="Z44" s="133" t="s">
        <v>9</v>
      </c>
      <c r="AA44" s="133" t="s">
        <v>9</v>
      </c>
      <c r="AB44" s="133">
        <v>10209529</v>
      </c>
      <c r="AC44" s="133">
        <f t="shared" si="1"/>
        <v>24056859</v>
      </c>
      <c r="AD44" s="133" t="s">
        <v>9</v>
      </c>
      <c r="AE44" s="133">
        <v>48047</v>
      </c>
      <c r="AF44" s="133" t="s">
        <v>9</v>
      </c>
      <c r="AG44" s="133" t="s">
        <v>9</v>
      </c>
      <c r="AH44" s="133" t="s">
        <v>9</v>
      </c>
      <c r="AI44" s="133">
        <v>73124457</v>
      </c>
      <c r="AJ44" s="133" t="s">
        <v>9</v>
      </c>
      <c r="AK44" s="133" t="s">
        <v>9</v>
      </c>
      <c r="AL44" s="133" t="s">
        <v>9</v>
      </c>
      <c r="AM44" s="133" t="s">
        <v>9</v>
      </c>
      <c r="AN44" s="133">
        <v>330000</v>
      </c>
      <c r="AO44" s="134">
        <f t="shared" si="2"/>
        <v>366926378</v>
      </c>
    </row>
    <row r="45" spans="1:42" ht="15" customHeight="1" x14ac:dyDescent="0.15">
      <c r="A45" s="116"/>
      <c r="B45" s="212" t="s">
        <v>177</v>
      </c>
      <c r="C45" s="212"/>
      <c r="D45" s="160"/>
      <c r="E45" s="132" t="s">
        <v>9</v>
      </c>
      <c r="F45" s="133">
        <v>4213677</v>
      </c>
      <c r="G45" s="133">
        <v>1882598</v>
      </c>
      <c r="H45" s="133">
        <v>762371</v>
      </c>
      <c r="I45" s="133">
        <f>SUM(F45:H45)</f>
        <v>6858646</v>
      </c>
      <c r="J45" s="133" t="s">
        <v>9</v>
      </c>
      <c r="K45" s="133">
        <v>3483568</v>
      </c>
      <c r="L45" s="133">
        <f t="shared" si="3"/>
        <v>3483568</v>
      </c>
      <c r="M45" s="133">
        <v>425839</v>
      </c>
      <c r="N45" s="133" t="s">
        <v>9</v>
      </c>
      <c r="O45" s="133">
        <v>1852477</v>
      </c>
      <c r="P45" s="133">
        <v>237992843</v>
      </c>
      <c r="Q45" s="133" t="s">
        <v>9</v>
      </c>
      <c r="R45" s="133" t="s">
        <v>9</v>
      </c>
      <c r="S45" s="133" t="s">
        <v>9</v>
      </c>
      <c r="T45" s="133" t="s">
        <v>9</v>
      </c>
      <c r="U45" s="133">
        <v>56726470</v>
      </c>
      <c r="V45" s="133">
        <v>459266934</v>
      </c>
      <c r="W45" s="133">
        <v>812866372</v>
      </c>
      <c r="X45" s="133">
        <v>674680835</v>
      </c>
      <c r="Y45" s="133">
        <v>1290050</v>
      </c>
      <c r="Z45" s="133" t="s">
        <v>9</v>
      </c>
      <c r="AA45" s="133">
        <v>103371</v>
      </c>
      <c r="AB45" s="133">
        <v>65240218</v>
      </c>
      <c r="AC45" s="133">
        <f t="shared" si="1"/>
        <v>1554180846</v>
      </c>
      <c r="AD45" s="133">
        <v>2040</v>
      </c>
      <c r="AE45" s="133">
        <v>1200</v>
      </c>
      <c r="AF45" s="133" t="s">
        <v>9</v>
      </c>
      <c r="AG45" s="133">
        <v>28393310</v>
      </c>
      <c r="AH45" s="133" t="s">
        <v>9</v>
      </c>
      <c r="AI45" s="133">
        <v>666417748</v>
      </c>
      <c r="AJ45" s="133">
        <v>9794304</v>
      </c>
      <c r="AK45" s="133">
        <v>16012000</v>
      </c>
      <c r="AL45" s="133" t="s">
        <v>9</v>
      </c>
      <c r="AM45" s="133">
        <v>5000000</v>
      </c>
      <c r="AN45" s="133">
        <v>600000000</v>
      </c>
      <c r="AO45" s="134">
        <f t="shared" si="2"/>
        <v>3646408225</v>
      </c>
    </row>
    <row r="46" spans="1:42" ht="15" customHeight="1" x14ac:dyDescent="0.15">
      <c r="A46" s="117"/>
      <c r="B46" s="214" t="s">
        <v>150</v>
      </c>
      <c r="C46" s="214"/>
      <c r="D46" s="138"/>
      <c r="E46" s="132" t="s">
        <v>70</v>
      </c>
      <c r="F46" s="139">
        <f>SUM(F5:F9,F13,F17,F21,F28,F36:F40,F45)</f>
        <v>103542396</v>
      </c>
      <c r="G46" s="139">
        <f t="shared" ref="G46:M46" si="4">SUM(G5:G9,G13,G17,G21,G28,G36:G40,G45)</f>
        <v>48081457</v>
      </c>
      <c r="H46" s="139">
        <f t="shared" si="4"/>
        <v>11917728</v>
      </c>
      <c r="I46" s="139">
        <f t="shared" si="4"/>
        <v>163541581</v>
      </c>
      <c r="J46" s="139" t="s">
        <v>9</v>
      </c>
      <c r="K46" s="139">
        <f t="shared" si="4"/>
        <v>30165919</v>
      </c>
      <c r="L46" s="139">
        <f t="shared" si="4"/>
        <v>30165919</v>
      </c>
      <c r="M46" s="139">
        <f t="shared" si="4"/>
        <v>498831612</v>
      </c>
      <c r="N46" s="139">
        <f>SUM(N5:N9,N13,N17,N21,N28,N36:N40,N45)</f>
        <v>1843</v>
      </c>
      <c r="O46" s="139">
        <f>SUM(O5:O9,O13,O17,O21,O28,O36:O40,O45)</f>
        <v>8575377</v>
      </c>
      <c r="P46" s="139">
        <f>SUM(P5:P9,P13,P17,P21,P28,P36:P40,P45)</f>
        <v>1410862432</v>
      </c>
      <c r="Q46" s="139" t="s">
        <v>9</v>
      </c>
      <c r="R46" s="139" t="s">
        <v>9</v>
      </c>
      <c r="S46" s="139" t="s">
        <v>9</v>
      </c>
      <c r="T46" s="139" t="s">
        <v>9</v>
      </c>
      <c r="U46" s="139">
        <f>SUM(U5:U9,U13,U17,U21,U28,U36:U40,U45)</f>
        <v>385708364</v>
      </c>
      <c r="V46" s="139">
        <f>SUM(V5:V9,V13,V17,V21,V28,V36:V40,V45)</f>
        <v>670203509</v>
      </c>
      <c r="W46" s="139">
        <f>SUM(W5:W9,W13,W17,W21,W28,W36:W40,W45)</f>
        <v>1301793841</v>
      </c>
      <c r="X46" s="139">
        <f t="shared" ref="X46:AC46" si="5">SUM(X5:X9,X13,X17,X21,X28,X36:X40,X45)</f>
        <v>31114490107</v>
      </c>
      <c r="Y46" s="139">
        <f t="shared" si="5"/>
        <v>36437418</v>
      </c>
      <c r="Z46" s="139" t="s">
        <v>9</v>
      </c>
      <c r="AA46" s="139">
        <f t="shared" si="5"/>
        <v>7373307</v>
      </c>
      <c r="AB46" s="139">
        <f t="shared" si="5"/>
        <v>314220996</v>
      </c>
      <c r="AC46" s="139">
        <f t="shared" si="5"/>
        <v>32774315669</v>
      </c>
      <c r="AD46" s="139">
        <f>SUM(AD5:AD9,AD13,AD17,AD21,AD28,AD36:AD40,AD45)</f>
        <v>2220</v>
      </c>
      <c r="AE46" s="139">
        <f>SUM(AE5:AE9,AE13,AE17,AE21,AE28,AE36:AE40,AE45)</f>
        <v>214824095529</v>
      </c>
      <c r="AF46" s="139" t="s">
        <v>9</v>
      </c>
      <c r="AG46" s="139">
        <f>SUM(AG5:AG9,AG13,AG17,AG21,AG28,AG36:AG40,AG45)</f>
        <v>28393310</v>
      </c>
      <c r="AH46" s="139">
        <f>SUM(AH5:AH9,AH13,AH17,AH21,AH28,AH36:AH40,AH45)</f>
        <v>49015960410</v>
      </c>
      <c r="AI46" s="139">
        <f>SUM(AI5:AI9,AI13,AI17,AI21,AI28,AI36:AI40,AI45)</f>
        <v>109926285031</v>
      </c>
      <c r="AJ46" s="139">
        <f>SUM(AJ5:AJ9,AJ13,AJ17,AJ21,AJ28,AJ36:AJ40,AJ45)</f>
        <v>38294304</v>
      </c>
      <c r="AK46" s="139">
        <f>SUM(AK5:AK9,AK13,AK17,AK21,AK28,AK36:AK40,AK45)</f>
        <v>351902000</v>
      </c>
      <c r="AL46" s="139" t="s">
        <v>212</v>
      </c>
      <c r="AM46" s="139">
        <f>SUM(AM5:AM9,AM13,AM17,AM21,AM28,AM36:AM40,AM45)</f>
        <v>5000000</v>
      </c>
      <c r="AN46" s="139">
        <f>SUM(AN5:AN9,AN13,AN17,AN21,AN28,AN36:AN40,AN45)</f>
        <v>1293632500</v>
      </c>
      <c r="AO46" s="139">
        <f>SUM(AO5:AO9,AO13,AO17,AO21,AO28,AO36:AO40,AO45)</f>
        <v>411425771610</v>
      </c>
    </row>
    <row r="47" spans="1:42" s="117" customFormat="1" ht="6" customHeight="1" x14ac:dyDescent="0.15">
      <c r="A47" s="162"/>
      <c r="B47" s="162"/>
      <c r="C47" s="119"/>
      <c r="D47" s="120"/>
      <c r="E47" s="121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</row>
    <row r="48" spans="1:42" ht="12" customHeight="1" x14ac:dyDescent="0.15">
      <c r="A48" s="123"/>
      <c r="B48" s="123"/>
      <c r="C48" s="124"/>
      <c r="D48" s="125"/>
      <c r="E48" s="208" t="s">
        <v>83</v>
      </c>
      <c r="F48" s="208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</row>
    <row r="49" spans="3:41" ht="10.050000000000001" customHeight="1" x14ac:dyDescent="0.15">
      <c r="C49" s="127"/>
      <c r="D49" s="127"/>
      <c r="E49" s="127"/>
      <c r="F49" s="128"/>
      <c r="G49" s="128"/>
      <c r="H49" s="128"/>
      <c r="I49" s="129"/>
      <c r="J49" s="127"/>
      <c r="K49" s="128"/>
      <c r="L49" s="128"/>
      <c r="M49" s="128"/>
      <c r="N49" s="128"/>
      <c r="O49" s="128"/>
      <c r="P49" s="128"/>
      <c r="Q49" s="129"/>
      <c r="R49" s="127"/>
      <c r="S49" s="128"/>
      <c r="T49" s="128"/>
      <c r="U49" s="128"/>
      <c r="V49" s="128"/>
      <c r="W49" s="128"/>
      <c r="X49" s="128"/>
      <c r="Y49" s="129"/>
      <c r="Z49" s="127"/>
      <c r="AA49" s="128"/>
      <c r="AB49" s="128"/>
      <c r="AC49" s="128"/>
      <c r="AD49" s="128"/>
      <c r="AE49" s="128"/>
      <c r="AF49" s="128"/>
      <c r="AG49" s="129"/>
      <c r="AH49" s="127"/>
      <c r="AI49" s="128"/>
      <c r="AJ49" s="128"/>
      <c r="AK49" s="128"/>
      <c r="AL49" s="128"/>
      <c r="AM49" s="128"/>
      <c r="AN49" s="128"/>
      <c r="AO49" s="129"/>
    </row>
    <row r="50" spans="3:41" x14ac:dyDescent="0.15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3:41" x14ac:dyDescent="0.1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</row>
    <row r="52" spans="3:41" x14ac:dyDescent="0.1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</row>
    <row r="53" spans="3:41" x14ac:dyDescent="0.15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3:41" x14ac:dyDescent="0.15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</row>
    <row r="55" spans="3:41" x14ac:dyDescent="0.15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</row>
    <row r="56" spans="3:41" x14ac:dyDescent="0.15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</row>
    <row r="57" spans="3:41" x14ac:dyDescent="0.15"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</row>
    <row r="58" spans="3:41" x14ac:dyDescent="0.15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</row>
  </sheetData>
  <mergeCells count="19">
    <mergeCell ref="B36:C36"/>
    <mergeCell ref="B37:C37"/>
    <mergeCell ref="B38:C38"/>
    <mergeCell ref="B39:C39"/>
    <mergeCell ref="E48:F48"/>
    <mergeCell ref="E1:T1"/>
    <mergeCell ref="A3:D3"/>
    <mergeCell ref="B5:C5"/>
    <mergeCell ref="B6:C6"/>
    <mergeCell ref="B7:C7"/>
    <mergeCell ref="B8:C8"/>
    <mergeCell ref="B9:C9"/>
    <mergeCell ref="B13:C13"/>
    <mergeCell ref="B17:C17"/>
    <mergeCell ref="B40:C40"/>
    <mergeCell ref="B45:C45"/>
    <mergeCell ref="B46:C46"/>
    <mergeCell ref="B21:C21"/>
    <mergeCell ref="B28:C28"/>
  </mergeCells>
  <phoneticPr fontId="9"/>
  <pageMargins left="0.39370078740157483" right="0.11811023622047245" top="0.86614173228346458" bottom="0.62992125984251968" header="0.62992125984251968" footer="0.39370078740157483"/>
  <pageSetup paperSize="9" scale="65" firstPageNumber="364" fitToWidth="0" fitToHeight="0" orientation="landscape" useFirstPageNumber="1" r:id="rId1"/>
  <headerFooter alignWithMargins="0"/>
  <colBreaks count="1" manualBreakCount="1">
    <brk id="23" max="4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7"/>
  <sheetViews>
    <sheetView view="pageBreakPreview" zoomScale="85" zoomScaleNormal="100" zoomScaleSheetLayoutView="85" workbookViewId="0">
      <pane xSplit="4" ySplit="4" topLeftCell="E5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42578125" defaultRowHeight="9.6" x14ac:dyDescent="0.15"/>
  <cols>
    <col min="1" max="1" width="1" style="114" customWidth="1"/>
    <col min="2" max="2" width="2.85546875" style="114" customWidth="1"/>
    <col min="3" max="3" width="22.85546875" style="114" customWidth="1"/>
    <col min="4" max="4" width="1" style="114" customWidth="1"/>
    <col min="5" max="40" width="14.42578125" style="114" customWidth="1"/>
    <col min="41" max="41" width="14.85546875" style="114" customWidth="1"/>
    <col min="42" max="16384" width="9.42578125" style="114"/>
  </cols>
  <sheetData>
    <row r="1" spans="1:42" s="104" customFormat="1" ht="14.55" customHeight="1" x14ac:dyDescent="0.15">
      <c r="B1" s="158"/>
      <c r="C1" s="158"/>
      <c r="D1" s="158"/>
      <c r="E1" s="198" t="s">
        <v>250</v>
      </c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58"/>
      <c r="V1" s="158"/>
      <c r="W1" s="140"/>
      <c r="X1" s="140"/>
      <c r="Y1" s="140"/>
      <c r="AP1" s="105"/>
    </row>
    <row r="2" spans="1:42" s="104" customFormat="1" ht="14.55" customHeight="1" x14ac:dyDescent="0.15">
      <c r="C2" s="131"/>
      <c r="D2" s="112"/>
      <c r="E2" s="106"/>
      <c r="F2" s="106"/>
      <c r="G2" s="106"/>
      <c r="H2" s="106"/>
      <c r="I2" s="107"/>
      <c r="V2" s="107"/>
      <c r="W2" s="106"/>
      <c r="X2" s="106"/>
      <c r="Y2" s="107"/>
      <c r="AO2" s="107" t="s">
        <v>0</v>
      </c>
      <c r="AP2" s="105"/>
    </row>
    <row r="3" spans="1:42" s="104" customFormat="1" ht="25.05" customHeight="1" x14ac:dyDescent="0.15">
      <c r="A3" s="209" t="s">
        <v>206</v>
      </c>
      <c r="B3" s="209"/>
      <c r="C3" s="209"/>
      <c r="D3" s="210"/>
      <c r="E3" s="143" t="s">
        <v>207</v>
      </c>
      <c r="F3" s="153" t="s">
        <v>208</v>
      </c>
      <c r="G3" s="153" t="s">
        <v>209</v>
      </c>
      <c r="H3" s="143" t="s">
        <v>210</v>
      </c>
      <c r="I3" s="154" t="s">
        <v>257</v>
      </c>
      <c r="J3" s="143" t="s">
        <v>258</v>
      </c>
      <c r="K3" s="153" t="s">
        <v>227</v>
      </c>
      <c r="L3" s="153" t="s">
        <v>256</v>
      </c>
      <c r="M3" s="154" t="s">
        <v>228</v>
      </c>
      <c r="N3" s="154" t="s">
        <v>229</v>
      </c>
      <c r="O3" s="154" t="s">
        <v>230</v>
      </c>
      <c r="P3" s="154" t="s">
        <v>231</v>
      </c>
      <c r="Q3" s="154" t="s">
        <v>232</v>
      </c>
      <c r="R3" s="143" t="s">
        <v>217</v>
      </c>
      <c r="S3" s="155" t="s">
        <v>259</v>
      </c>
      <c r="T3" s="153" t="s">
        <v>233</v>
      </c>
      <c r="U3" s="154" t="s">
        <v>234</v>
      </c>
      <c r="V3" s="154" t="s">
        <v>235</v>
      </c>
      <c r="W3" s="154" t="s">
        <v>236</v>
      </c>
      <c r="X3" s="154" t="s">
        <v>237</v>
      </c>
      <c r="Y3" s="154" t="s">
        <v>238</v>
      </c>
      <c r="Z3" s="143" t="s">
        <v>218</v>
      </c>
      <c r="AA3" s="156" t="s">
        <v>239</v>
      </c>
      <c r="AB3" s="153" t="s">
        <v>240</v>
      </c>
      <c r="AC3" s="154" t="s">
        <v>260</v>
      </c>
      <c r="AD3" s="154" t="s">
        <v>241</v>
      </c>
      <c r="AE3" s="154" t="s">
        <v>242</v>
      </c>
      <c r="AF3" s="154" t="s">
        <v>224</v>
      </c>
      <c r="AG3" s="157" t="s">
        <v>254</v>
      </c>
      <c r="AH3" s="143" t="s">
        <v>219</v>
      </c>
      <c r="AI3" s="155" t="s">
        <v>220</v>
      </c>
      <c r="AJ3" s="153" t="s">
        <v>226</v>
      </c>
      <c r="AK3" s="154" t="s">
        <v>243</v>
      </c>
      <c r="AL3" s="154" t="s">
        <v>244</v>
      </c>
      <c r="AM3" s="154" t="s">
        <v>222</v>
      </c>
      <c r="AN3" s="154" t="s">
        <v>221</v>
      </c>
      <c r="AO3" s="144" t="s">
        <v>223</v>
      </c>
    </row>
    <row r="4" spans="1:42" s="112" customFormat="1" ht="6" customHeight="1" x14ac:dyDescent="0.15">
      <c r="A4" s="108"/>
      <c r="B4" s="108"/>
      <c r="C4" s="109"/>
      <c r="D4" s="138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</row>
    <row r="5" spans="1:42" s="113" customFormat="1" ht="14.85" customHeight="1" x14ac:dyDescent="0.15">
      <c r="A5" s="108"/>
      <c r="B5" s="211" t="s">
        <v>107</v>
      </c>
      <c r="C5" s="211"/>
      <c r="D5" s="159"/>
      <c r="E5" s="132" t="s">
        <v>9</v>
      </c>
      <c r="F5" s="133" t="s">
        <v>9</v>
      </c>
      <c r="G5" s="133" t="s">
        <v>9</v>
      </c>
      <c r="H5" s="133" t="s">
        <v>9</v>
      </c>
      <c r="I5" s="133" t="s">
        <v>70</v>
      </c>
      <c r="J5" s="133" t="s">
        <v>9</v>
      </c>
      <c r="K5" s="133" t="s">
        <v>9</v>
      </c>
      <c r="L5" s="133" t="s">
        <v>9</v>
      </c>
      <c r="M5" s="133" t="s">
        <v>9</v>
      </c>
      <c r="N5" s="133" t="s">
        <v>9</v>
      </c>
      <c r="O5" s="133">
        <v>4971</v>
      </c>
      <c r="P5" s="133">
        <v>45697</v>
      </c>
      <c r="Q5" s="133" t="s">
        <v>9</v>
      </c>
      <c r="R5" s="133" t="s">
        <v>9</v>
      </c>
      <c r="S5" s="133" t="s">
        <v>9</v>
      </c>
      <c r="T5" s="133" t="s">
        <v>9</v>
      </c>
      <c r="U5" s="133">
        <v>201251</v>
      </c>
      <c r="V5" s="133" t="s">
        <v>70</v>
      </c>
      <c r="W5" s="133" t="s">
        <v>9</v>
      </c>
      <c r="X5" s="133">
        <v>19293807053</v>
      </c>
      <c r="Y5" s="133" t="s">
        <v>9</v>
      </c>
      <c r="Z5" s="133" t="s">
        <v>9</v>
      </c>
      <c r="AA5" s="133">
        <v>491604</v>
      </c>
      <c r="AB5" s="133" t="s">
        <v>9</v>
      </c>
      <c r="AC5" s="133">
        <f>SUM(W5:AB5)</f>
        <v>19294298657</v>
      </c>
      <c r="AD5" s="133" t="s">
        <v>9</v>
      </c>
      <c r="AE5" s="133">
        <v>33500</v>
      </c>
      <c r="AF5" s="133" t="s">
        <v>9</v>
      </c>
      <c r="AG5" s="133" t="s">
        <v>9</v>
      </c>
      <c r="AH5" s="133" t="s">
        <v>9</v>
      </c>
      <c r="AI5" s="133">
        <v>33278695408</v>
      </c>
      <c r="AJ5" s="133" t="s">
        <v>9</v>
      </c>
      <c r="AK5" s="133" t="s">
        <v>9</v>
      </c>
      <c r="AL5" s="133" t="s">
        <v>9</v>
      </c>
      <c r="AM5" s="133" t="s">
        <v>9</v>
      </c>
      <c r="AN5" s="133">
        <v>2600000</v>
      </c>
      <c r="AO5" s="134">
        <f>SUM(E5,I5,L5:V5,AC5:AN5)</f>
        <v>52575879484</v>
      </c>
    </row>
    <row r="6" spans="1:42" ht="14.85" customHeight="1" x14ac:dyDescent="0.15">
      <c r="A6" s="116"/>
      <c r="B6" s="212" t="s">
        <v>110</v>
      </c>
      <c r="C6" s="212"/>
      <c r="D6" s="160"/>
      <c r="E6" s="132" t="s">
        <v>9</v>
      </c>
      <c r="F6" s="133">
        <v>27144</v>
      </c>
      <c r="G6" s="133">
        <v>14322</v>
      </c>
      <c r="H6" s="133">
        <v>6998</v>
      </c>
      <c r="I6" s="133">
        <f t="shared" ref="I6:I20" si="0">SUM(F6:H6)</f>
        <v>48464</v>
      </c>
      <c r="J6" s="133" t="s">
        <v>9</v>
      </c>
      <c r="K6" s="133">
        <v>3501</v>
      </c>
      <c r="L6" s="133">
        <f>K6</f>
        <v>3501</v>
      </c>
      <c r="M6" s="133">
        <v>869</v>
      </c>
      <c r="N6" s="133" t="s">
        <v>9</v>
      </c>
      <c r="O6" s="133">
        <v>1147</v>
      </c>
      <c r="P6" s="133">
        <v>4011</v>
      </c>
      <c r="Q6" s="133" t="s">
        <v>9</v>
      </c>
      <c r="R6" s="133" t="s">
        <v>9</v>
      </c>
      <c r="S6" s="133" t="s">
        <v>9</v>
      </c>
      <c r="T6" s="133" t="s">
        <v>9</v>
      </c>
      <c r="U6" s="133" t="s">
        <v>9</v>
      </c>
      <c r="V6" s="133" t="s">
        <v>9</v>
      </c>
      <c r="W6" s="133" t="s">
        <v>9</v>
      </c>
      <c r="X6" s="133" t="s">
        <v>9</v>
      </c>
      <c r="Y6" s="133" t="s">
        <v>9</v>
      </c>
      <c r="Z6" s="133" t="s">
        <v>9</v>
      </c>
      <c r="AA6" s="133" t="s">
        <v>9</v>
      </c>
      <c r="AB6" s="133">
        <v>9720</v>
      </c>
      <c r="AC6" s="133">
        <f t="shared" ref="AC6:AC44" si="1">SUM(W6:AB6)</f>
        <v>9720</v>
      </c>
      <c r="AD6" s="133" t="s">
        <v>9</v>
      </c>
      <c r="AE6" s="133" t="s">
        <v>9</v>
      </c>
      <c r="AF6" s="133" t="s">
        <v>9</v>
      </c>
      <c r="AG6" s="133" t="s">
        <v>9</v>
      </c>
      <c r="AH6" s="133">
        <v>139123061</v>
      </c>
      <c r="AI6" s="133" t="s">
        <v>9</v>
      </c>
      <c r="AJ6" s="133" t="s">
        <v>9</v>
      </c>
      <c r="AK6" s="133" t="s">
        <v>9</v>
      </c>
      <c r="AL6" s="133" t="s">
        <v>9</v>
      </c>
      <c r="AM6" s="133" t="s">
        <v>9</v>
      </c>
      <c r="AN6" s="133">
        <v>500</v>
      </c>
      <c r="AO6" s="134">
        <f t="shared" ref="AO6:AO44" si="2">SUM(E6,I6,L6:V6,AC6:AN6)</f>
        <v>139191273</v>
      </c>
    </row>
    <row r="7" spans="1:42" ht="14.85" customHeight="1" x14ac:dyDescent="0.15">
      <c r="A7" s="116"/>
      <c r="B7" s="212" t="s">
        <v>111</v>
      </c>
      <c r="C7" s="212"/>
      <c r="D7" s="160"/>
      <c r="E7" s="132" t="s">
        <v>9</v>
      </c>
      <c r="F7" s="133" t="s">
        <v>9</v>
      </c>
      <c r="G7" s="133" t="s">
        <v>9</v>
      </c>
      <c r="H7" s="133" t="s">
        <v>9</v>
      </c>
      <c r="I7" s="133" t="s">
        <v>70</v>
      </c>
      <c r="J7" s="133" t="s">
        <v>9</v>
      </c>
      <c r="K7" s="133" t="s">
        <v>9</v>
      </c>
      <c r="L7" s="133" t="s">
        <v>9</v>
      </c>
      <c r="M7" s="133" t="s">
        <v>9</v>
      </c>
      <c r="N7" s="133" t="s">
        <v>9</v>
      </c>
      <c r="O7" s="133" t="s">
        <v>9</v>
      </c>
      <c r="P7" s="133">
        <v>71442879</v>
      </c>
      <c r="Q7" s="133" t="s">
        <v>9</v>
      </c>
      <c r="R7" s="133" t="s">
        <v>9</v>
      </c>
      <c r="S7" s="133" t="s">
        <v>9</v>
      </c>
      <c r="T7" s="133" t="s">
        <v>9</v>
      </c>
      <c r="U7" s="133" t="s">
        <v>9</v>
      </c>
      <c r="V7" s="133" t="s">
        <v>9</v>
      </c>
      <c r="W7" s="133" t="s">
        <v>9</v>
      </c>
      <c r="X7" s="133" t="s">
        <v>9</v>
      </c>
      <c r="Y7" s="133" t="s">
        <v>9</v>
      </c>
      <c r="Z7" s="133" t="s">
        <v>9</v>
      </c>
      <c r="AA7" s="133" t="s">
        <v>9</v>
      </c>
      <c r="AB7" s="133" t="s">
        <v>9</v>
      </c>
      <c r="AC7" s="133" t="s">
        <v>9</v>
      </c>
      <c r="AD7" s="133" t="s">
        <v>9</v>
      </c>
      <c r="AE7" s="133">
        <v>206774032886</v>
      </c>
      <c r="AF7" s="133" t="s">
        <v>9</v>
      </c>
      <c r="AG7" s="133" t="s">
        <v>9</v>
      </c>
      <c r="AH7" s="133" t="s">
        <v>9</v>
      </c>
      <c r="AI7" s="133" t="s">
        <v>9</v>
      </c>
      <c r="AJ7" s="133" t="s">
        <v>9</v>
      </c>
      <c r="AK7" s="133" t="s">
        <v>9</v>
      </c>
      <c r="AL7" s="133" t="s">
        <v>9</v>
      </c>
      <c r="AM7" s="133" t="s">
        <v>9</v>
      </c>
      <c r="AN7" s="133" t="s">
        <v>9</v>
      </c>
      <c r="AO7" s="134">
        <f t="shared" si="2"/>
        <v>206845475765</v>
      </c>
    </row>
    <row r="8" spans="1:42" ht="14.85" customHeight="1" x14ac:dyDescent="0.15">
      <c r="A8" s="116"/>
      <c r="B8" s="197" t="s">
        <v>112</v>
      </c>
      <c r="C8" s="213"/>
      <c r="D8" s="160"/>
      <c r="E8" s="132" t="s">
        <v>9</v>
      </c>
      <c r="F8" s="133">
        <v>205734</v>
      </c>
      <c r="G8" s="133">
        <v>101586</v>
      </c>
      <c r="H8" s="133">
        <v>56758</v>
      </c>
      <c r="I8" s="133">
        <f t="shared" si="0"/>
        <v>364078</v>
      </c>
      <c r="J8" s="133" t="s">
        <v>9</v>
      </c>
      <c r="K8" s="133">
        <v>32355</v>
      </c>
      <c r="L8" s="133">
        <f>K8</f>
        <v>32355</v>
      </c>
      <c r="M8" s="133">
        <v>18029</v>
      </c>
      <c r="N8" s="133" t="s">
        <v>9</v>
      </c>
      <c r="O8" s="133">
        <v>148979</v>
      </c>
      <c r="P8" s="133">
        <v>10670897</v>
      </c>
      <c r="Q8" s="133" t="s">
        <v>9</v>
      </c>
      <c r="R8" s="133" t="s">
        <v>9</v>
      </c>
      <c r="S8" s="133" t="s">
        <v>9</v>
      </c>
      <c r="T8" s="133" t="s">
        <v>9</v>
      </c>
      <c r="U8" s="133" t="s">
        <v>9</v>
      </c>
      <c r="V8" s="133" t="s">
        <v>9</v>
      </c>
      <c r="W8" s="133" t="s">
        <v>9</v>
      </c>
      <c r="X8" s="133" t="s">
        <v>9</v>
      </c>
      <c r="Y8" s="133" t="s">
        <v>9</v>
      </c>
      <c r="Z8" s="133" t="s">
        <v>9</v>
      </c>
      <c r="AA8" s="133" t="s">
        <v>9</v>
      </c>
      <c r="AB8" s="133">
        <v>68359</v>
      </c>
      <c r="AC8" s="133">
        <f t="shared" si="1"/>
        <v>68359</v>
      </c>
      <c r="AD8" s="133" t="s">
        <v>9</v>
      </c>
      <c r="AE8" s="133">
        <v>57330841</v>
      </c>
      <c r="AF8" s="133" t="s">
        <v>9</v>
      </c>
      <c r="AG8" s="133" t="s">
        <v>9</v>
      </c>
      <c r="AH8" s="133" t="s">
        <v>9</v>
      </c>
      <c r="AI8" s="133">
        <v>1240365366</v>
      </c>
      <c r="AJ8" s="133" t="s">
        <v>9</v>
      </c>
      <c r="AK8" s="133" t="s">
        <v>9</v>
      </c>
      <c r="AL8" s="133" t="s">
        <v>9</v>
      </c>
      <c r="AM8" s="133" t="s">
        <v>9</v>
      </c>
      <c r="AN8" s="133">
        <v>300000000</v>
      </c>
      <c r="AO8" s="134">
        <f t="shared" si="2"/>
        <v>1608998904</v>
      </c>
    </row>
    <row r="9" spans="1:42" ht="14.85" customHeight="1" x14ac:dyDescent="0.15">
      <c r="A9" s="116"/>
      <c r="B9" s="212" t="s">
        <v>92</v>
      </c>
      <c r="C9" s="212"/>
      <c r="D9" s="160"/>
      <c r="E9" s="132" t="s">
        <v>9</v>
      </c>
      <c r="F9" s="133">
        <v>1559152</v>
      </c>
      <c r="G9" s="133">
        <v>757124</v>
      </c>
      <c r="H9" s="133">
        <v>180074</v>
      </c>
      <c r="I9" s="133">
        <f>SUM(I10:I12)</f>
        <v>2496350</v>
      </c>
      <c r="J9" s="133" t="s">
        <v>9</v>
      </c>
      <c r="K9" s="133">
        <v>577484</v>
      </c>
      <c r="L9" s="133">
        <f>K9</f>
        <v>577484</v>
      </c>
      <c r="M9" s="133">
        <v>5440</v>
      </c>
      <c r="N9" s="133" t="s">
        <v>9</v>
      </c>
      <c r="O9" s="133">
        <v>84644</v>
      </c>
      <c r="P9" s="133">
        <v>3314691</v>
      </c>
      <c r="Q9" s="133" t="s">
        <v>9</v>
      </c>
      <c r="R9" s="133" t="s">
        <v>9</v>
      </c>
      <c r="S9" s="133" t="s">
        <v>9</v>
      </c>
      <c r="T9" s="133" t="s">
        <v>9</v>
      </c>
      <c r="U9" s="133" t="s">
        <v>9</v>
      </c>
      <c r="V9" s="133">
        <v>47238526</v>
      </c>
      <c r="W9" s="133" t="s">
        <v>9</v>
      </c>
      <c r="X9" s="133">
        <v>3945</v>
      </c>
      <c r="Y9" s="133" t="s">
        <v>9</v>
      </c>
      <c r="Z9" s="133" t="s">
        <v>9</v>
      </c>
      <c r="AA9" s="133" t="s">
        <v>9</v>
      </c>
      <c r="AB9" s="133">
        <v>573340</v>
      </c>
      <c r="AC9" s="133">
        <f t="shared" si="1"/>
        <v>577285</v>
      </c>
      <c r="AD9" s="133" t="s">
        <v>9</v>
      </c>
      <c r="AE9" s="133">
        <v>544739709</v>
      </c>
      <c r="AF9" s="133" t="s">
        <v>9</v>
      </c>
      <c r="AG9" s="133" t="s">
        <v>9</v>
      </c>
      <c r="AH9" s="133" t="s">
        <v>9</v>
      </c>
      <c r="AI9" s="133">
        <v>32861307555</v>
      </c>
      <c r="AJ9" s="133">
        <v>36000000</v>
      </c>
      <c r="AK9" s="133">
        <v>239700000</v>
      </c>
      <c r="AL9" s="133" t="s">
        <v>9</v>
      </c>
      <c r="AM9" s="133" t="s">
        <v>9</v>
      </c>
      <c r="AN9" s="133">
        <v>170000</v>
      </c>
      <c r="AO9" s="134">
        <f t="shared" si="2"/>
        <v>33736211684</v>
      </c>
    </row>
    <row r="10" spans="1:42" ht="14.85" customHeight="1" x14ac:dyDescent="0.15">
      <c r="A10" s="116"/>
      <c r="B10" s="116"/>
      <c r="C10" s="152" t="s">
        <v>113</v>
      </c>
      <c r="D10" s="160"/>
      <c r="E10" s="132" t="s">
        <v>9</v>
      </c>
      <c r="F10" s="133">
        <v>1520691</v>
      </c>
      <c r="G10" s="133">
        <v>737889</v>
      </c>
      <c r="H10" s="133">
        <v>168314</v>
      </c>
      <c r="I10" s="133">
        <f t="shared" si="0"/>
        <v>2426894</v>
      </c>
      <c r="J10" s="133" t="s">
        <v>9</v>
      </c>
      <c r="K10" s="133">
        <v>576089</v>
      </c>
      <c r="L10" s="133">
        <f>K10</f>
        <v>576089</v>
      </c>
      <c r="M10" s="133">
        <v>4470</v>
      </c>
      <c r="N10" s="133" t="s">
        <v>9</v>
      </c>
      <c r="O10" s="133">
        <v>67274</v>
      </c>
      <c r="P10" s="133">
        <v>2144632</v>
      </c>
      <c r="Q10" s="133" t="s">
        <v>9</v>
      </c>
      <c r="R10" s="133" t="s">
        <v>9</v>
      </c>
      <c r="S10" s="133" t="s">
        <v>9</v>
      </c>
      <c r="T10" s="133" t="s">
        <v>9</v>
      </c>
      <c r="U10" s="133" t="s">
        <v>9</v>
      </c>
      <c r="V10" s="133" t="s">
        <v>9</v>
      </c>
      <c r="W10" s="133" t="s">
        <v>9</v>
      </c>
      <c r="X10" s="133" t="s">
        <v>9</v>
      </c>
      <c r="Y10" s="133" t="s">
        <v>9</v>
      </c>
      <c r="Z10" s="133" t="s">
        <v>9</v>
      </c>
      <c r="AA10" s="133" t="s">
        <v>9</v>
      </c>
      <c r="AB10" s="133">
        <v>559826</v>
      </c>
      <c r="AC10" s="133">
        <f>SUM(W10:AB10)</f>
        <v>559826</v>
      </c>
      <c r="AD10" s="133" t="s">
        <v>9</v>
      </c>
      <c r="AE10" s="133">
        <v>544473812</v>
      </c>
      <c r="AF10" s="133" t="s">
        <v>9</v>
      </c>
      <c r="AG10" s="133" t="s">
        <v>9</v>
      </c>
      <c r="AH10" s="133" t="s">
        <v>9</v>
      </c>
      <c r="AI10" s="133">
        <v>32331126961</v>
      </c>
      <c r="AJ10" s="133" t="s">
        <v>9</v>
      </c>
      <c r="AK10" s="133" t="s">
        <v>9</v>
      </c>
      <c r="AL10" s="133" t="s">
        <v>9</v>
      </c>
      <c r="AM10" s="133" t="s">
        <v>9</v>
      </c>
      <c r="AN10" s="133">
        <v>60000</v>
      </c>
      <c r="AO10" s="134">
        <f t="shared" si="2"/>
        <v>32881439958</v>
      </c>
    </row>
    <row r="11" spans="1:42" ht="14.85" customHeight="1" x14ac:dyDescent="0.15">
      <c r="A11" s="116"/>
      <c r="B11" s="116"/>
      <c r="C11" s="152" t="s">
        <v>72</v>
      </c>
      <c r="D11" s="160"/>
      <c r="E11" s="132" t="s">
        <v>9</v>
      </c>
      <c r="F11" s="133">
        <v>38461</v>
      </c>
      <c r="G11" s="133">
        <v>19235</v>
      </c>
      <c r="H11" s="133">
        <v>11760</v>
      </c>
      <c r="I11" s="133">
        <f t="shared" si="0"/>
        <v>69456</v>
      </c>
      <c r="J11" s="133" t="s">
        <v>9</v>
      </c>
      <c r="K11" s="133">
        <v>1395</v>
      </c>
      <c r="L11" s="133">
        <f>K11</f>
        <v>1395</v>
      </c>
      <c r="M11" s="133">
        <v>970</v>
      </c>
      <c r="N11" s="133" t="s">
        <v>9</v>
      </c>
      <c r="O11" s="133">
        <v>2189</v>
      </c>
      <c r="P11" s="133">
        <v>18327</v>
      </c>
      <c r="Q11" s="133" t="s">
        <v>9</v>
      </c>
      <c r="R11" s="133" t="s">
        <v>9</v>
      </c>
      <c r="S11" s="133" t="s">
        <v>9</v>
      </c>
      <c r="T11" s="133" t="s">
        <v>9</v>
      </c>
      <c r="U11" s="133" t="s">
        <v>9</v>
      </c>
      <c r="V11" s="133" t="s">
        <v>9</v>
      </c>
      <c r="W11" s="133" t="s">
        <v>9</v>
      </c>
      <c r="X11" s="133" t="s">
        <v>9</v>
      </c>
      <c r="Y11" s="133" t="s">
        <v>9</v>
      </c>
      <c r="Z11" s="133" t="s">
        <v>9</v>
      </c>
      <c r="AA11" s="133" t="s">
        <v>9</v>
      </c>
      <c r="AB11" s="133">
        <v>13514</v>
      </c>
      <c r="AC11" s="133">
        <f>SUM(W11:AB11)</f>
        <v>13514</v>
      </c>
      <c r="AD11" s="133" t="s">
        <v>9</v>
      </c>
      <c r="AE11" s="133">
        <v>2047</v>
      </c>
      <c r="AF11" s="133" t="s">
        <v>9</v>
      </c>
      <c r="AG11" s="133" t="s">
        <v>9</v>
      </c>
      <c r="AH11" s="133" t="s">
        <v>9</v>
      </c>
      <c r="AI11" s="133">
        <v>530009466</v>
      </c>
      <c r="AJ11" s="133">
        <v>36000000</v>
      </c>
      <c r="AK11" s="133">
        <v>239700000</v>
      </c>
      <c r="AL11" s="133" t="s">
        <v>9</v>
      </c>
      <c r="AM11" s="133" t="s">
        <v>9</v>
      </c>
      <c r="AN11" s="133">
        <v>100000</v>
      </c>
      <c r="AO11" s="134">
        <f t="shared" si="2"/>
        <v>805917364</v>
      </c>
    </row>
    <row r="12" spans="1:42" s="115" customFormat="1" ht="14.85" customHeight="1" x14ac:dyDescent="0.15">
      <c r="A12" s="161"/>
      <c r="B12" s="109"/>
      <c r="C12" s="152" t="s">
        <v>114</v>
      </c>
      <c r="D12" s="160"/>
      <c r="E12" s="132" t="s">
        <v>9</v>
      </c>
      <c r="F12" s="133" t="s">
        <v>9</v>
      </c>
      <c r="G12" s="133" t="s">
        <v>9</v>
      </c>
      <c r="H12" s="133" t="s">
        <v>9</v>
      </c>
      <c r="I12" s="133" t="s">
        <v>70</v>
      </c>
      <c r="J12" s="133" t="s">
        <v>9</v>
      </c>
      <c r="K12" s="133" t="s">
        <v>9</v>
      </c>
      <c r="L12" s="133" t="s">
        <v>9</v>
      </c>
      <c r="M12" s="133" t="s">
        <v>9</v>
      </c>
      <c r="N12" s="133" t="s">
        <v>9</v>
      </c>
      <c r="O12" s="133">
        <v>15181</v>
      </c>
      <c r="P12" s="133">
        <v>1151732</v>
      </c>
      <c r="Q12" s="133" t="s">
        <v>9</v>
      </c>
      <c r="R12" s="133" t="s">
        <v>9</v>
      </c>
      <c r="S12" s="133" t="s">
        <v>9</v>
      </c>
      <c r="T12" s="133" t="s">
        <v>9</v>
      </c>
      <c r="U12" s="133" t="s">
        <v>9</v>
      </c>
      <c r="V12" s="133">
        <v>47238526</v>
      </c>
      <c r="W12" s="133" t="s">
        <v>9</v>
      </c>
      <c r="X12" s="133">
        <v>3945</v>
      </c>
      <c r="Y12" s="133" t="s">
        <v>9</v>
      </c>
      <c r="Z12" s="133" t="s">
        <v>9</v>
      </c>
      <c r="AA12" s="133" t="s">
        <v>9</v>
      </c>
      <c r="AB12" s="133" t="s">
        <v>9</v>
      </c>
      <c r="AC12" s="133">
        <f>SUM(W12:AB12)</f>
        <v>3945</v>
      </c>
      <c r="AD12" s="133" t="s">
        <v>9</v>
      </c>
      <c r="AE12" s="133">
        <v>263850</v>
      </c>
      <c r="AF12" s="133" t="s">
        <v>9</v>
      </c>
      <c r="AG12" s="133" t="s">
        <v>9</v>
      </c>
      <c r="AH12" s="133" t="s">
        <v>9</v>
      </c>
      <c r="AI12" s="133">
        <v>171128</v>
      </c>
      <c r="AJ12" s="133" t="s">
        <v>9</v>
      </c>
      <c r="AK12" s="133" t="s">
        <v>9</v>
      </c>
      <c r="AL12" s="133" t="s">
        <v>9</v>
      </c>
      <c r="AM12" s="133" t="s">
        <v>9</v>
      </c>
      <c r="AN12" s="133">
        <v>10000</v>
      </c>
      <c r="AO12" s="134">
        <f>SUM(E12,I12,L12:V12,AC12:AN12)</f>
        <v>48854362</v>
      </c>
    </row>
    <row r="13" spans="1:42" s="115" customFormat="1" ht="14.85" customHeight="1" x14ac:dyDescent="0.15">
      <c r="A13" s="161"/>
      <c r="B13" s="197" t="s">
        <v>115</v>
      </c>
      <c r="C13" s="197"/>
      <c r="D13" s="160"/>
      <c r="E13" s="132" t="s">
        <v>9</v>
      </c>
      <c r="F13" s="133">
        <v>4371217</v>
      </c>
      <c r="G13" s="133">
        <v>2260180</v>
      </c>
      <c r="H13" s="133">
        <v>766995</v>
      </c>
      <c r="I13" s="133">
        <f>SUM(I14:I16)</f>
        <v>7398392</v>
      </c>
      <c r="J13" s="133" t="s">
        <v>9</v>
      </c>
      <c r="K13" s="133">
        <v>781844</v>
      </c>
      <c r="L13" s="133">
        <f>K13</f>
        <v>781844</v>
      </c>
      <c r="M13" s="133">
        <v>91186</v>
      </c>
      <c r="N13" s="133" t="s">
        <v>9</v>
      </c>
      <c r="O13" s="133">
        <v>1795785</v>
      </c>
      <c r="P13" s="133">
        <v>139563212</v>
      </c>
      <c r="Q13" s="133" t="s">
        <v>9</v>
      </c>
      <c r="R13" s="133" t="s">
        <v>9</v>
      </c>
      <c r="S13" s="133" t="s">
        <v>9</v>
      </c>
      <c r="T13" s="133" t="s">
        <v>9</v>
      </c>
      <c r="U13" s="133">
        <v>192639457</v>
      </c>
      <c r="V13" s="133" t="s">
        <v>9</v>
      </c>
      <c r="W13" s="133">
        <v>269025320</v>
      </c>
      <c r="X13" s="133">
        <v>443654102</v>
      </c>
      <c r="Y13" s="133">
        <v>30404351</v>
      </c>
      <c r="Z13" s="133" t="s">
        <v>9</v>
      </c>
      <c r="AA13" s="133">
        <v>6513824</v>
      </c>
      <c r="AB13" s="133">
        <v>1305273</v>
      </c>
      <c r="AC13" s="133">
        <f t="shared" si="1"/>
        <v>750902870</v>
      </c>
      <c r="AD13" s="133" t="s">
        <v>9</v>
      </c>
      <c r="AE13" s="133">
        <v>357879</v>
      </c>
      <c r="AF13" s="133" t="s">
        <v>9</v>
      </c>
      <c r="AG13" s="133" t="s">
        <v>9</v>
      </c>
      <c r="AH13" s="133" t="s">
        <v>9</v>
      </c>
      <c r="AI13" s="133">
        <v>10183667626</v>
      </c>
      <c r="AJ13" s="133" t="s">
        <v>9</v>
      </c>
      <c r="AK13" s="133">
        <v>48500000</v>
      </c>
      <c r="AL13" s="133" t="s">
        <v>9</v>
      </c>
      <c r="AM13" s="133" t="s">
        <v>9</v>
      </c>
      <c r="AN13" s="133">
        <v>1520000</v>
      </c>
      <c r="AO13" s="134">
        <f t="shared" si="2"/>
        <v>11327218251</v>
      </c>
    </row>
    <row r="14" spans="1:42" s="115" customFormat="1" ht="14.85" customHeight="1" x14ac:dyDescent="0.15">
      <c r="A14" s="161"/>
      <c r="B14" s="161"/>
      <c r="C14" s="152" t="s">
        <v>116</v>
      </c>
      <c r="D14" s="160"/>
      <c r="E14" s="132" t="s">
        <v>9</v>
      </c>
      <c r="F14" s="133">
        <v>244981</v>
      </c>
      <c r="G14" s="133">
        <v>123161</v>
      </c>
      <c r="H14" s="133">
        <v>50688</v>
      </c>
      <c r="I14" s="133">
        <f t="shared" si="0"/>
        <v>418830</v>
      </c>
      <c r="J14" s="133" t="s">
        <v>9</v>
      </c>
      <c r="K14" s="133">
        <v>38137</v>
      </c>
      <c r="L14" s="133">
        <f>K14</f>
        <v>38137</v>
      </c>
      <c r="M14" s="133">
        <v>25906</v>
      </c>
      <c r="N14" s="133" t="s">
        <v>9</v>
      </c>
      <c r="O14" s="133">
        <v>248432</v>
      </c>
      <c r="P14" s="133">
        <v>125808634</v>
      </c>
      <c r="Q14" s="133" t="s">
        <v>9</v>
      </c>
      <c r="R14" s="133" t="s">
        <v>9</v>
      </c>
      <c r="S14" s="133" t="s">
        <v>9</v>
      </c>
      <c r="T14" s="133" t="s">
        <v>9</v>
      </c>
      <c r="U14" s="133">
        <v>159468124</v>
      </c>
      <c r="V14" s="133" t="s">
        <v>9</v>
      </c>
      <c r="W14" s="133">
        <v>253601793</v>
      </c>
      <c r="X14" s="133">
        <v>169411830</v>
      </c>
      <c r="Y14" s="133">
        <v>30404351</v>
      </c>
      <c r="Z14" s="133" t="s">
        <v>9</v>
      </c>
      <c r="AA14" s="133">
        <v>4873770</v>
      </c>
      <c r="AB14" s="133">
        <v>93948</v>
      </c>
      <c r="AC14" s="133">
        <f t="shared" si="1"/>
        <v>458385692</v>
      </c>
      <c r="AD14" s="133" t="s">
        <v>9</v>
      </c>
      <c r="AE14" s="133">
        <v>143736</v>
      </c>
      <c r="AF14" s="133" t="s">
        <v>9</v>
      </c>
      <c r="AG14" s="133" t="s">
        <v>9</v>
      </c>
      <c r="AH14" s="133" t="s">
        <v>9</v>
      </c>
      <c r="AI14" s="133">
        <v>1550476166</v>
      </c>
      <c r="AJ14" s="133" t="s">
        <v>9</v>
      </c>
      <c r="AK14" s="133">
        <v>48500000</v>
      </c>
      <c r="AL14" s="133" t="s">
        <v>9</v>
      </c>
      <c r="AM14" s="133" t="s">
        <v>9</v>
      </c>
      <c r="AN14" s="133">
        <v>1010000</v>
      </c>
      <c r="AO14" s="134">
        <f t="shared" si="2"/>
        <v>2344523657</v>
      </c>
    </row>
    <row r="15" spans="1:42" s="117" customFormat="1" ht="14.85" customHeight="1" x14ac:dyDescent="0.15">
      <c r="A15" s="116"/>
      <c r="B15" s="161"/>
      <c r="C15" s="152" t="s">
        <v>117</v>
      </c>
      <c r="D15" s="160"/>
      <c r="E15" s="132" t="s">
        <v>9</v>
      </c>
      <c r="F15" s="133">
        <v>4126236</v>
      </c>
      <c r="G15" s="133">
        <v>2137019</v>
      </c>
      <c r="H15" s="133">
        <v>716307</v>
      </c>
      <c r="I15" s="133">
        <f t="shared" si="0"/>
        <v>6979562</v>
      </c>
      <c r="J15" s="133" t="s">
        <v>9</v>
      </c>
      <c r="K15" s="133">
        <v>743707</v>
      </c>
      <c r="L15" s="133">
        <f>K15</f>
        <v>743707</v>
      </c>
      <c r="M15" s="133">
        <v>65280</v>
      </c>
      <c r="N15" s="133" t="s">
        <v>9</v>
      </c>
      <c r="O15" s="133">
        <v>1547353</v>
      </c>
      <c r="P15" s="133">
        <v>13753535</v>
      </c>
      <c r="Q15" s="133" t="s">
        <v>9</v>
      </c>
      <c r="R15" s="133" t="s">
        <v>9</v>
      </c>
      <c r="S15" s="133" t="s">
        <v>9</v>
      </c>
      <c r="T15" s="133" t="s">
        <v>9</v>
      </c>
      <c r="U15" s="133">
        <v>33171333</v>
      </c>
      <c r="V15" s="133" t="s">
        <v>9</v>
      </c>
      <c r="W15" s="133">
        <v>15423527</v>
      </c>
      <c r="X15" s="133">
        <v>274242272</v>
      </c>
      <c r="Y15" s="133" t="s">
        <v>9</v>
      </c>
      <c r="Z15" s="133" t="s">
        <v>9</v>
      </c>
      <c r="AA15" s="133">
        <v>1640054</v>
      </c>
      <c r="AB15" s="133">
        <v>1211325</v>
      </c>
      <c r="AC15" s="133">
        <f t="shared" si="1"/>
        <v>292517178</v>
      </c>
      <c r="AD15" s="133" t="s">
        <v>9</v>
      </c>
      <c r="AE15" s="133">
        <v>214143</v>
      </c>
      <c r="AF15" s="133" t="s">
        <v>9</v>
      </c>
      <c r="AG15" s="133" t="s">
        <v>9</v>
      </c>
      <c r="AH15" s="133" t="s">
        <v>9</v>
      </c>
      <c r="AI15" s="133">
        <v>440</v>
      </c>
      <c r="AJ15" s="133" t="s">
        <v>9</v>
      </c>
      <c r="AK15" s="133" t="s">
        <v>9</v>
      </c>
      <c r="AL15" s="133" t="s">
        <v>9</v>
      </c>
      <c r="AM15" s="133" t="s">
        <v>9</v>
      </c>
      <c r="AN15" s="133">
        <v>510000</v>
      </c>
      <c r="AO15" s="134">
        <f t="shared" si="2"/>
        <v>349502531</v>
      </c>
    </row>
    <row r="16" spans="1:42" s="117" customFormat="1" ht="14.85" customHeight="1" x14ac:dyDescent="0.15">
      <c r="A16" s="116"/>
      <c r="B16" s="161"/>
      <c r="C16" s="152" t="s">
        <v>175</v>
      </c>
      <c r="D16" s="160"/>
      <c r="E16" s="132" t="s">
        <v>9</v>
      </c>
      <c r="F16" s="133" t="s">
        <v>9</v>
      </c>
      <c r="G16" s="133" t="s">
        <v>9</v>
      </c>
      <c r="H16" s="133" t="s">
        <v>9</v>
      </c>
      <c r="I16" s="133" t="s">
        <v>70</v>
      </c>
      <c r="J16" s="133" t="s">
        <v>9</v>
      </c>
      <c r="K16" s="133" t="s">
        <v>9</v>
      </c>
      <c r="L16" s="133" t="s">
        <v>70</v>
      </c>
      <c r="M16" s="133" t="s">
        <v>9</v>
      </c>
      <c r="N16" s="133" t="s">
        <v>9</v>
      </c>
      <c r="O16" s="133" t="s">
        <v>9</v>
      </c>
      <c r="P16" s="133">
        <v>1043</v>
      </c>
      <c r="Q16" s="133" t="s">
        <v>9</v>
      </c>
      <c r="R16" s="133" t="s">
        <v>9</v>
      </c>
      <c r="S16" s="133" t="s">
        <v>9</v>
      </c>
      <c r="T16" s="133" t="s">
        <v>9</v>
      </c>
      <c r="U16" s="133" t="s">
        <v>9</v>
      </c>
      <c r="V16" s="133" t="s">
        <v>9</v>
      </c>
      <c r="W16" s="133" t="s">
        <v>9</v>
      </c>
      <c r="X16" s="133" t="s">
        <v>9</v>
      </c>
      <c r="Y16" s="133" t="s">
        <v>9</v>
      </c>
      <c r="Z16" s="133" t="s">
        <v>9</v>
      </c>
      <c r="AA16" s="133" t="s">
        <v>9</v>
      </c>
      <c r="AB16" s="133" t="s">
        <v>9</v>
      </c>
      <c r="AC16" s="133" t="s">
        <v>9</v>
      </c>
      <c r="AD16" s="133" t="s">
        <v>9</v>
      </c>
      <c r="AE16" s="133" t="s">
        <v>9</v>
      </c>
      <c r="AF16" s="133" t="s">
        <v>9</v>
      </c>
      <c r="AG16" s="133" t="s">
        <v>9</v>
      </c>
      <c r="AH16" s="133" t="s">
        <v>9</v>
      </c>
      <c r="AI16" s="133">
        <v>8633191020</v>
      </c>
      <c r="AJ16" s="133" t="s">
        <v>9</v>
      </c>
      <c r="AK16" s="133" t="s">
        <v>9</v>
      </c>
      <c r="AL16" s="133" t="s">
        <v>9</v>
      </c>
      <c r="AM16" s="133" t="s">
        <v>9</v>
      </c>
      <c r="AN16" s="133" t="s">
        <v>9</v>
      </c>
      <c r="AO16" s="134">
        <f t="shared" si="2"/>
        <v>8633192063</v>
      </c>
    </row>
    <row r="17" spans="1:41" ht="14.85" customHeight="1" x14ac:dyDescent="0.15">
      <c r="A17" s="116"/>
      <c r="B17" s="212" t="s">
        <v>118</v>
      </c>
      <c r="C17" s="212"/>
      <c r="D17" s="160"/>
      <c r="E17" s="132" t="s">
        <v>9</v>
      </c>
      <c r="F17" s="133">
        <v>37594883</v>
      </c>
      <c r="G17" s="133">
        <v>16668259</v>
      </c>
      <c r="H17" s="133">
        <v>2749714</v>
      </c>
      <c r="I17" s="133">
        <f t="shared" si="0"/>
        <v>57012856</v>
      </c>
      <c r="J17" s="133" t="s">
        <v>9</v>
      </c>
      <c r="K17" s="133">
        <v>8954412</v>
      </c>
      <c r="L17" s="133">
        <f>K17</f>
        <v>8954412</v>
      </c>
      <c r="M17" s="133">
        <v>442976316</v>
      </c>
      <c r="N17" s="133">
        <v>1396</v>
      </c>
      <c r="O17" s="133">
        <v>2330983</v>
      </c>
      <c r="P17" s="133">
        <v>119636629</v>
      </c>
      <c r="Q17" s="133" t="s">
        <v>9</v>
      </c>
      <c r="R17" s="133" t="s">
        <v>9</v>
      </c>
      <c r="S17" s="133" t="s">
        <v>9</v>
      </c>
      <c r="T17" s="133" t="s">
        <v>9</v>
      </c>
      <c r="U17" s="133">
        <v>88667171</v>
      </c>
      <c r="V17" s="133">
        <v>4661282</v>
      </c>
      <c r="W17" s="133">
        <v>67815905</v>
      </c>
      <c r="X17" s="133">
        <v>99645685</v>
      </c>
      <c r="Y17" s="133">
        <v>223343</v>
      </c>
      <c r="Z17" s="133" t="s">
        <v>9</v>
      </c>
      <c r="AA17" s="133">
        <v>30340</v>
      </c>
      <c r="AB17" s="133">
        <v>12953168</v>
      </c>
      <c r="AC17" s="133">
        <f t="shared" si="1"/>
        <v>180668441</v>
      </c>
      <c r="AD17" s="133" t="s">
        <v>9</v>
      </c>
      <c r="AE17" s="133">
        <v>49214203</v>
      </c>
      <c r="AF17" s="133" t="s">
        <v>9</v>
      </c>
      <c r="AG17" s="133" t="s">
        <v>9</v>
      </c>
      <c r="AH17" s="133">
        <v>2489368480</v>
      </c>
      <c r="AI17" s="133">
        <v>3348218903</v>
      </c>
      <c r="AJ17" s="133" t="s">
        <v>9</v>
      </c>
      <c r="AK17" s="133" t="s">
        <v>9</v>
      </c>
      <c r="AL17" s="133" t="s">
        <v>9</v>
      </c>
      <c r="AM17" s="133" t="s">
        <v>9</v>
      </c>
      <c r="AN17" s="133">
        <v>71800000</v>
      </c>
      <c r="AO17" s="134">
        <f t="shared" si="2"/>
        <v>6863511072</v>
      </c>
    </row>
    <row r="18" spans="1:41" ht="14.85" customHeight="1" x14ac:dyDescent="0.15">
      <c r="A18" s="116"/>
      <c r="B18" s="116"/>
      <c r="C18" s="152" t="s">
        <v>119</v>
      </c>
      <c r="D18" s="160"/>
      <c r="E18" s="132" t="s">
        <v>9</v>
      </c>
      <c r="F18" s="133">
        <v>13084397</v>
      </c>
      <c r="G18" s="133">
        <v>5926245</v>
      </c>
      <c r="H18" s="133">
        <v>848560</v>
      </c>
      <c r="I18" s="133">
        <f t="shared" si="0"/>
        <v>19859202</v>
      </c>
      <c r="J18" s="133" t="s">
        <v>9</v>
      </c>
      <c r="K18" s="133">
        <v>3403556</v>
      </c>
      <c r="L18" s="133">
        <f>K18</f>
        <v>3403556</v>
      </c>
      <c r="M18" s="133">
        <v>123920930</v>
      </c>
      <c r="N18" s="133">
        <v>1396</v>
      </c>
      <c r="O18" s="133">
        <v>762080</v>
      </c>
      <c r="P18" s="133">
        <v>19848058</v>
      </c>
      <c r="Q18" s="133" t="s">
        <v>9</v>
      </c>
      <c r="R18" s="133" t="s">
        <v>9</v>
      </c>
      <c r="S18" s="133" t="s">
        <v>9</v>
      </c>
      <c r="T18" s="133" t="s">
        <v>9</v>
      </c>
      <c r="U18" s="133">
        <v>12474399</v>
      </c>
      <c r="V18" s="133">
        <v>2363309</v>
      </c>
      <c r="W18" s="133">
        <v>33977387</v>
      </c>
      <c r="X18" s="133">
        <v>15234293</v>
      </c>
      <c r="Y18" s="133" t="s">
        <v>9</v>
      </c>
      <c r="Z18" s="133" t="s">
        <v>9</v>
      </c>
      <c r="AA18" s="133">
        <v>16279</v>
      </c>
      <c r="AB18" s="133">
        <v>4505407</v>
      </c>
      <c r="AC18" s="133">
        <v>53733366</v>
      </c>
      <c r="AD18" s="133" t="s">
        <v>9</v>
      </c>
      <c r="AE18" s="133">
        <v>34707</v>
      </c>
      <c r="AF18" s="133" t="s">
        <v>9</v>
      </c>
      <c r="AG18" s="133" t="s">
        <v>9</v>
      </c>
      <c r="AH18" s="133">
        <v>773444486</v>
      </c>
      <c r="AI18" s="133">
        <v>45440497</v>
      </c>
      <c r="AJ18" s="133" t="s">
        <v>9</v>
      </c>
      <c r="AK18" s="133" t="s">
        <v>9</v>
      </c>
      <c r="AL18" s="133" t="s">
        <v>9</v>
      </c>
      <c r="AM18" s="133" t="s">
        <v>9</v>
      </c>
      <c r="AN18" s="133">
        <v>6700000</v>
      </c>
      <c r="AO18" s="134">
        <f t="shared" si="2"/>
        <v>1061985986</v>
      </c>
    </row>
    <row r="19" spans="1:41" ht="14.85" customHeight="1" x14ac:dyDescent="0.15">
      <c r="A19" s="116"/>
      <c r="B19" s="116"/>
      <c r="C19" s="152" t="s">
        <v>120</v>
      </c>
      <c r="D19" s="160"/>
      <c r="E19" s="132" t="s">
        <v>9</v>
      </c>
      <c r="F19" s="133">
        <v>21517241</v>
      </c>
      <c r="G19" s="133">
        <v>9451543</v>
      </c>
      <c r="H19" s="133">
        <v>1650607</v>
      </c>
      <c r="I19" s="133">
        <f t="shared" si="0"/>
        <v>32619391</v>
      </c>
      <c r="J19" s="133" t="s">
        <v>9</v>
      </c>
      <c r="K19" s="133">
        <v>4711020</v>
      </c>
      <c r="L19" s="133">
        <f>K19</f>
        <v>4711020</v>
      </c>
      <c r="M19" s="133">
        <v>307597702</v>
      </c>
      <c r="N19" s="133" t="s">
        <v>9</v>
      </c>
      <c r="O19" s="133">
        <v>1394919</v>
      </c>
      <c r="P19" s="133">
        <v>90650270</v>
      </c>
      <c r="Q19" s="133" t="s">
        <v>9</v>
      </c>
      <c r="R19" s="133" t="s">
        <v>9</v>
      </c>
      <c r="S19" s="133" t="s">
        <v>9</v>
      </c>
      <c r="T19" s="133" t="s">
        <v>9</v>
      </c>
      <c r="U19" s="133">
        <v>75559249</v>
      </c>
      <c r="V19" s="133">
        <v>2297973</v>
      </c>
      <c r="W19" s="133">
        <v>33838518</v>
      </c>
      <c r="X19" s="133">
        <v>80758908</v>
      </c>
      <c r="Y19" s="133">
        <v>223343</v>
      </c>
      <c r="Z19" s="133" t="s">
        <v>9</v>
      </c>
      <c r="AA19" s="133">
        <v>14061</v>
      </c>
      <c r="AB19" s="133">
        <v>7343908</v>
      </c>
      <c r="AC19" s="133">
        <v>122178738</v>
      </c>
      <c r="AD19" s="133" t="s">
        <v>9</v>
      </c>
      <c r="AE19" s="133">
        <v>71361</v>
      </c>
      <c r="AF19" s="133" t="s">
        <v>9</v>
      </c>
      <c r="AG19" s="133" t="s">
        <v>9</v>
      </c>
      <c r="AH19" s="133">
        <v>1715923994</v>
      </c>
      <c r="AI19" s="133">
        <v>134491317</v>
      </c>
      <c r="AJ19" s="133" t="s">
        <v>9</v>
      </c>
      <c r="AK19" s="133" t="s">
        <v>9</v>
      </c>
      <c r="AL19" s="133" t="s">
        <v>9</v>
      </c>
      <c r="AM19" s="133" t="s">
        <v>9</v>
      </c>
      <c r="AN19" s="133">
        <v>65000000</v>
      </c>
      <c r="AO19" s="134">
        <f t="shared" si="2"/>
        <v>2552495934</v>
      </c>
    </row>
    <row r="20" spans="1:41" ht="14.85" customHeight="1" x14ac:dyDescent="0.15">
      <c r="A20" s="116"/>
      <c r="B20" s="116"/>
      <c r="C20" s="152" t="s">
        <v>121</v>
      </c>
      <c r="D20" s="160"/>
      <c r="E20" s="132" t="s">
        <v>9</v>
      </c>
      <c r="F20" s="133">
        <v>2993245</v>
      </c>
      <c r="G20" s="133">
        <v>1290471</v>
      </c>
      <c r="H20" s="133">
        <v>250547</v>
      </c>
      <c r="I20" s="133">
        <f t="shared" si="0"/>
        <v>4534263</v>
      </c>
      <c r="J20" s="133" t="s">
        <v>9</v>
      </c>
      <c r="K20" s="133">
        <v>839836</v>
      </c>
      <c r="L20" s="133">
        <f>K20</f>
        <v>839836</v>
      </c>
      <c r="M20" s="133">
        <v>11457684</v>
      </c>
      <c r="N20" s="133" t="s">
        <v>9</v>
      </c>
      <c r="O20" s="133">
        <v>173984</v>
      </c>
      <c r="P20" s="133">
        <v>9138301</v>
      </c>
      <c r="Q20" s="133" t="s">
        <v>9</v>
      </c>
      <c r="R20" s="133" t="s">
        <v>9</v>
      </c>
      <c r="S20" s="133" t="s">
        <v>9</v>
      </c>
      <c r="T20" s="133" t="s">
        <v>9</v>
      </c>
      <c r="U20" s="133">
        <v>633523</v>
      </c>
      <c r="V20" s="133" t="s">
        <v>9</v>
      </c>
      <c r="W20" s="133" t="s">
        <v>9</v>
      </c>
      <c r="X20" s="133">
        <v>3652484</v>
      </c>
      <c r="Y20" s="133" t="s">
        <v>9</v>
      </c>
      <c r="Z20" s="133" t="s">
        <v>9</v>
      </c>
      <c r="AA20" s="133" t="s">
        <v>9</v>
      </c>
      <c r="AB20" s="133">
        <v>1103853</v>
      </c>
      <c r="AC20" s="133">
        <v>4756337</v>
      </c>
      <c r="AD20" s="133" t="s">
        <v>9</v>
      </c>
      <c r="AE20" s="133">
        <v>49108135</v>
      </c>
      <c r="AF20" s="133" t="s">
        <v>9</v>
      </c>
      <c r="AG20" s="133" t="s">
        <v>9</v>
      </c>
      <c r="AH20" s="133" t="s">
        <v>9</v>
      </c>
      <c r="AI20" s="133">
        <v>3168287089</v>
      </c>
      <c r="AJ20" s="133" t="s">
        <v>9</v>
      </c>
      <c r="AK20" s="133" t="s">
        <v>9</v>
      </c>
      <c r="AL20" s="133" t="s">
        <v>9</v>
      </c>
      <c r="AM20" s="133" t="s">
        <v>9</v>
      </c>
      <c r="AN20" s="133">
        <v>100000</v>
      </c>
      <c r="AO20" s="134">
        <f t="shared" si="2"/>
        <v>3249029152</v>
      </c>
    </row>
    <row r="21" spans="1:41" ht="14.85" customHeight="1" x14ac:dyDescent="0.15">
      <c r="A21" s="116"/>
      <c r="B21" s="212" t="s">
        <v>25</v>
      </c>
      <c r="C21" s="212"/>
      <c r="D21" s="160"/>
      <c r="E21" s="132" t="s">
        <v>9</v>
      </c>
      <c r="F21" s="133">
        <v>2137375</v>
      </c>
      <c r="G21" s="133">
        <v>1001852</v>
      </c>
      <c r="H21" s="133">
        <v>284530</v>
      </c>
      <c r="I21" s="133">
        <f>SUM(I22:I27)</f>
        <v>3423757</v>
      </c>
      <c r="J21" s="133" t="s">
        <v>9</v>
      </c>
      <c r="K21" s="133">
        <v>2255991</v>
      </c>
      <c r="L21" s="133">
        <f>K21</f>
        <v>2255991</v>
      </c>
      <c r="M21" s="133">
        <v>14134</v>
      </c>
      <c r="N21" s="133" t="s">
        <v>9</v>
      </c>
      <c r="O21" s="133">
        <v>156787</v>
      </c>
      <c r="P21" s="133">
        <v>77429936</v>
      </c>
      <c r="Q21" s="133" t="s">
        <v>9</v>
      </c>
      <c r="R21" s="133" t="s">
        <v>9</v>
      </c>
      <c r="S21" s="133" t="s">
        <v>9</v>
      </c>
      <c r="T21" s="133" t="s">
        <v>9</v>
      </c>
      <c r="U21" s="133">
        <v>44721</v>
      </c>
      <c r="V21" s="133" t="s">
        <v>9</v>
      </c>
      <c r="W21" s="133" t="s">
        <v>248</v>
      </c>
      <c r="X21" s="133">
        <v>13315859737</v>
      </c>
      <c r="Y21" s="133" t="s">
        <v>9</v>
      </c>
      <c r="Z21" s="133" t="s">
        <v>9</v>
      </c>
      <c r="AA21" s="133" t="s">
        <v>9</v>
      </c>
      <c r="AB21" s="133">
        <v>211104584</v>
      </c>
      <c r="AC21" s="133">
        <f t="shared" si="1"/>
        <v>13526964321</v>
      </c>
      <c r="AD21" s="133" t="s">
        <v>9</v>
      </c>
      <c r="AE21" s="133">
        <v>67614004</v>
      </c>
      <c r="AF21" s="133" t="s">
        <v>9</v>
      </c>
      <c r="AG21" s="133" t="s">
        <v>9</v>
      </c>
      <c r="AH21" s="133">
        <v>46914232079</v>
      </c>
      <c r="AI21" s="133">
        <v>23239940227</v>
      </c>
      <c r="AJ21" s="133" t="s">
        <v>9</v>
      </c>
      <c r="AK21" s="133" t="s">
        <v>9</v>
      </c>
      <c r="AL21" s="133" t="s">
        <v>9</v>
      </c>
      <c r="AM21" s="133" t="s">
        <v>9</v>
      </c>
      <c r="AN21" s="133">
        <v>190212000</v>
      </c>
      <c r="AO21" s="134">
        <f t="shared" si="2"/>
        <v>84022287957</v>
      </c>
    </row>
    <row r="22" spans="1:41" ht="14.85" customHeight="1" x14ac:dyDescent="0.15">
      <c r="A22" s="116"/>
      <c r="B22" s="116"/>
      <c r="C22" s="152" t="s">
        <v>122</v>
      </c>
      <c r="D22" s="160"/>
      <c r="E22" s="132" t="s">
        <v>9</v>
      </c>
      <c r="F22" s="133" t="s">
        <v>9</v>
      </c>
      <c r="G22" s="133" t="s">
        <v>9</v>
      </c>
      <c r="H22" s="133" t="s">
        <v>9</v>
      </c>
      <c r="I22" s="133" t="s">
        <v>70</v>
      </c>
      <c r="J22" s="133" t="s">
        <v>9</v>
      </c>
      <c r="K22" s="133" t="s">
        <v>9</v>
      </c>
      <c r="L22" s="133" t="s">
        <v>70</v>
      </c>
      <c r="M22" s="133" t="s">
        <v>9</v>
      </c>
      <c r="N22" s="133" t="s">
        <v>9</v>
      </c>
      <c r="O22" s="133" t="s">
        <v>9</v>
      </c>
      <c r="P22" s="133" t="s">
        <v>9</v>
      </c>
      <c r="Q22" s="133" t="s">
        <v>9</v>
      </c>
      <c r="R22" s="133" t="s">
        <v>9</v>
      </c>
      <c r="S22" s="133" t="s">
        <v>9</v>
      </c>
      <c r="T22" s="133" t="s">
        <v>9</v>
      </c>
      <c r="U22" s="133" t="s">
        <v>9</v>
      </c>
      <c r="V22" s="133" t="s">
        <v>9</v>
      </c>
      <c r="W22" s="133" t="s">
        <v>9</v>
      </c>
      <c r="X22" s="133">
        <v>230927510</v>
      </c>
      <c r="Y22" s="133" t="s">
        <v>9</v>
      </c>
      <c r="Z22" s="133" t="s">
        <v>9</v>
      </c>
      <c r="AA22" s="133" t="s">
        <v>9</v>
      </c>
      <c r="AB22" s="133" t="s">
        <v>9</v>
      </c>
      <c r="AC22" s="133">
        <f t="shared" si="1"/>
        <v>230927510</v>
      </c>
      <c r="AD22" s="133" t="s">
        <v>9</v>
      </c>
      <c r="AE22" s="133">
        <v>5333</v>
      </c>
      <c r="AF22" s="133" t="s">
        <v>9</v>
      </c>
      <c r="AG22" s="133" t="s">
        <v>9</v>
      </c>
      <c r="AH22" s="133">
        <v>21777465337</v>
      </c>
      <c r="AI22" s="133">
        <v>1298931174</v>
      </c>
      <c r="AJ22" s="133" t="s">
        <v>9</v>
      </c>
      <c r="AK22" s="133" t="s">
        <v>9</v>
      </c>
      <c r="AL22" s="133" t="s">
        <v>9</v>
      </c>
      <c r="AM22" s="133" t="s">
        <v>9</v>
      </c>
      <c r="AN22" s="133">
        <v>87000000</v>
      </c>
      <c r="AO22" s="134">
        <f t="shared" si="2"/>
        <v>23394329354</v>
      </c>
    </row>
    <row r="23" spans="1:41" ht="14.85" customHeight="1" x14ac:dyDescent="0.15">
      <c r="A23" s="116"/>
      <c r="B23" s="116"/>
      <c r="C23" s="152" t="s">
        <v>123</v>
      </c>
      <c r="D23" s="160"/>
      <c r="E23" s="132" t="s">
        <v>9</v>
      </c>
      <c r="F23" s="133" t="s">
        <v>9</v>
      </c>
      <c r="G23" s="133" t="s">
        <v>9</v>
      </c>
      <c r="H23" s="133" t="s">
        <v>9</v>
      </c>
      <c r="I23" s="133" t="s">
        <v>70</v>
      </c>
      <c r="J23" s="133" t="s">
        <v>9</v>
      </c>
      <c r="K23" s="133" t="s">
        <v>9</v>
      </c>
      <c r="L23" s="133" t="s">
        <v>70</v>
      </c>
      <c r="M23" s="133" t="s">
        <v>9</v>
      </c>
      <c r="N23" s="133" t="s">
        <v>9</v>
      </c>
      <c r="O23" s="133" t="s">
        <v>9</v>
      </c>
      <c r="P23" s="133" t="s">
        <v>9</v>
      </c>
      <c r="Q23" s="133" t="s">
        <v>9</v>
      </c>
      <c r="R23" s="133" t="s">
        <v>9</v>
      </c>
      <c r="S23" s="133" t="s">
        <v>9</v>
      </c>
      <c r="T23" s="133" t="s">
        <v>9</v>
      </c>
      <c r="U23" s="133" t="s">
        <v>9</v>
      </c>
      <c r="V23" s="133" t="s">
        <v>9</v>
      </c>
      <c r="W23" s="133" t="s">
        <v>9</v>
      </c>
      <c r="X23" s="133" t="s">
        <v>9</v>
      </c>
      <c r="Y23" s="133" t="s">
        <v>9</v>
      </c>
      <c r="Z23" s="133" t="s">
        <v>9</v>
      </c>
      <c r="AA23" s="133" t="s">
        <v>9</v>
      </c>
      <c r="AB23" s="133" t="s">
        <v>9</v>
      </c>
      <c r="AC23" s="133" t="s">
        <v>9</v>
      </c>
      <c r="AD23" s="133" t="s">
        <v>9</v>
      </c>
      <c r="AE23" s="133">
        <v>53492452</v>
      </c>
      <c r="AF23" s="133" t="s">
        <v>9</v>
      </c>
      <c r="AG23" s="133" t="s">
        <v>9</v>
      </c>
      <c r="AH23" s="133">
        <v>794367068</v>
      </c>
      <c r="AI23" s="133">
        <v>3340809385</v>
      </c>
      <c r="AJ23" s="133" t="s">
        <v>9</v>
      </c>
      <c r="AK23" s="133" t="s">
        <v>9</v>
      </c>
      <c r="AL23" s="133" t="s">
        <v>9</v>
      </c>
      <c r="AM23" s="133" t="s">
        <v>9</v>
      </c>
      <c r="AN23" s="133">
        <v>3200000</v>
      </c>
      <c r="AO23" s="134">
        <f t="shared" si="2"/>
        <v>4191868905</v>
      </c>
    </row>
    <row r="24" spans="1:41" ht="14.85" customHeight="1" x14ac:dyDescent="0.15">
      <c r="A24" s="116"/>
      <c r="B24" s="116"/>
      <c r="C24" s="152" t="s">
        <v>124</v>
      </c>
      <c r="D24" s="160"/>
      <c r="E24" s="132" t="s">
        <v>9</v>
      </c>
      <c r="F24" s="133" t="s">
        <v>9</v>
      </c>
      <c r="G24" s="133" t="s">
        <v>9</v>
      </c>
      <c r="H24" s="133" t="s">
        <v>9</v>
      </c>
      <c r="I24" s="133" t="s">
        <v>70</v>
      </c>
      <c r="J24" s="133" t="s">
        <v>9</v>
      </c>
      <c r="K24" s="133" t="s">
        <v>9</v>
      </c>
      <c r="L24" s="133" t="s">
        <v>70</v>
      </c>
      <c r="M24" s="133" t="s">
        <v>9</v>
      </c>
      <c r="N24" s="133" t="s">
        <v>9</v>
      </c>
      <c r="O24" s="133" t="s">
        <v>9</v>
      </c>
      <c r="P24" s="133" t="s">
        <v>9</v>
      </c>
      <c r="Q24" s="133" t="s">
        <v>9</v>
      </c>
      <c r="R24" s="133" t="s">
        <v>9</v>
      </c>
      <c r="S24" s="133" t="s">
        <v>9</v>
      </c>
      <c r="T24" s="133" t="s">
        <v>9</v>
      </c>
      <c r="U24" s="133" t="s">
        <v>9</v>
      </c>
      <c r="V24" s="133" t="s">
        <v>9</v>
      </c>
      <c r="W24" s="133" t="s">
        <v>9</v>
      </c>
      <c r="X24" s="133">
        <v>2385389602</v>
      </c>
      <c r="Y24" s="133" t="s">
        <v>9</v>
      </c>
      <c r="Z24" s="133" t="s">
        <v>9</v>
      </c>
      <c r="AA24" s="133" t="s">
        <v>9</v>
      </c>
      <c r="AB24" s="133">
        <v>210383346</v>
      </c>
      <c r="AC24" s="133">
        <f t="shared" si="1"/>
        <v>2595772948</v>
      </c>
      <c r="AD24" s="133" t="s">
        <v>9</v>
      </c>
      <c r="AE24" s="133">
        <v>11397483</v>
      </c>
      <c r="AF24" s="133" t="s">
        <v>9</v>
      </c>
      <c r="AG24" s="133" t="s">
        <v>9</v>
      </c>
      <c r="AH24" s="133">
        <v>24342399674</v>
      </c>
      <c r="AI24" s="133">
        <v>17087968748</v>
      </c>
      <c r="AJ24" s="133" t="s">
        <v>9</v>
      </c>
      <c r="AK24" s="133" t="s">
        <v>9</v>
      </c>
      <c r="AL24" s="133" t="s">
        <v>9</v>
      </c>
      <c r="AM24" s="133" t="s">
        <v>9</v>
      </c>
      <c r="AN24" s="133">
        <v>97000000</v>
      </c>
      <c r="AO24" s="134">
        <f t="shared" si="2"/>
        <v>44134538853</v>
      </c>
    </row>
    <row r="25" spans="1:41" ht="14.85" customHeight="1" x14ac:dyDescent="0.15">
      <c r="A25" s="116"/>
      <c r="B25" s="116"/>
      <c r="C25" s="152" t="s">
        <v>126</v>
      </c>
      <c r="D25" s="159"/>
      <c r="E25" s="132" t="s">
        <v>9</v>
      </c>
      <c r="F25" s="133" t="s">
        <v>9</v>
      </c>
      <c r="G25" s="133" t="s">
        <v>9</v>
      </c>
      <c r="H25" s="133" t="s">
        <v>9</v>
      </c>
      <c r="I25" s="133" t="s">
        <v>70</v>
      </c>
      <c r="J25" s="133" t="s">
        <v>9</v>
      </c>
      <c r="K25" s="133" t="s">
        <v>9</v>
      </c>
      <c r="L25" s="133" t="s">
        <v>70</v>
      </c>
      <c r="M25" s="133" t="s">
        <v>9</v>
      </c>
      <c r="N25" s="133" t="s">
        <v>9</v>
      </c>
      <c r="O25" s="133" t="s">
        <v>9</v>
      </c>
      <c r="P25" s="133" t="s">
        <v>9</v>
      </c>
      <c r="Q25" s="133" t="s">
        <v>9</v>
      </c>
      <c r="R25" s="133" t="s">
        <v>9</v>
      </c>
      <c r="S25" s="133" t="s">
        <v>9</v>
      </c>
      <c r="T25" s="133" t="s">
        <v>9</v>
      </c>
      <c r="U25" s="133" t="s">
        <v>9</v>
      </c>
      <c r="V25" s="133" t="s">
        <v>9</v>
      </c>
      <c r="W25" s="133" t="s">
        <v>9</v>
      </c>
      <c r="X25" s="133">
        <v>8864995939</v>
      </c>
      <c r="Y25" s="133" t="s">
        <v>9</v>
      </c>
      <c r="Z25" s="133" t="s">
        <v>9</v>
      </c>
      <c r="AA25" s="133" t="s">
        <v>9</v>
      </c>
      <c r="AB25" s="133" t="s">
        <v>9</v>
      </c>
      <c r="AC25" s="133">
        <f>SUM(W25:AB25)</f>
        <v>8864995939</v>
      </c>
      <c r="AD25" s="133" t="s">
        <v>9</v>
      </c>
      <c r="AE25" s="133">
        <v>2593941</v>
      </c>
      <c r="AF25" s="133" t="s">
        <v>9</v>
      </c>
      <c r="AG25" s="133" t="s">
        <v>9</v>
      </c>
      <c r="AH25" s="133" t="s">
        <v>9</v>
      </c>
      <c r="AI25" s="133">
        <v>1510249344</v>
      </c>
      <c r="AJ25" s="135" t="s">
        <v>9</v>
      </c>
      <c r="AK25" s="133" t="s">
        <v>9</v>
      </c>
      <c r="AL25" s="133" t="s">
        <v>9</v>
      </c>
      <c r="AM25" s="133" t="s">
        <v>9</v>
      </c>
      <c r="AN25" s="133" t="s">
        <v>9</v>
      </c>
      <c r="AO25" s="134">
        <f t="shared" si="2"/>
        <v>10377839224</v>
      </c>
    </row>
    <row r="26" spans="1:41" ht="23.25" customHeight="1" x14ac:dyDescent="0.15">
      <c r="A26" s="116"/>
      <c r="B26" s="116"/>
      <c r="C26" s="152" t="s">
        <v>247</v>
      </c>
      <c r="D26" s="159"/>
      <c r="E26" s="132" t="s">
        <v>9</v>
      </c>
      <c r="F26" s="133">
        <v>99086</v>
      </c>
      <c r="G26" s="133">
        <v>51743</v>
      </c>
      <c r="H26" s="133">
        <v>16073</v>
      </c>
      <c r="I26" s="133">
        <f>SUM(F26:H26)</f>
        <v>166902</v>
      </c>
      <c r="J26" s="133" t="s">
        <v>9</v>
      </c>
      <c r="K26" s="133">
        <v>3862</v>
      </c>
      <c r="L26" s="133">
        <f>K26</f>
        <v>3862</v>
      </c>
      <c r="M26" s="133">
        <v>512</v>
      </c>
      <c r="N26" s="133" t="s">
        <v>9</v>
      </c>
      <c r="O26" s="133">
        <v>3607</v>
      </c>
      <c r="P26" s="133">
        <v>385481</v>
      </c>
      <c r="Q26" s="133" t="s">
        <v>9</v>
      </c>
      <c r="R26" s="133" t="s">
        <v>9</v>
      </c>
      <c r="S26" s="133" t="s">
        <v>9</v>
      </c>
      <c r="T26" s="133" t="s">
        <v>9</v>
      </c>
      <c r="U26" s="133">
        <v>44721</v>
      </c>
      <c r="V26" s="133" t="s">
        <v>9</v>
      </c>
      <c r="W26" s="133" t="s">
        <v>249</v>
      </c>
      <c r="X26" s="133">
        <v>1526205505</v>
      </c>
      <c r="Y26" s="133" t="s">
        <v>9</v>
      </c>
      <c r="Z26" s="133" t="s">
        <v>9</v>
      </c>
      <c r="AA26" s="133" t="s">
        <v>9</v>
      </c>
      <c r="AB26" s="133">
        <v>37519</v>
      </c>
      <c r="AC26" s="133">
        <f t="shared" si="1"/>
        <v>1526243024</v>
      </c>
      <c r="AD26" s="133" t="s">
        <v>9</v>
      </c>
      <c r="AE26" s="133">
        <v>45000</v>
      </c>
      <c r="AF26" s="133" t="s">
        <v>9</v>
      </c>
      <c r="AG26" s="133" t="s">
        <v>9</v>
      </c>
      <c r="AH26" s="133" t="s">
        <v>9</v>
      </c>
      <c r="AI26" s="133">
        <v>1649155</v>
      </c>
      <c r="AJ26" s="133" t="s">
        <v>9</v>
      </c>
      <c r="AK26" s="133" t="s">
        <v>9</v>
      </c>
      <c r="AL26" s="133" t="s">
        <v>9</v>
      </c>
      <c r="AM26" s="133" t="s">
        <v>9</v>
      </c>
      <c r="AN26" s="133">
        <v>3000000</v>
      </c>
      <c r="AO26" s="134">
        <f t="shared" si="2"/>
        <v>1531542264</v>
      </c>
    </row>
    <row r="27" spans="1:41" ht="14.85" customHeight="1" x14ac:dyDescent="0.15">
      <c r="A27" s="116"/>
      <c r="B27" s="116"/>
      <c r="C27" s="152" t="s">
        <v>127</v>
      </c>
      <c r="D27" s="159"/>
      <c r="E27" s="132" t="s">
        <v>9</v>
      </c>
      <c r="F27" s="133">
        <v>2038289</v>
      </c>
      <c r="G27" s="133">
        <v>950109</v>
      </c>
      <c r="H27" s="133">
        <v>268457</v>
      </c>
      <c r="I27" s="133">
        <f>SUM(F27:H27)</f>
        <v>3256855</v>
      </c>
      <c r="J27" s="133" t="s">
        <v>9</v>
      </c>
      <c r="K27" s="133">
        <v>2252129</v>
      </c>
      <c r="L27" s="133">
        <f>K27</f>
        <v>2252129</v>
      </c>
      <c r="M27" s="133">
        <v>13622</v>
      </c>
      <c r="N27" s="133" t="s">
        <v>9</v>
      </c>
      <c r="O27" s="133">
        <v>153180</v>
      </c>
      <c r="P27" s="133">
        <v>77044455</v>
      </c>
      <c r="Q27" s="133" t="s">
        <v>9</v>
      </c>
      <c r="R27" s="133" t="s">
        <v>9</v>
      </c>
      <c r="S27" s="133" t="s">
        <v>9</v>
      </c>
      <c r="T27" s="133" t="s">
        <v>9</v>
      </c>
      <c r="U27" s="133" t="s">
        <v>9</v>
      </c>
      <c r="V27" s="133" t="s">
        <v>9</v>
      </c>
      <c r="W27" s="133" t="s">
        <v>9</v>
      </c>
      <c r="X27" s="133">
        <v>308341181</v>
      </c>
      <c r="Y27" s="133" t="s">
        <v>9</v>
      </c>
      <c r="Z27" s="133" t="s">
        <v>9</v>
      </c>
      <c r="AA27" s="133" t="s">
        <v>9</v>
      </c>
      <c r="AB27" s="133">
        <v>683719</v>
      </c>
      <c r="AC27" s="133">
        <f t="shared" si="1"/>
        <v>309024900</v>
      </c>
      <c r="AD27" s="133" t="s">
        <v>9</v>
      </c>
      <c r="AE27" s="133">
        <v>79795</v>
      </c>
      <c r="AF27" s="133" t="s">
        <v>9</v>
      </c>
      <c r="AG27" s="133" t="s">
        <v>9</v>
      </c>
      <c r="AH27" s="133" t="s">
        <v>9</v>
      </c>
      <c r="AI27" s="133">
        <v>332421</v>
      </c>
      <c r="AJ27" s="133" t="s">
        <v>9</v>
      </c>
      <c r="AK27" s="133" t="s">
        <v>9</v>
      </c>
      <c r="AL27" s="133" t="s">
        <v>9</v>
      </c>
      <c r="AM27" s="133" t="s">
        <v>9</v>
      </c>
      <c r="AN27" s="133">
        <v>12000</v>
      </c>
      <c r="AO27" s="134">
        <f t="shared" si="2"/>
        <v>392169357</v>
      </c>
    </row>
    <row r="28" spans="1:41" ht="14.85" customHeight="1" x14ac:dyDescent="0.15">
      <c r="A28" s="116"/>
      <c r="B28" s="212" t="s">
        <v>128</v>
      </c>
      <c r="C28" s="212"/>
      <c r="D28" s="159"/>
      <c r="E28" s="132" t="s">
        <v>9</v>
      </c>
      <c r="F28" s="133">
        <v>1950752</v>
      </c>
      <c r="G28" s="133">
        <v>1037580</v>
      </c>
      <c r="H28" s="133">
        <v>243804</v>
      </c>
      <c r="I28" s="133">
        <f>SUM(I29:I35)</f>
        <v>3232136</v>
      </c>
      <c r="J28" s="133" t="s">
        <v>9</v>
      </c>
      <c r="K28" s="133">
        <v>236298</v>
      </c>
      <c r="L28" s="133">
        <f>K28</f>
        <v>236298</v>
      </c>
      <c r="M28" s="133">
        <v>3710</v>
      </c>
      <c r="N28" s="133">
        <v>121</v>
      </c>
      <c r="O28" s="133">
        <v>104503</v>
      </c>
      <c r="P28" s="133">
        <v>556345185</v>
      </c>
      <c r="Q28" s="133" t="s">
        <v>9</v>
      </c>
      <c r="R28" s="133" t="s">
        <v>9</v>
      </c>
      <c r="S28" s="133" t="s">
        <v>9</v>
      </c>
      <c r="T28" s="133" t="s">
        <v>9</v>
      </c>
      <c r="U28" s="133">
        <v>30522711</v>
      </c>
      <c r="V28" s="133">
        <v>22711473</v>
      </c>
      <c r="W28" s="133">
        <v>9891939</v>
      </c>
      <c r="X28" s="133">
        <v>313447220</v>
      </c>
      <c r="Y28" s="133" t="s">
        <v>9</v>
      </c>
      <c r="Z28" s="133" t="s">
        <v>9</v>
      </c>
      <c r="AA28" s="133" t="s">
        <v>9</v>
      </c>
      <c r="AB28" s="133">
        <v>821440</v>
      </c>
      <c r="AC28" s="133">
        <f t="shared" si="1"/>
        <v>324160599</v>
      </c>
      <c r="AD28" s="133" t="s">
        <v>9</v>
      </c>
      <c r="AE28" s="133">
        <v>431988</v>
      </c>
      <c r="AF28" s="133" t="s">
        <v>9</v>
      </c>
      <c r="AG28" s="133" t="s">
        <v>9</v>
      </c>
      <c r="AH28" s="133">
        <v>49379558</v>
      </c>
      <c r="AI28" s="133">
        <v>320185490</v>
      </c>
      <c r="AJ28" s="133" t="s">
        <v>9</v>
      </c>
      <c r="AK28" s="133" t="s">
        <v>9</v>
      </c>
      <c r="AL28" s="133" t="s">
        <v>9</v>
      </c>
      <c r="AM28" s="133" t="s">
        <v>9</v>
      </c>
      <c r="AN28" s="133">
        <v>107200000</v>
      </c>
      <c r="AO28" s="134">
        <f t="shared" si="2"/>
        <v>1414513772</v>
      </c>
    </row>
    <row r="29" spans="1:41" ht="14.85" customHeight="1" x14ac:dyDescent="0.15">
      <c r="A29" s="116"/>
      <c r="B29" s="116"/>
      <c r="C29" s="152" t="s">
        <v>130</v>
      </c>
      <c r="D29" s="159"/>
      <c r="E29" s="132" t="s">
        <v>9</v>
      </c>
      <c r="F29" s="133" t="s">
        <v>9</v>
      </c>
      <c r="G29" s="133" t="s">
        <v>9</v>
      </c>
      <c r="H29" s="133" t="s">
        <v>9</v>
      </c>
      <c r="I29" s="133" t="s">
        <v>70</v>
      </c>
      <c r="J29" s="133" t="s">
        <v>9</v>
      </c>
      <c r="K29" s="133" t="s">
        <v>9</v>
      </c>
      <c r="L29" s="133" t="s">
        <v>70</v>
      </c>
      <c r="M29" s="133" t="s">
        <v>9</v>
      </c>
      <c r="N29" s="133" t="s">
        <v>9</v>
      </c>
      <c r="O29" s="133" t="s">
        <v>9</v>
      </c>
      <c r="P29" s="133" t="s">
        <v>9</v>
      </c>
      <c r="Q29" s="133" t="s">
        <v>9</v>
      </c>
      <c r="R29" s="133" t="s">
        <v>9</v>
      </c>
      <c r="S29" s="133" t="s">
        <v>9</v>
      </c>
      <c r="T29" s="133" t="s">
        <v>9</v>
      </c>
      <c r="U29" s="133">
        <v>66317</v>
      </c>
      <c r="V29" s="133" t="s">
        <v>9</v>
      </c>
      <c r="W29" s="133" t="s">
        <v>9</v>
      </c>
      <c r="X29" s="133">
        <v>287269086</v>
      </c>
      <c r="Y29" s="133" t="s">
        <v>9</v>
      </c>
      <c r="Z29" s="133" t="s">
        <v>9</v>
      </c>
      <c r="AA29" s="133" t="s">
        <v>9</v>
      </c>
      <c r="AB29" s="133" t="s">
        <v>9</v>
      </c>
      <c r="AC29" s="133">
        <f t="shared" si="1"/>
        <v>287269086</v>
      </c>
      <c r="AD29" s="133" t="s">
        <v>9</v>
      </c>
      <c r="AE29" s="133" t="s">
        <v>9</v>
      </c>
      <c r="AF29" s="133" t="s">
        <v>9</v>
      </c>
      <c r="AG29" s="133" t="s">
        <v>9</v>
      </c>
      <c r="AH29" s="133" t="s">
        <v>9</v>
      </c>
      <c r="AI29" s="133">
        <v>68153</v>
      </c>
      <c r="AJ29" s="133" t="s">
        <v>9</v>
      </c>
      <c r="AK29" s="133" t="s">
        <v>9</v>
      </c>
      <c r="AL29" s="133" t="s">
        <v>9</v>
      </c>
      <c r="AM29" s="133" t="s">
        <v>9</v>
      </c>
      <c r="AN29" s="133">
        <v>100000</v>
      </c>
      <c r="AO29" s="134">
        <f t="shared" si="2"/>
        <v>287503556</v>
      </c>
    </row>
    <row r="30" spans="1:41" ht="14.85" customHeight="1" x14ac:dyDescent="0.15">
      <c r="A30" s="116"/>
      <c r="B30" s="116"/>
      <c r="C30" s="152" t="s">
        <v>214</v>
      </c>
      <c r="D30" s="159"/>
      <c r="E30" s="132" t="s">
        <v>9</v>
      </c>
      <c r="F30" s="133" t="s">
        <v>9</v>
      </c>
      <c r="G30" s="133" t="s">
        <v>9</v>
      </c>
      <c r="H30" s="133" t="s">
        <v>9</v>
      </c>
      <c r="I30" s="133" t="s">
        <v>70</v>
      </c>
      <c r="J30" s="133" t="s">
        <v>9</v>
      </c>
      <c r="K30" s="133" t="s">
        <v>9</v>
      </c>
      <c r="L30" s="133" t="s">
        <v>70</v>
      </c>
      <c r="M30" s="133" t="s">
        <v>9</v>
      </c>
      <c r="N30" s="133" t="s">
        <v>9</v>
      </c>
      <c r="O30" s="133" t="s">
        <v>9</v>
      </c>
      <c r="P30" s="133">
        <v>544354448</v>
      </c>
      <c r="Q30" s="133" t="s">
        <v>9</v>
      </c>
      <c r="R30" s="133" t="s">
        <v>9</v>
      </c>
      <c r="S30" s="133" t="s">
        <v>9</v>
      </c>
      <c r="T30" s="133" t="s">
        <v>9</v>
      </c>
      <c r="U30" s="133">
        <v>30456394</v>
      </c>
      <c r="V30" s="133" t="s">
        <v>9</v>
      </c>
      <c r="W30" s="133">
        <v>9891939</v>
      </c>
      <c r="X30" s="133" t="s">
        <v>9</v>
      </c>
      <c r="Y30" s="133" t="s">
        <v>9</v>
      </c>
      <c r="Z30" s="133" t="s">
        <v>9</v>
      </c>
      <c r="AA30" s="133" t="s">
        <v>9</v>
      </c>
      <c r="AB30" s="133" t="s">
        <v>9</v>
      </c>
      <c r="AC30" s="133">
        <f t="shared" si="1"/>
        <v>9891939</v>
      </c>
      <c r="AD30" s="133" t="s">
        <v>9</v>
      </c>
      <c r="AE30" s="133" t="s">
        <v>9</v>
      </c>
      <c r="AF30" s="133" t="s">
        <v>9</v>
      </c>
      <c r="AG30" s="133" t="s">
        <v>9</v>
      </c>
      <c r="AH30" s="133" t="s">
        <v>9</v>
      </c>
      <c r="AI30" s="133">
        <v>301205784</v>
      </c>
      <c r="AJ30" s="133" t="s">
        <v>9</v>
      </c>
      <c r="AK30" s="133" t="s">
        <v>9</v>
      </c>
      <c r="AL30" s="133" t="s">
        <v>9</v>
      </c>
      <c r="AM30" s="133" t="s">
        <v>9</v>
      </c>
      <c r="AN30" s="133">
        <v>85000000</v>
      </c>
      <c r="AO30" s="134">
        <f t="shared" si="2"/>
        <v>970908565</v>
      </c>
    </row>
    <row r="31" spans="1:41" ht="14.85" customHeight="1" x14ac:dyDescent="0.15">
      <c r="A31" s="116"/>
      <c r="B31" s="116"/>
      <c r="C31" s="152" t="s">
        <v>215</v>
      </c>
      <c r="D31" s="159"/>
      <c r="E31" s="132" t="s">
        <v>9</v>
      </c>
      <c r="F31" s="133" t="s">
        <v>9</v>
      </c>
      <c r="G31" s="133" t="s">
        <v>9</v>
      </c>
      <c r="H31" s="133" t="s">
        <v>9</v>
      </c>
      <c r="I31" s="133" t="s">
        <v>70</v>
      </c>
      <c r="J31" s="133" t="s">
        <v>9</v>
      </c>
      <c r="K31" s="133" t="s">
        <v>9</v>
      </c>
      <c r="L31" s="133" t="s">
        <v>70</v>
      </c>
      <c r="M31" s="133" t="s">
        <v>9</v>
      </c>
      <c r="N31" s="133" t="s">
        <v>9</v>
      </c>
      <c r="O31" s="133" t="s">
        <v>9</v>
      </c>
      <c r="P31" s="133" t="s">
        <v>9</v>
      </c>
      <c r="Q31" s="133" t="s">
        <v>9</v>
      </c>
      <c r="R31" s="133" t="s">
        <v>9</v>
      </c>
      <c r="S31" s="133" t="s">
        <v>9</v>
      </c>
      <c r="T31" s="133" t="s">
        <v>9</v>
      </c>
      <c r="U31" s="133" t="s">
        <v>9</v>
      </c>
      <c r="V31" s="133" t="s">
        <v>9</v>
      </c>
      <c r="W31" s="133" t="s">
        <v>9</v>
      </c>
      <c r="X31" s="133">
        <v>16087834</v>
      </c>
      <c r="Y31" s="133" t="s">
        <v>9</v>
      </c>
      <c r="Z31" s="133" t="s">
        <v>9</v>
      </c>
      <c r="AA31" s="133" t="s">
        <v>9</v>
      </c>
      <c r="AB31" s="133" t="s">
        <v>9</v>
      </c>
      <c r="AC31" s="133">
        <f t="shared" si="1"/>
        <v>16087834</v>
      </c>
      <c r="AD31" s="133" t="s">
        <v>9</v>
      </c>
      <c r="AE31" s="133">
        <v>6195</v>
      </c>
      <c r="AF31" s="133" t="s">
        <v>9</v>
      </c>
      <c r="AG31" s="133" t="s">
        <v>9</v>
      </c>
      <c r="AH31" s="133">
        <v>41866384</v>
      </c>
      <c r="AI31" s="133">
        <v>1055229</v>
      </c>
      <c r="AJ31" s="133" t="s">
        <v>9</v>
      </c>
      <c r="AK31" s="133" t="s">
        <v>9</v>
      </c>
      <c r="AL31" s="135" t="s">
        <v>9</v>
      </c>
      <c r="AM31" s="133" t="s">
        <v>9</v>
      </c>
      <c r="AN31" s="133">
        <v>21400000</v>
      </c>
      <c r="AO31" s="134">
        <f t="shared" si="2"/>
        <v>80415642</v>
      </c>
    </row>
    <row r="32" spans="1:41" ht="14.85" customHeight="1" x14ac:dyDescent="0.15">
      <c r="A32" s="116"/>
      <c r="B32" s="116"/>
      <c r="C32" s="152" t="s">
        <v>216</v>
      </c>
      <c r="D32" s="159"/>
      <c r="E32" s="132" t="s">
        <v>9</v>
      </c>
      <c r="F32" s="133" t="s">
        <v>9</v>
      </c>
      <c r="G32" s="133" t="s">
        <v>9</v>
      </c>
      <c r="H32" s="133" t="s">
        <v>9</v>
      </c>
      <c r="I32" s="133" t="s">
        <v>70</v>
      </c>
      <c r="J32" s="133" t="s">
        <v>9</v>
      </c>
      <c r="K32" s="133" t="s">
        <v>9</v>
      </c>
      <c r="L32" s="133" t="s">
        <v>70</v>
      </c>
      <c r="M32" s="133" t="s">
        <v>9</v>
      </c>
      <c r="N32" s="133" t="s">
        <v>9</v>
      </c>
      <c r="O32" s="133" t="s">
        <v>9</v>
      </c>
      <c r="P32" s="133" t="s">
        <v>9</v>
      </c>
      <c r="Q32" s="133" t="s">
        <v>9</v>
      </c>
      <c r="R32" s="133" t="s">
        <v>9</v>
      </c>
      <c r="S32" s="133" t="s">
        <v>9</v>
      </c>
      <c r="T32" s="133" t="s">
        <v>9</v>
      </c>
      <c r="U32" s="133" t="s">
        <v>9</v>
      </c>
      <c r="V32" s="133" t="s">
        <v>9</v>
      </c>
      <c r="W32" s="133" t="s">
        <v>9</v>
      </c>
      <c r="X32" s="133">
        <v>4473246</v>
      </c>
      <c r="Y32" s="133" t="s">
        <v>9</v>
      </c>
      <c r="Z32" s="133" t="s">
        <v>9</v>
      </c>
      <c r="AA32" s="133" t="s">
        <v>9</v>
      </c>
      <c r="AB32" s="133" t="s">
        <v>9</v>
      </c>
      <c r="AC32" s="133">
        <f t="shared" si="1"/>
        <v>4473246</v>
      </c>
      <c r="AD32" s="133" t="s">
        <v>9</v>
      </c>
      <c r="AE32" s="133">
        <v>7492</v>
      </c>
      <c r="AF32" s="133" t="s">
        <v>9</v>
      </c>
      <c r="AG32" s="133" t="s">
        <v>9</v>
      </c>
      <c r="AH32" s="133">
        <v>4005757</v>
      </c>
      <c r="AI32" s="133">
        <v>625904</v>
      </c>
      <c r="AJ32" s="133" t="s">
        <v>9</v>
      </c>
      <c r="AK32" s="133" t="s">
        <v>9</v>
      </c>
      <c r="AL32" s="133" t="s">
        <v>9</v>
      </c>
      <c r="AM32" s="133" t="s">
        <v>9</v>
      </c>
      <c r="AN32" s="133">
        <v>100000</v>
      </c>
      <c r="AO32" s="134">
        <f t="shared" si="2"/>
        <v>9212399</v>
      </c>
    </row>
    <row r="33" spans="1:42" ht="14.85" customHeight="1" x14ac:dyDescent="0.15">
      <c r="A33" s="116"/>
      <c r="B33" s="116"/>
      <c r="C33" s="152" t="s">
        <v>146</v>
      </c>
      <c r="D33" s="159"/>
      <c r="E33" s="132" t="s">
        <v>9</v>
      </c>
      <c r="F33" s="133" t="s">
        <v>9</v>
      </c>
      <c r="G33" s="133" t="s">
        <v>9</v>
      </c>
      <c r="H33" s="133" t="s">
        <v>9</v>
      </c>
      <c r="I33" s="133" t="s">
        <v>9</v>
      </c>
      <c r="J33" s="133" t="s">
        <v>9</v>
      </c>
      <c r="K33" s="133" t="s">
        <v>9</v>
      </c>
      <c r="L33" s="133" t="s">
        <v>9</v>
      </c>
      <c r="M33" s="133" t="s">
        <v>9</v>
      </c>
      <c r="N33" s="133" t="s">
        <v>9</v>
      </c>
      <c r="O33" s="133" t="s">
        <v>9</v>
      </c>
      <c r="P33" s="133" t="s">
        <v>9</v>
      </c>
      <c r="Q33" s="133" t="s">
        <v>9</v>
      </c>
      <c r="R33" s="133" t="s">
        <v>9</v>
      </c>
      <c r="S33" s="133" t="s">
        <v>9</v>
      </c>
      <c r="T33" s="133" t="s">
        <v>9</v>
      </c>
      <c r="U33" s="133" t="s">
        <v>9</v>
      </c>
      <c r="V33" s="133" t="s">
        <v>9</v>
      </c>
      <c r="W33" s="133" t="s">
        <v>9</v>
      </c>
      <c r="X33" s="133">
        <v>5152105</v>
      </c>
      <c r="Y33" s="133" t="s">
        <v>9</v>
      </c>
      <c r="Z33" s="133" t="s">
        <v>9</v>
      </c>
      <c r="AA33" s="133" t="s">
        <v>9</v>
      </c>
      <c r="AB33" s="133" t="s">
        <v>9</v>
      </c>
      <c r="AC33" s="133">
        <f t="shared" si="1"/>
        <v>5152105</v>
      </c>
      <c r="AD33" s="133" t="s">
        <v>9</v>
      </c>
      <c r="AE33" s="133">
        <v>6808</v>
      </c>
      <c r="AF33" s="133" t="s">
        <v>9</v>
      </c>
      <c r="AG33" s="133" t="s">
        <v>9</v>
      </c>
      <c r="AH33" s="133">
        <v>3507417</v>
      </c>
      <c r="AI33" s="133">
        <v>129408</v>
      </c>
      <c r="AJ33" s="133" t="s">
        <v>9</v>
      </c>
      <c r="AK33" s="133" t="s">
        <v>9</v>
      </c>
      <c r="AL33" s="133" t="s">
        <v>9</v>
      </c>
      <c r="AM33" s="133" t="s">
        <v>9</v>
      </c>
      <c r="AN33" s="133">
        <v>100000</v>
      </c>
      <c r="AO33" s="134">
        <f t="shared" si="2"/>
        <v>8895738</v>
      </c>
    </row>
    <row r="34" spans="1:42" ht="14.85" customHeight="1" x14ac:dyDescent="0.15">
      <c r="A34" s="116"/>
      <c r="B34" s="116"/>
      <c r="C34" s="152" t="s">
        <v>127</v>
      </c>
      <c r="D34" s="159"/>
      <c r="E34" s="132" t="s">
        <v>9</v>
      </c>
      <c r="F34" s="133">
        <v>733120</v>
      </c>
      <c r="G34" s="133">
        <v>364361</v>
      </c>
      <c r="H34" s="133">
        <v>149069</v>
      </c>
      <c r="I34" s="133">
        <f>SUM(F34:H34)</f>
        <v>1246550</v>
      </c>
      <c r="J34" s="133" t="s">
        <v>9</v>
      </c>
      <c r="K34" s="133">
        <v>185602</v>
      </c>
      <c r="L34" s="133">
        <f>SUM(J34:K34)</f>
        <v>185602</v>
      </c>
      <c r="M34" s="133">
        <v>3360</v>
      </c>
      <c r="N34" s="133">
        <v>121</v>
      </c>
      <c r="O34" s="133">
        <v>29510</v>
      </c>
      <c r="P34" s="133">
        <v>11554000</v>
      </c>
      <c r="Q34" s="133" t="s">
        <v>9</v>
      </c>
      <c r="R34" s="133" t="s">
        <v>9</v>
      </c>
      <c r="S34" s="133" t="s">
        <v>9</v>
      </c>
      <c r="T34" s="133" t="s">
        <v>9</v>
      </c>
      <c r="U34" s="133" t="s">
        <v>9</v>
      </c>
      <c r="V34" s="133" t="s">
        <v>9</v>
      </c>
      <c r="W34" s="133" t="s">
        <v>9</v>
      </c>
      <c r="X34" s="133">
        <v>464889</v>
      </c>
      <c r="Y34" s="133" t="s">
        <v>9</v>
      </c>
      <c r="Z34" s="133" t="s">
        <v>9</v>
      </c>
      <c r="AA34" s="133" t="s">
        <v>9</v>
      </c>
      <c r="AB34" s="133">
        <v>263448</v>
      </c>
      <c r="AC34" s="133">
        <f t="shared" si="1"/>
        <v>728337</v>
      </c>
      <c r="AD34" s="133" t="s">
        <v>9</v>
      </c>
      <c r="AE34" s="133">
        <v>404793</v>
      </c>
      <c r="AF34" s="133" t="s">
        <v>9</v>
      </c>
      <c r="AG34" s="133" t="s">
        <v>9</v>
      </c>
      <c r="AH34" s="133" t="s">
        <v>9</v>
      </c>
      <c r="AI34" s="133">
        <v>60660</v>
      </c>
      <c r="AJ34" s="133" t="s">
        <v>9</v>
      </c>
      <c r="AK34" s="133" t="s">
        <v>9</v>
      </c>
      <c r="AL34" s="133" t="s">
        <v>9</v>
      </c>
      <c r="AM34" s="133" t="s">
        <v>9</v>
      </c>
      <c r="AN34" s="133">
        <v>200000</v>
      </c>
      <c r="AO34" s="134">
        <f t="shared" si="2"/>
        <v>14412933</v>
      </c>
    </row>
    <row r="35" spans="1:42" ht="14.85" customHeight="1" x14ac:dyDescent="0.15">
      <c r="A35" s="116"/>
      <c r="B35" s="116"/>
      <c r="C35" s="152" t="s">
        <v>74</v>
      </c>
      <c r="D35" s="159"/>
      <c r="E35" s="132" t="s">
        <v>9</v>
      </c>
      <c r="F35" s="133">
        <v>1217632</v>
      </c>
      <c r="G35" s="133">
        <v>673219</v>
      </c>
      <c r="H35" s="133">
        <v>94735</v>
      </c>
      <c r="I35" s="133">
        <f>SUM(F35:H35)</f>
        <v>1985586</v>
      </c>
      <c r="J35" s="133" t="s">
        <v>9</v>
      </c>
      <c r="K35" s="133">
        <v>50696</v>
      </c>
      <c r="L35" s="133">
        <f>K35</f>
        <v>50696</v>
      </c>
      <c r="M35" s="133">
        <v>350</v>
      </c>
      <c r="N35" s="133" t="s">
        <v>9</v>
      </c>
      <c r="O35" s="133">
        <v>74993</v>
      </c>
      <c r="P35" s="133">
        <v>436737</v>
      </c>
      <c r="Q35" s="133" t="s">
        <v>9</v>
      </c>
      <c r="R35" s="133" t="s">
        <v>9</v>
      </c>
      <c r="S35" s="133" t="s">
        <v>9</v>
      </c>
      <c r="T35" s="133" t="s">
        <v>9</v>
      </c>
      <c r="U35" s="133" t="s">
        <v>9</v>
      </c>
      <c r="V35" s="133">
        <v>22711473</v>
      </c>
      <c r="W35" s="133" t="s">
        <v>9</v>
      </c>
      <c r="X35" s="133">
        <v>60</v>
      </c>
      <c r="Y35" s="133" t="s">
        <v>9</v>
      </c>
      <c r="Z35" s="133" t="s">
        <v>9</v>
      </c>
      <c r="AA35" s="133" t="s">
        <v>9</v>
      </c>
      <c r="AB35" s="133">
        <v>557992</v>
      </c>
      <c r="AC35" s="133">
        <f t="shared" si="1"/>
        <v>558052</v>
      </c>
      <c r="AD35" s="133" t="s">
        <v>9</v>
      </c>
      <c r="AE35" s="133">
        <v>6700</v>
      </c>
      <c r="AF35" s="133" t="s">
        <v>9</v>
      </c>
      <c r="AG35" s="133" t="s">
        <v>9</v>
      </c>
      <c r="AH35" s="133" t="s">
        <v>9</v>
      </c>
      <c r="AI35" s="133">
        <v>17040352</v>
      </c>
      <c r="AJ35" s="133" t="s">
        <v>9</v>
      </c>
      <c r="AK35" s="133" t="s">
        <v>9</v>
      </c>
      <c r="AL35" s="133" t="s">
        <v>9</v>
      </c>
      <c r="AM35" s="133" t="s">
        <v>9</v>
      </c>
      <c r="AN35" s="133">
        <v>300000</v>
      </c>
      <c r="AO35" s="134">
        <f t="shared" si="2"/>
        <v>43164939</v>
      </c>
      <c r="AP35" s="118"/>
    </row>
    <row r="36" spans="1:42" ht="15" customHeight="1" x14ac:dyDescent="0.15">
      <c r="A36" s="116"/>
      <c r="B36" s="212" t="s">
        <v>192</v>
      </c>
      <c r="C36" s="212"/>
      <c r="D36" s="160"/>
      <c r="E36" s="132" t="s">
        <v>9</v>
      </c>
      <c r="F36" s="133" t="s">
        <v>9</v>
      </c>
      <c r="G36" s="133" t="s">
        <v>9</v>
      </c>
      <c r="H36" s="133" t="s">
        <v>9</v>
      </c>
      <c r="I36" s="133" t="s">
        <v>9</v>
      </c>
      <c r="J36" s="133" t="s">
        <v>9</v>
      </c>
      <c r="K36" s="133" t="s">
        <v>9</v>
      </c>
      <c r="L36" s="133" t="s">
        <v>9</v>
      </c>
      <c r="M36" s="133" t="s">
        <v>9</v>
      </c>
      <c r="N36" s="133" t="s">
        <v>9</v>
      </c>
      <c r="O36" s="133" t="s">
        <v>9</v>
      </c>
      <c r="P36" s="133" t="s">
        <v>9</v>
      </c>
      <c r="Q36" s="133" t="s">
        <v>9</v>
      </c>
      <c r="R36" s="133" t="s">
        <v>9</v>
      </c>
      <c r="S36" s="133" t="s">
        <v>9</v>
      </c>
      <c r="T36" s="133" t="s">
        <v>9</v>
      </c>
      <c r="U36" s="133" t="s">
        <v>9</v>
      </c>
      <c r="V36" s="133" t="s">
        <v>9</v>
      </c>
      <c r="W36" s="133" t="s">
        <v>9</v>
      </c>
      <c r="X36" s="133" t="s">
        <v>9</v>
      </c>
      <c r="Y36" s="133" t="s">
        <v>9</v>
      </c>
      <c r="Z36" s="133" t="s">
        <v>9</v>
      </c>
      <c r="AA36" s="133" t="s">
        <v>9</v>
      </c>
      <c r="AB36" s="133" t="s">
        <v>9</v>
      </c>
      <c r="AC36" s="133" t="s">
        <v>9</v>
      </c>
      <c r="AD36" s="133" t="s">
        <v>9</v>
      </c>
      <c r="AE36" s="133" t="s">
        <v>9</v>
      </c>
      <c r="AF36" s="133" t="s">
        <v>9</v>
      </c>
      <c r="AG36" s="133" t="s">
        <v>9</v>
      </c>
      <c r="AH36" s="133" t="s">
        <v>9</v>
      </c>
      <c r="AI36" s="133">
        <v>322606622</v>
      </c>
      <c r="AJ36" s="133" t="s">
        <v>9</v>
      </c>
      <c r="AK36" s="133" t="s">
        <v>9</v>
      </c>
      <c r="AL36" s="133" t="s">
        <v>9</v>
      </c>
      <c r="AM36" s="133" t="s">
        <v>9</v>
      </c>
      <c r="AN36" s="133" t="s">
        <v>9</v>
      </c>
      <c r="AO36" s="134">
        <f t="shared" si="2"/>
        <v>322606622</v>
      </c>
    </row>
    <row r="37" spans="1:42" s="115" customFormat="1" ht="15" customHeight="1" x14ac:dyDescent="0.15">
      <c r="A37" s="161"/>
      <c r="B37" s="197" t="s">
        <v>147</v>
      </c>
      <c r="C37" s="197"/>
      <c r="D37" s="160"/>
      <c r="E37" s="132" t="s">
        <v>9</v>
      </c>
      <c r="F37" s="133">
        <v>139327</v>
      </c>
      <c r="G37" s="133">
        <v>71895</v>
      </c>
      <c r="H37" s="133">
        <v>23381</v>
      </c>
      <c r="I37" s="133">
        <f>SUM(F37:H37)</f>
        <v>234603</v>
      </c>
      <c r="J37" s="133" t="s">
        <v>9</v>
      </c>
      <c r="K37" s="133">
        <v>32771</v>
      </c>
      <c r="L37" s="133">
        <f t="shared" ref="L37:L44" si="3">K37</f>
        <v>32771</v>
      </c>
      <c r="M37" s="133">
        <v>1586</v>
      </c>
      <c r="N37" s="133" t="s">
        <v>9</v>
      </c>
      <c r="O37" s="133">
        <v>20386</v>
      </c>
      <c r="P37" s="133">
        <v>113586</v>
      </c>
      <c r="Q37" s="133" t="s">
        <v>9</v>
      </c>
      <c r="R37" s="133" t="s">
        <v>9</v>
      </c>
      <c r="S37" s="133" t="s">
        <v>9</v>
      </c>
      <c r="T37" s="133" t="s">
        <v>9</v>
      </c>
      <c r="U37" s="133">
        <v>40172</v>
      </c>
      <c r="V37" s="133" t="s">
        <v>9</v>
      </c>
      <c r="W37" s="133" t="s">
        <v>9</v>
      </c>
      <c r="X37" s="133" t="s">
        <v>9</v>
      </c>
      <c r="Y37" s="133" t="s">
        <v>9</v>
      </c>
      <c r="Z37" s="133" t="s">
        <v>9</v>
      </c>
      <c r="AA37" s="133" t="s">
        <v>9</v>
      </c>
      <c r="AB37" s="133">
        <v>129981</v>
      </c>
      <c r="AC37" s="133">
        <f t="shared" si="1"/>
        <v>129981</v>
      </c>
      <c r="AD37" s="133" t="s">
        <v>9</v>
      </c>
      <c r="AE37" s="133">
        <v>2623170</v>
      </c>
      <c r="AF37" s="133" t="s">
        <v>9</v>
      </c>
      <c r="AG37" s="133" t="s">
        <v>9</v>
      </c>
      <c r="AH37" s="133">
        <v>207408621</v>
      </c>
      <c r="AI37" s="133">
        <v>2433</v>
      </c>
      <c r="AJ37" s="133" t="s">
        <v>9</v>
      </c>
      <c r="AK37" s="133" t="s">
        <v>9</v>
      </c>
      <c r="AL37" s="133" t="s">
        <v>9</v>
      </c>
      <c r="AM37" s="133" t="s">
        <v>9</v>
      </c>
      <c r="AN37" s="133">
        <v>9000000</v>
      </c>
      <c r="AO37" s="134">
        <f t="shared" si="2"/>
        <v>219607309</v>
      </c>
    </row>
    <row r="38" spans="1:42" s="115" customFormat="1" ht="15" customHeight="1" x14ac:dyDescent="0.15">
      <c r="A38" s="161"/>
      <c r="B38" s="197" t="s">
        <v>54</v>
      </c>
      <c r="C38" s="197"/>
      <c r="D38" s="160"/>
      <c r="E38" s="132" t="s">
        <v>9</v>
      </c>
      <c r="F38" s="133">
        <v>14513848</v>
      </c>
      <c r="G38" s="133">
        <v>7551817</v>
      </c>
      <c r="H38" s="133">
        <v>2373046</v>
      </c>
      <c r="I38" s="133">
        <f>SUM(F38:H38)</f>
        <v>24438711</v>
      </c>
      <c r="J38" s="133" t="s">
        <v>9</v>
      </c>
      <c r="K38" s="133">
        <v>5965466</v>
      </c>
      <c r="L38" s="133">
        <f t="shared" si="3"/>
        <v>5965466</v>
      </c>
      <c r="M38" s="133">
        <v>65096</v>
      </c>
      <c r="N38" s="133" t="s">
        <v>9</v>
      </c>
      <c r="O38" s="133">
        <v>414959</v>
      </c>
      <c r="P38" s="133">
        <v>84931010</v>
      </c>
      <c r="Q38" s="133" t="s">
        <v>9</v>
      </c>
      <c r="R38" s="133" t="s">
        <v>9</v>
      </c>
      <c r="S38" s="133" t="s">
        <v>9</v>
      </c>
      <c r="T38" s="133" t="s">
        <v>9</v>
      </c>
      <c r="U38" s="133">
        <v>5256148</v>
      </c>
      <c r="V38" s="133">
        <v>611804</v>
      </c>
      <c r="W38" s="133">
        <v>1459151</v>
      </c>
      <c r="X38" s="133">
        <v>10666234</v>
      </c>
      <c r="Y38" s="133" t="s">
        <v>9</v>
      </c>
      <c r="Z38" s="133" t="s">
        <v>9</v>
      </c>
      <c r="AA38" s="133">
        <v>882900</v>
      </c>
      <c r="AB38" s="133">
        <v>5065883</v>
      </c>
      <c r="AC38" s="133">
        <f t="shared" si="1"/>
        <v>18074168</v>
      </c>
      <c r="AD38" s="133">
        <v>178</v>
      </c>
      <c r="AE38" s="133">
        <v>472115</v>
      </c>
      <c r="AF38" s="133" t="s">
        <v>9</v>
      </c>
      <c r="AG38" s="133" t="s">
        <v>9</v>
      </c>
      <c r="AH38" s="133" t="s">
        <v>9</v>
      </c>
      <c r="AI38" s="133">
        <v>905</v>
      </c>
      <c r="AJ38" s="133" t="s">
        <v>9</v>
      </c>
      <c r="AK38" s="133" t="s">
        <v>9</v>
      </c>
      <c r="AL38" s="133" t="s">
        <v>9</v>
      </c>
      <c r="AM38" s="133" t="s">
        <v>9</v>
      </c>
      <c r="AN38" s="133">
        <v>200000</v>
      </c>
      <c r="AO38" s="134">
        <f t="shared" si="2"/>
        <v>140430560</v>
      </c>
    </row>
    <row r="39" spans="1:42" ht="15" customHeight="1" x14ac:dyDescent="0.15">
      <c r="A39" s="116"/>
      <c r="B39" s="212" t="s">
        <v>80</v>
      </c>
      <c r="C39" s="212"/>
      <c r="D39" s="160"/>
      <c r="E39" s="132" t="s">
        <v>9</v>
      </c>
      <c r="F39" s="133">
        <v>34511910</v>
      </c>
      <c r="G39" s="133">
        <v>17607975</v>
      </c>
      <c r="H39" s="133">
        <v>4450380</v>
      </c>
      <c r="I39" s="133">
        <f>SUM(I40:I43)</f>
        <v>56570265</v>
      </c>
      <c r="J39" s="133" t="s">
        <v>9</v>
      </c>
      <c r="K39" s="133">
        <v>9767494</v>
      </c>
      <c r="L39" s="133">
        <f t="shared" si="3"/>
        <v>9767494</v>
      </c>
      <c r="M39" s="133">
        <v>73801</v>
      </c>
      <c r="N39" s="133" t="s">
        <v>9</v>
      </c>
      <c r="O39" s="133">
        <v>1515140</v>
      </c>
      <c r="P39" s="133">
        <v>91553213</v>
      </c>
      <c r="Q39" s="133" t="s">
        <v>9</v>
      </c>
      <c r="R39" s="133" t="s">
        <v>9</v>
      </c>
      <c r="S39" s="133" t="s">
        <v>9</v>
      </c>
      <c r="T39" s="133" t="s">
        <v>9</v>
      </c>
      <c r="U39" s="133">
        <v>1249951</v>
      </c>
      <c r="V39" s="133">
        <v>145653651</v>
      </c>
      <c r="W39" s="133">
        <v>18875935</v>
      </c>
      <c r="X39" s="133">
        <v>15209825</v>
      </c>
      <c r="Y39" s="133" t="s">
        <v>9</v>
      </c>
      <c r="Z39" s="133" t="s">
        <v>9</v>
      </c>
      <c r="AA39" s="133" t="s">
        <v>9</v>
      </c>
      <c r="AB39" s="133">
        <v>12984558</v>
      </c>
      <c r="AC39" s="133">
        <f t="shared" si="1"/>
        <v>47070318</v>
      </c>
      <c r="AD39" s="133" t="s">
        <v>9</v>
      </c>
      <c r="AE39" s="133">
        <v>54424</v>
      </c>
      <c r="AF39" s="133" t="s">
        <v>9</v>
      </c>
      <c r="AG39" s="133" t="s">
        <v>9</v>
      </c>
      <c r="AH39" s="133">
        <v>3757301</v>
      </c>
      <c r="AI39" s="133">
        <v>70213754</v>
      </c>
      <c r="AJ39" s="133" t="s">
        <v>9</v>
      </c>
      <c r="AK39" s="133" t="s">
        <v>9</v>
      </c>
      <c r="AL39" s="133" t="s">
        <v>9</v>
      </c>
      <c r="AM39" s="133" t="s">
        <v>9</v>
      </c>
      <c r="AN39" s="133">
        <v>830000</v>
      </c>
      <c r="AO39" s="134">
        <f>SUM(E39,I39,L39:V39,AC39:AN39)</f>
        <v>428309312</v>
      </c>
    </row>
    <row r="40" spans="1:42" ht="15" customHeight="1" x14ac:dyDescent="0.15">
      <c r="A40" s="116"/>
      <c r="B40" s="116"/>
      <c r="C40" s="152" t="s">
        <v>149</v>
      </c>
      <c r="D40" s="160"/>
      <c r="E40" s="137" t="s">
        <v>9</v>
      </c>
      <c r="F40" s="133" t="s">
        <v>9</v>
      </c>
      <c r="G40" s="133" t="s">
        <v>9</v>
      </c>
      <c r="H40" s="133" t="s">
        <v>9</v>
      </c>
      <c r="I40" s="133" t="s">
        <v>70</v>
      </c>
      <c r="J40" s="133" t="s">
        <v>9</v>
      </c>
      <c r="K40" s="133" t="s">
        <v>9</v>
      </c>
      <c r="L40" s="133" t="s">
        <v>9</v>
      </c>
      <c r="M40" s="133" t="s">
        <v>9</v>
      </c>
      <c r="N40" s="133" t="s">
        <v>9</v>
      </c>
      <c r="O40" s="133" t="s">
        <v>9</v>
      </c>
      <c r="P40" s="133" t="s">
        <v>9</v>
      </c>
      <c r="Q40" s="133" t="s">
        <v>9</v>
      </c>
      <c r="R40" s="133" t="s">
        <v>9</v>
      </c>
      <c r="S40" s="133" t="s">
        <v>9</v>
      </c>
      <c r="T40" s="133" t="s">
        <v>9</v>
      </c>
      <c r="U40" s="133">
        <v>612616</v>
      </c>
      <c r="V40" s="133" t="s">
        <v>9</v>
      </c>
      <c r="W40" s="133" t="s">
        <v>9</v>
      </c>
      <c r="X40" s="133" t="s">
        <v>70</v>
      </c>
      <c r="Y40" s="133" t="s">
        <v>9</v>
      </c>
      <c r="Z40" s="133" t="s">
        <v>9</v>
      </c>
      <c r="AA40" s="133" t="s">
        <v>9</v>
      </c>
      <c r="AB40" s="133" t="s">
        <v>9</v>
      </c>
      <c r="AC40" s="133" t="s">
        <v>9</v>
      </c>
      <c r="AD40" s="133" t="s">
        <v>9</v>
      </c>
      <c r="AE40" s="133">
        <v>755</v>
      </c>
      <c r="AF40" s="133" t="s">
        <v>9</v>
      </c>
      <c r="AG40" s="133" t="s">
        <v>9</v>
      </c>
      <c r="AH40" s="133">
        <v>3757301</v>
      </c>
      <c r="AI40" s="133">
        <v>922360</v>
      </c>
      <c r="AJ40" s="133" t="s">
        <v>9</v>
      </c>
      <c r="AK40" s="133" t="s">
        <v>9</v>
      </c>
      <c r="AL40" s="133" t="s">
        <v>9</v>
      </c>
      <c r="AM40" s="133" t="s">
        <v>9</v>
      </c>
      <c r="AN40" s="133">
        <v>200000</v>
      </c>
      <c r="AO40" s="134">
        <f t="shared" si="2"/>
        <v>5493032</v>
      </c>
    </row>
    <row r="41" spans="1:42" ht="15" customHeight="1" x14ac:dyDescent="0.15">
      <c r="A41" s="116"/>
      <c r="B41" s="116"/>
      <c r="C41" s="152" t="s">
        <v>81</v>
      </c>
      <c r="D41" s="160"/>
      <c r="E41" s="132" t="s">
        <v>9</v>
      </c>
      <c r="F41" s="133">
        <v>6552532</v>
      </c>
      <c r="G41" s="133">
        <v>3170557</v>
      </c>
      <c r="H41" s="133">
        <v>380453</v>
      </c>
      <c r="I41" s="133">
        <f>SUM(F41:H41)</f>
        <v>10103542</v>
      </c>
      <c r="J41" s="133" t="s">
        <v>9</v>
      </c>
      <c r="K41" s="133">
        <v>3669004</v>
      </c>
      <c r="L41" s="133">
        <f t="shared" si="3"/>
        <v>3669004</v>
      </c>
      <c r="M41" s="133">
        <v>35209</v>
      </c>
      <c r="N41" s="133" t="s">
        <v>9</v>
      </c>
      <c r="O41" s="133">
        <v>296824</v>
      </c>
      <c r="P41" s="133">
        <v>14293660</v>
      </c>
      <c r="Q41" s="133" t="s">
        <v>9</v>
      </c>
      <c r="R41" s="133" t="s">
        <v>9</v>
      </c>
      <c r="S41" s="133" t="s">
        <v>9</v>
      </c>
      <c r="T41" s="133" t="s">
        <v>9</v>
      </c>
      <c r="U41" s="133">
        <v>579282</v>
      </c>
      <c r="V41" s="133">
        <v>1188869</v>
      </c>
      <c r="W41" s="133">
        <v>3727464</v>
      </c>
      <c r="X41" s="133">
        <v>2104585</v>
      </c>
      <c r="Y41" s="133" t="s">
        <v>9</v>
      </c>
      <c r="Z41" s="133" t="s">
        <v>9</v>
      </c>
      <c r="AA41" s="133" t="s">
        <v>9</v>
      </c>
      <c r="AB41" s="133">
        <v>2657128</v>
      </c>
      <c r="AC41" s="133">
        <f t="shared" si="1"/>
        <v>8489177</v>
      </c>
      <c r="AD41" s="133" t="s">
        <v>9</v>
      </c>
      <c r="AE41" s="133">
        <v>5100</v>
      </c>
      <c r="AF41" s="133" t="s">
        <v>9</v>
      </c>
      <c r="AG41" s="133" t="s">
        <v>9</v>
      </c>
      <c r="AH41" s="133" t="s">
        <v>9</v>
      </c>
      <c r="AI41" s="133">
        <v>131856</v>
      </c>
      <c r="AJ41" s="133" t="s">
        <v>9</v>
      </c>
      <c r="AK41" s="133" t="s">
        <v>9</v>
      </c>
      <c r="AL41" s="133" t="s">
        <v>9</v>
      </c>
      <c r="AM41" s="133" t="s">
        <v>9</v>
      </c>
      <c r="AN41" s="133">
        <v>300000</v>
      </c>
      <c r="AO41" s="134">
        <f t="shared" si="2"/>
        <v>39092523</v>
      </c>
    </row>
    <row r="42" spans="1:42" ht="15" customHeight="1" x14ac:dyDescent="0.15">
      <c r="A42" s="116"/>
      <c r="B42" s="116"/>
      <c r="C42" s="152" t="s">
        <v>151</v>
      </c>
      <c r="D42" s="160"/>
      <c r="E42" s="132" t="s">
        <v>9</v>
      </c>
      <c r="F42" s="133" t="s">
        <v>9</v>
      </c>
      <c r="G42" s="133" t="s">
        <v>9</v>
      </c>
      <c r="H42" s="133" t="s">
        <v>9</v>
      </c>
      <c r="I42" s="133" t="s">
        <v>70</v>
      </c>
      <c r="J42" s="133" t="s">
        <v>9</v>
      </c>
      <c r="K42" s="133" t="s">
        <v>9</v>
      </c>
      <c r="L42" s="133" t="s">
        <v>9</v>
      </c>
      <c r="M42" s="133" t="s">
        <v>9</v>
      </c>
      <c r="N42" s="133" t="s">
        <v>9</v>
      </c>
      <c r="O42" s="133" t="s">
        <v>9</v>
      </c>
      <c r="P42" s="133" t="s">
        <v>9</v>
      </c>
      <c r="Q42" s="133" t="s">
        <v>9</v>
      </c>
      <c r="R42" s="133" t="s">
        <v>9</v>
      </c>
      <c r="S42" s="133" t="s">
        <v>9</v>
      </c>
      <c r="T42" s="133" t="s">
        <v>9</v>
      </c>
      <c r="U42" s="133">
        <v>58053</v>
      </c>
      <c r="V42" s="133" t="s">
        <v>9</v>
      </c>
      <c r="W42" s="133">
        <v>5985761</v>
      </c>
      <c r="X42" s="133">
        <v>6657893</v>
      </c>
      <c r="Y42" s="133" t="s">
        <v>9</v>
      </c>
      <c r="Z42" s="133" t="s">
        <v>9</v>
      </c>
      <c r="AA42" s="133" t="s">
        <v>9</v>
      </c>
      <c r="AB42" s="133" t="s">
        <v>9</v>
      </c>
      <c r="AC42" s="133">
        <f>SUM(W42:AB42)</f>
        <v>12643654</v>
      </c>
      <c r="AD42" s="133" t="s">
        <v>9</v>
      </c>
      <c r="AE42" s="133" t="s">
        <v>9</v>
      </c>
      <c r="AF42" s="133" t="s">
        <v>9</v>
      </c>
      <c r="AG42" s="133" t="s">
        <v>9</v>
      </c>
      <c r="AH42" s="133" t="s">
        <v>9</v>
      </c>
      <c r="AI42" s="133">
        <v>350876</v>
      </c>
      <c r="AJ42" s="133" t="s">
        <v>9</v>
      </c>
      <c r="AK42" s="133" t="s">
        <v>9</v>
      </c>
      <c r="AL42" s="133" t="s">
        <v>9</v>
      </c>
      <c r="AM42" s="133" t="s">
        <v>9</v>
      </c>
      <c r="AN42" s="133" t="s">
        <v>9</v>
      </c>
      <c r="AO42" s="134">
        <f t="shared" si="2"/>
        <v>13052583</v>
      </c>
    </row>
    <row r="43" spans="1:42" ht="15" customHeight="1" x14ac:dyDescent="0.15">
      <c r="A43" s="116"/>
      <c r="B43" s="116"/>
      <c r="C43" s="152" t="s">
        <v>78</v>
      </c>
      <c r="D43" s="160"/>
      <c r="E43" s="132" t="s">
        <v>9</v>
      </c>
      <c r="F43" s="133">
        <v>27959378</v>
      </c>
      <c r="G43" s="133">
        <v>14437418</v>
      </c>
      <c r="H43" s="133">
        <v>4069927</v>
      </c>
      <c r="I43" s="133">
        <f>SUM(F43:H43)</f>
        <v>46466723</v>
      </c>
      <c r="J43" s="133" t="s">
        <v>9</v>
      </c>
      <c r="K43" s="133">
        <v>6098490</v>
      </c>
      <c r="L43" s="133">
        <f t="shared" si="3"/>
        <v>6098490</v>
      </c>
      <c r="M43" s="133">
        <v>38592</v>
      </c>
      <c r="N43" s="133" t="s">
        <v>9</v>
      </c>
      <c r="O43" s="133">
        <v>1218316</v>
      </c>
      <c r="P43" s="133">
        <v>77259553</v>
      </c>
      <c r="Q43" s="133" t="s">
        <v>9</v>
      </c>
      <c r="R43" s="133" t="s">
        <v>9</v>
      </c>
      <c r="S43" s="133" t="s">
        <v>9</v>
      </c>
      <c r="T43" s="133" t="s">
        <v>9</v>
      </c>
      <c r="U43" s="133" t="s">
        <v>9</v>
      </c>
      <c r="V43" s="133">
        <v>144464782</v>
      </c>
      <c r="W43" s="133">
        <v>9162710</v>
      </c>
      <c r="X43" s="133">
        <v>6447347</v>
      </c>
      <c r="Y43" s="133" t="s">
        <v>9</v>
      </c>
      <c r="Z43" s="133" t="s">
        <v>9</v>
      </c>
      <c r="AA43" s="133" t="s">
        <v>9</v>
      </c>
      <c r="AB43" s="133">
        <v>10327430</v>
      </c>
      <c r="AC43" s="133">
        <f t="shared" si="1"/>
        <v>25937487</v>
      </c>
      <c r="AD43" s="133" t="s">
        <v>9</v>
      </c>
      <c r="AE43" s="133">
        <v>48569</v>
      </c>
      <c r="AF43" s="133" t="s">
        <v>9</v>
      </c>
      <c r="AG43" s="133" t="s">
        <v>9</v>
      </c>
      <c r="AH43" s="133" t="s">
        <v>9</v>
      </c>
      <c r="AI43" s="133">
        <v>68808662</v>
      </c>
      <c r="AJ43" s="133" t="s">
        <v>246</v>
      </c>
      <c r="AK43" s="133" t="s">
        <v>9</v>
      </c>
      <c r="AL43" s="133" t="s">
        <v>9</v>
      </c>
      <c r="AM43" s="133" t="s">
        <v>9</v>
      </c>
      <c r="AN43" s="133">
        <v>330000</v>
      </c>
      <c r="AO43" s="134">
        <f t="shared" si="2"/>
        <v>370671174</v>
      </c>
    </row>
    <row r="44" spans="1:42" ht="15" customHeight="1" x14ac:dyDescent="0.15">
      <c r="A44" s="116"/>
      <c r="B44" s="212" t="s">
        <v>177</v>
      </c>
      <c r="C44" s="212"/>
      <c r="D44" s="160"/>
      <c r="E44" s="132" t="s">
        <v>9</v>
      </c>
      <c r="F44" s="133">
        <v>4593734</v>
      </c>
      <c r="G44" s="133">
        <v>2050362</v>
      </c>
      <c r="H44" s="133">
        <v>1023730</v>
      </c>
      <c r="I44" s="133">
        <f>SUM(F44:H44)</f>
        <v>7667826</v>
      </c>
      <c r="J44" s="133" t="s">
        <v>9</v>
      </c>
      <c r="K44" s="133">
        <v>3449297</v>
      </c>
      <c r="L44" s="133">
        <f t="shared" si="3"/>
        <v>3449297</v>
      </c>
      <c r="M44" s="133">
        <v>238483</v>
      </c>
      <c r="N44" s="133">
        <v>1553615</v>
      </c>
      <c r="O44" s="133">
        <v>1635214</v>
      </c>
      <c r="P44" s="133">
        <v>385731473</v>
      </c>
      <c r="Q44" s="133" t="s">
        <v>9</v>
      </c>
      <c r="R44" s="133" t="s">
        <v>9</v>
      </c>
      <c r="S44" s="133" t="s">
        <v>9</v>
      </c>
      <c r="T44" s="133" t="s">
        <v>9</v>
      </c>
      <c r="U44" s="133">
        <v>33720776</v>
      </c>
      <c r="V44" s="133">
        <v>492319686</v>
      </c>
      <c r="W44" s="133">
        <v>817982358</v>
      </c>
      <c r="X44" s="133">
        <v>789532262</v>
      </c>
      <c r="Y44" s="133">
        <v>1798262</v>
      </c>
      <c r="Z44" s="133" t="s">
        <v>9</v>
      </c>
      <c r="AA44" s="133">
        <v>127802</v>
      </c>
      <c r="AB44" s="133">
        <v>60292350</v>
      </c>
      <c r="AC44" s="133">
        <f t="shared" si="1"/>
        <v>1669733034</v>
      </c>
      <c r="AD44" s="133">
        <v>2040</v>
      </c>
      <c r="AE44" s="133">
        <v>263254</v>
      </c>
      <c r="AF44" s="133" t="s">
        <v>9</v>
      </c>
      <c r="AG44" s="133">
        <v>4572020</v>
      </c>
      <c r="AH44" s="133" t="s">
        <v>9</v>
      </c>
      <c r="AI44" s="133">
        <v>673059851</v>
      </c>
      <c r="AJ44" s="133">
        <v>6524137</v>
      </c>
      <c r="AK44" s="133">
        <v>25234000</v>
      </c>
      <c r="AL44" s="133" t="s">
        <v>9</v>
      </c>
      <c r="AM44" s="133">
        <v>3000000</v>
      </c>
      <c r="AN44" s="133">
        <v>600000000</v>
      </c>
      <c r="AO44" s="134">
        <f t="shared" si="2"/>
        <v>3908704706</v>
      </c>
    </row>
    <row r="45" spans="1:42" ht="15" customHeight="1" x14ac:dyDescent="0.15">
      <c r="A45" s="117"/>
      <c r="B45" s="214" t="s">
        <v>150</v>
      </c>
      <c r="C45" s="214"/>
      <c r="D45" s="138"/>
      <c r="E45" s="132" t="s">
        <v>70</v>
      </c>
      <c r="F45" s="139">
        <f>SUM(F5:F9,F13,F17,F21,F28,F36:F39,F44)</f>
        <v>101605076</v>
      </c>
      <c r="G45" s="139">
        <f>SUM(G5:G9,G13,G17,G21,G28,G36:G39,G44)</f>
        <v>49122952</v>
      </c>
      <c r="H45" s="139">
        <f>SUM(H5:H9,H13,H17,H21,H28,H36:H39,H44)</f>
        <v>12159410</v>
      </c>
      <c r="I45" s="139">
        <f>SUM(I5:I9,I13,I17,I21,I28,I36:I39,I44)</f>
        <v>162887438</v>
      </c>
      <c r="J45" s="139" t="s">
        <v>9</v>
      </c>
      <c r="K45" s="139">
        <f t="shared" ref="K45:P45" si="4">SUM(K5:K9,K13,K17,K21,K28,K36:K39,K44)</f>
        <v>32056913</v>
      </c>
      <c r="L45" s="139">
        <f t="shared" si="4"/>
        <v>32056913</v>
      </c>
      <c r="M45" s="139">
        <f t="shared" si="4"/>
        <v>443488650</v>
      </c>
      <c r="N45" s="139">
        <f t="shared" si="4"/>
        <v>1555132</v>
      </c>
      <c r="O45" s="139">
        <f t="shared" si="4"/>
        <v>8213498</v>
      </c>
      <c r="P45" s="139">
        <f t="shared" si="4"/>
        <v>1540782419</v>
      </c>
      <c r="Q45" s="139" t="s">
        <v>9</v>
      </c>
      <c r="R45" s="139" t="s">
        <v>9</v>
      </c>
      <c r="S45" s="139" t="s">
        <v>9</v>
      </c>
      <c r="T45" s="139" t="s">
        <v>9</v>
      </c>
      <c r="U45" s="139">
        <f>SUM(U5:U9,U13,U17,U21,U28,U36:U39,U44)</f>
        <v>352342358</v>
      </c>
      <c r="V45" s="139">
        <f>SUM(V5:V9,V13,V17,V21,V28,V36:V39,V44)</f>
        <v>713196422</v>
      </c>
      <c r="W45" s="139">
        <f>SUM(W5:W9,W13,W17,W21,W28,W36:W39,W44)</f>
        <v>1185050608</v>
      </c>
      <c r="X45" s="139">
        <f>SUM(X5:X9,X13,X17,X21,X28,X36:X39,X44)</f>
        <v>34281826063</v>
      </c>
      <c r="Y45" s="139">
        <f>SUM(Y5:Y9,Y13,Y17,Y21,Y28,Y36:Y39,Y44)</f>
        <v>32425956</v>
      </c>
      <c r="Z45" s="139" t="s">
        <v>9</v>
      </c>
      <c r="AA45" s="139">
        <f>SUM(AA5:AA9,AA13,AA17,AA21,AA28,AA36:AA39,AA44)</f>
        <v>8046470</v>
      </c>
      <c r="AB45" s="139">
        <f>SUM(AB5:AB9,AB13,AB17,AB21,AB28,AB36:AB39,AB44)</f>
        <v>305308656</v>
      </c>
      <c r="AC45" s="139">
        <f>SUM(AC5:AC9,AC13,AC17,AC21,AC28,AC36:AC39,AC44)</f>
        <v>35812657753</v>
      </c>
      <c r="AD45" s="139">
        <f>SUM(AD5:AD9,AD13,AD17,AD21,AD28,AD36:AD39,AD44)</f>
        <v>2218</v>
      </c>
      <c r="AE45" s="139">
        <f>SUM(AE5:AE9,AE13,AE17,AE21,AE28,AE36:AE39,AE44)</f>
        <v>207497167973</v>
      </c>
      <c r="AF45" s="139" t="s">
        <v>9</v>
      </c>
      <c r="AG45" s="139">
        <f>SUM(AG5:AG9,AG13,AG17,AG21,AG28,AG36:AG39,AG44)</f>
        <v>4572020</v>
      </c>
      <c r="AH45" s="139">
        <f>SUM(AH5:AH9,AH13,AH17,AH21,AH28,AH36:AH39,AH44)</f>
        <v>49803269100</v>
      </c>
      <c r="AI45" s="139">
        <f>SUM(AI5:AI9,AI13,AI17,AI21,AI28,AI36:AI39,AI44)</f>
        <v>105538264140</v>
      </c>
      <c r="AJ45" s="139">
        <f>SUM(AJ5:AJ9,AJ13,AJ17,AJ21,AJ28,AJ36:AJ39,AJ44)</f>
        <v>42524137</v>
      </c>
      <c r="AK45" s="139">
        <f>SUM(AK5:AK9,AK13,AK17,AK21,AK28,AK36:AK39,AK44)</f>
        <v>313434000</v>
      </c>
      <c r="AL45" s="139" t="s">
        <v>70</v>
      </c>
      <c r="AM45" s="139">
        <f>SUM(AM5:AM9,AM13,AM17,AM21,AM28,AM36:AM39,AM44)</f>
        <v>3000000</v>
      </c>
      <c r="AN45" s="139">
        <f>SUM(AN5:AN9,AN13,AN17,AN21,AN28,AN36:AN39,AN44)</f>
        <v>1283532500</v>
      </c>
      <c r="AO45" s="139">
        <f>SUM(AO5:AO9,AO13,AO17,AO21,AO28,AO36:AO39,AO44)</f>
        <v>403552946671</v>
      </c>
    </row>
    <row r="46" spans="1:42" s="117" customFormat="1" ht="6" customHeight="1" x14ac:dyDescent="0.15">
      <c r="A46" s="162"/>
      <c r="B46" s="162"/>
      <c r="C46" s="119"/>
      <c r="D46" s="120"/>
      <c r="E46" s="121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</row>
    <row r="47" spans="1:42" ht="12" customHeight="1" x14ac:dyDescent="0.15">
      <c r="A47" s="123"/>
      <c r="B47" s="123"/>
      <c r="C47" s="124" t="s">
        <v>83</v>
      </c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</row>
    <row r="48" spans="1:42" ht="10.050000000000001" customHeight="1" x14ac:dyDescent="0.15">
      <c r="C48" s="127"/>
      <c r="D48" s="127"/>
      <c r="E48" s="215"/>
      <c r="F48" s="215"/>
      <c r="G48" s="128"/>
      <c r="H48" s="128"/>
      <c r="I48" s="129"/>
      <c r="J48" s="127"/>
      <c r="K48" s="128"/>
      <c r="L48" s="128"/>
      <c r="M48" s="128"/>
      <c r="N48" s="128"/>
      <c r="O48" s="128"/>
      <c r="P48" s="128"/>
      <c r="Q48" s="129"/>
      <c r="R48" s="127"/>
      <c r="S48" s="128"/>
      <c r="T48" s="128"/>
      <c r="U48" s="128"/>
      <c r="V48" s="128"/>
      <c r="W48" s="128"/>
      <c r="X48" s="128"/>
      <c r="Y48" s="129"/>
      <c r="Z48" s="127"/>
      <c r="AA48" s="128"/>
      <c r="AB48" s="128"/>
      <c r="AC48" s="128"/>
      <c r="AD48" s="128"/>
      <c r="AE48" s="128"/>
      <c r="AF48" s="128"/>
      <c r="AG48" s="129"/>
      <c r="AH48" s="127"/>
      <c r="AI48" s="128"/>
      <c r="AJ48" s="128"/>
      <c r="AK48" s="128"/>
      <c r="AL48" s="128"/>
      <c r="AM48" s="128"/>
      <c r="AN48" s="128"/>
      <c r="AO48" s="129"/>
    </row>
    <row r="49" spans="3:41" x14ac:dyDescent="0.15"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</row>
    <row r="50" spans="3:41" x14ac:dyDescent="0.15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</row>
    <row r="51" spans="3:41" x14ac:dyDescent="0.1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</row>
    <row r="52" spans="3:41" x14ac:dyDescent="0.1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</row>
    <row r="53" spans="3:41" x14ac:dyDescent="0.15"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</row>
    <row r="54" spans="3:41" x14ac:dyDescent="0.15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</row>
    <row r="55" spans="3:41" x14ac:dyDescent="0.15"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</row>
    <row r="56" spans="3:41" x14ac:dyDescent="0.15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</row>
    <row r="57" spans="3:41" x14ac:dyDescent="0.15"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</row>
  </sheetData>
  <mergeCells count="18">
    <mergeCell ref="E48:F48"/>
    <mergeCell ref="B45:C45"/>
    <mergeCell ref="E1:T1"/>
    <mergeCell ref="B37:C37"/>
    <mergeCell ref="B38:C38"/>
    <mergeCell ref="B39:C39"/>
    <mergeCell ref="B44:C44"/>
    <mergeCell ref="B9:C9"/>
    <mergeCell ref="B13:C13"/>
    <mergeCell ref="B17:C17"/>
    <mergeCell ref="B21:C21"/>
    <mergeCell ref="B28:C28"/>
    <mergeCell ref="B36:C36"/>
    <mergeCell ref="A3:D3"/>
    <mergeCell ref="B5:C5"/>
    <mergeCell ref="B6:C6"/>
    <mergeCell ref="B7:C7"/>
    <mergeCell ref="B8:C8"/>
  </mergeCells>
  <phoneticPr fontId="9"/>
  <pageMargins left="0.39370078740157483" right="0.11811023622047245" top="0.86614173228346458" bottom="0.62992125984251968" header="0.62992125984251968" footer="0.39370078740157483"/>
  <pageSetup paperSize="9" scale="65" firstPageNumber="364" fitToWidth="0" orientation="landscape" useFirstPageNumber="1" r:id="rId1"/>
  <headerFooter alignWithMargins="0"/>
  <colBreaks count="1" manualBreakCount="1">
    <brk id="23" max="4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2BAC86-F171-474C-8581-22C6CEB438B4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ff5f434e-1fa2-4441-bb4a-ba9b2802a25a"/>
    <ds:schemaRef ds:uri="http://schemas.openxmlformats.org/package/2006/metadata/core-properties"/>
    <ds:schemaRef ds:uri="b5471033-25ca-41e4-b4f9-0c69817a7d90"/>
    <ds:schemaRef ds:uri="e92fb91d-b17f-4fa0-b3cc-984e87826429"/>
  </ds:schemaRefs>
</ds:datastoreItem>
</file>

<file path=customXml/itemProps2.xml><?xml version="1.0" encoding="utf-8"?>
<ds:datastoreItem xmlns:ds="http://schemas.openxmlformats.org/officeDocument/2006/customXml" ds:itemID="{E140F983-DEB5-4F6B-9F5E-A02874EB2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F24B5F-1236-41F2-BBA4-EF785F71A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Ｈ19</vt:lpstr>
      <vt:lpstr>Ｈ20</vt:lpstr>
      <vt:lpstr>Ｈ21</vt:lpstr>
      <vt:lpstr>Ｈ22</vt:lpstr>
      <vt:lpstr>Ｈ23</vt:lpstr>
      <vt:lpstr>Ｈ24</vt:lpstr>
      <vt:lpstr>Ｈ25</vt:lpstr>
      <vt:lpstr>Ｈ26</vt:lpstr>
      <vt:lpstr>Ｈ27</vt:lpstr>
      <vt:lpstr>Ｈ28</vt:lpstr>
      <vt:lpstr>Ｈ29</vt:lpstr>
      <vt:lpstr>Ｈ30</vt:lpstr>
      <vt:lpstr>R元</vt:lpstr>
      <vt:lpstr>R２</vt:lpstr>
      <vt:lpstr>R３ </vt:lpstr>
      <vt:lpstr>R４</vt:lpstr>
      <vt:lpstr>R５</vt:lpstr>
      <vt:lpstr>R６</vt:lpstr>
      <vt:lpstr>R７</vt:lpstr>
      <vt:lpstr>'Ｈ19'!Print_Area</vt:lpstr>
      <vt:lpstr>'Ｈ20'!Print_Area</vt:lpstr>
      <vt:lpstr>'Ｈ21'!Print_Area</vt:lpstr>
      <vt:lpstr>'Ｈ22'!Print_Area</vt:lpstr>
      <vt:lpstr>'Ｈ23'!Print_Area</vt:lpstr>
      <vt:lpstr>'Ｈ24'!Print_Area</vt:lpstr>
      <vt:lpstr>'Ｈ25'!Print_Area</vt:lpstr>
      <vt:lpstr>'Ｈ26'!Print_Area</vt:lpstr>
      <vt:lpstr>'Ｈ27'!Print_Area</vt:lpstr>
      <vt:lpstr>'Ｈ28'!Print_Area</vt:lpstr>
      <vt:lpstr>'Ｈ29'!Print_Area</vt:lpstr>
      <vt:lpstr>'Ｈ30'!Print_Area</vt:lpstr>
      <vt:lpstr>'R２'!Print_Area</vt:lpstr>
      <vt:lpstr>'R３ '!Print_Area</vt:lpstr>
      <vt:lpstr>'R４'!Print_Area</vt:lpstr>
      <vt:lpstr>'R５'!Print_Area</vt:lpstr>
      <vt:lpstr>'R６'!Print_Area</vt:lpstr>
      <vt:lpstr>'R７'!Print_Area</vt:lpstr>
      <vt:lpstr>R元!Print_Area</vt:lpstr>
      <vt:lpstr>'Ｈ26'!Print_Titles</vt:lpstr>
      <vt:lpstr>'Ｈ27'!Print_Titles</vt:lpstr>
      <vt:lpstr>'Ｈ28'!Print_Titles</vt:lpstr>
      <vt:lpstr>'Ｈ29'!Print_Titles</vt:lpstr>
      <vt:lpstr>'Ｈ30'!Print_Titles</vt:lpstr>
      <vt:lpstr>'R２'!Print_Titles</vt:lpstr>
      <vt:lpstr>'R３ '!Print_Titles</vt:lpstr>
      <vt:lpstr>'R４'!Print_Titles</vt:lpstr>
      <vt:lpstr>'R５'!Print_Titles</vt:lpstr>
      <vt:lpstr>'R６'!Print_Titles</vt:lpstr>
      <vt:lpstr>'R７'!Print_Titles</vt:lpstr>
      <vt:lpstr>R元!Print_Titles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2024-05-22T05:09:04Z</dcterms:created>
  <dcterms:modified xsi:type="dcterms:W3CDTF">2025-06-19T09:34:59Z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  <property fmtid="{D5CDD505-2E9C-101B-9397-08002B2CF9AE}" pid="3" name="MediaServiceImageTags">
    <vt:lpwstr/>
  </property>
</Properties>
</file>