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146" documentId="8_{7BC66625-3F7B-4A15-9B83-0973F0BB20F3}" xr6:coauthVersionLast="47" xr6:coauthVersionMax="47" xr10:uidLastSave="{8FC4ECFD-5C4B-4A28-A506-E59FEA83EB49}"/>
  <bookViews>
    <workbookView xWindow="28680" yWindow="-2430" windowWidth="19440" windowHeight="15000" tabRatio="433" activeTab="2" xr2:uid="{00000000-000D-0000-FFFF-FFFF00000000}"/>
  </bookViews>
  <sheets>
    <sheet name="平成9-平成20" sheetId="1" r:id="rId1"/>
    <sheet name="平成21-平成30" sheetId="2" r:id="rId2"/>
    <sheet name="令和元-令和７" sheetId="3" r:id="rId3"/>
  </sheets>
  <definedNames>
    <definedName name="_xlnm.Print_Area" localSheetId="1">'平成21-平成30'!$A$1:$M$47</definedName>
    <definedName name="_xlnm.Print_Area" localSheetId="0">'平成9-平成20'!$A$1:$O$46</definedName>
    <definedName name="_xlnm.Print_Area" localSheetId="2">'令和元-令和７'!$A$1:$J$83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L6" i="2"/>
  <c r="O6" i="1"/>
  <c r="N6" i="1"/>
  <c r="J13" i="2"/>
  <c r="J20" i="2"/>
  <c r="J38" i="2"/>
  <c r="I38" i="2"/>
  <c r="H38" i="2"/>
  <c r="G38" i="2"/>
  <c r="F38" i="2"/>
  <c r="E31" i="2"/>
  <c r="H26" i="2"/>
  <c r="G26" i="2"/>
  <c r="F26" i="2"/>
  <c r="E26" i="2"/>
  <c r="G21" i="2"/>
  <c r="F21" i="2"/>
  <c r="E21" i="2"/>
  <c r="I20" i="2"/>
  <c r="H20" i="2"/>
  <c r="G20" i="2"/>
  <c r="F20" i="2"/>
  <c r="E16" i="2"/>
  <c r="I13" i="2"/>
  <c r="H13" i="2"/>
  <c r="G13" i="2"/>
  <c r="F7" i="2"/>
  <c r="E7" i="2"/>
  <c r="O31" i="1"/>
  <c r="O39" i="1"/>
  <c r="O20" i="1"/>
  <c r="O13" i="1"/>
  <c r="M6" i="1"/>
  <c r="M39" i="1"/>
  <c r="N39" i="1"/>
  <c r="N31" i="1"/>
  <c r="M20" i="1"/>
  <c r="N20" i="1"/>
  <c r="M13" i="1"/>
  <c r="N13" i="1"/>
  <c r="L39" i="1"/>
  <c r="K39" i="1"/>
  <c r="J32" i="1"/>
  <c r="I32" i="1"/>
  <c r="H32" i="1"/>
  <c r="G32" i="1"/>
  <c r="F32" i="1"/>
  <c r="E32" i="1"/>
  <c r="D32" i="1"/>
  <c r="L31" i="1"/>
  <c r="K31" i="1"/>
  <c r="J27" i="1"/>
  <c r="I27" i="1"/>
  <c r="H27" i="1"/>
  <c r="G27" i="1"/>
  <c r="F27" i="1"/>
  <c r="E27" i="1"/>
  <c r="E6" i="1"/>
  <c r="D27" i="1"/>
  <c r="L21" i="1"/>
  <c r="L6" i="1"/>
  <c r="K21" i="1"/>
  <c r="K6" i="1"/>
  <c r="J21" i="1"/>
  <c r="I21" i="1"/>
  <c r="H21" i="1"/>
  <c r="G21" i="1"/>
  <c r="F21" i="1"/>
  <c r="E21" i="1"/>
  <c r="D21" i="1"/>
  <c r="L20" i="1"/>
  <c r="K20" i="1"/>
  <c r="J16" i="1"/>
  <c r="J6" i="1"/>
  <c r="I16" i="1"/>
  <c r="I6" i="1"/>
  <c r="H16" i="1"/>
  <c r="G16" i="1"/>
  <c r="F16" i="1"/>
  <c r="E16" i="1"/>
  <c r="D16" i="1"/>
  <c r="L13" i="1"/>
  <c r="K13" i="1"/>
  <c r="J7" i="1"/>
  <c r="I7" i="1"/>
  <c r="H7" i="1"/>
  <c r="H6" i="1"/>
  <c r="G7" i="1"/>
  <c r="G6" i="1"/>
  <c r="F7" i="1"/>
  <c r="F6" i="1"/>
  <c r="E7" i="1"/>
  <c r="D7" i="1"/>
  <c r="D6" i="1"/>
</calcChain>
</file>

<file path=xl/sharedStrings.xml><?xml version="1.0" encoding="utf-8"?>
<sst xmlns="http://schemas.openxmlformats.org/spreadsheetml/2006/main" count="198" uniqueCount="80">
  <si>
    <t>　(2) 目 的 別 分 類</t>
    <rPh sb="0" eb="14">
      <t>メマトベツブンタグイ</t>
    </rPh>
    <phoneticPr fontId="7"/>
  </si>
  <si>
    <t>　　　　　　　　　年　　　度
目　的　別</t>
    <rPh sb="0" eb="20">
      <t>トシタビメマトベツ</t>
    </rPh>
    <phoneticPr fontId="7"/>
  </si>
  <si>
    <t>平 成 ９ 年 度</t>
    <rPh sb="0" eb="9">
      <t>ヒラシゲルトシタビ</t>
    </rPh>
    <phoneticPr fontId="7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</si>
  <si>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</si>
  <si>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</si>
  <si>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</si>
  <si>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</si>
  <si>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</si>
  <si>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</si>
  <si>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</si>
  <si>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</si>
  <si>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</si>
  <si>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</si>
  <si>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総額</t>
    <rPh sb="0" eb="2">
      <t>ソウガク</t>
    </rPh>
    <phoneticPr fontId="7"/>
  </si>
  <si>
    <t>国家機関費</t>
    <rPh sb="0" eb="5">
      <t>コッカキカンヒ</t>
    </rPh>
    <phoneticPr fontId="7"/>
  </si>
  <si>
    <t>国会費</t>
    <rPh sb="0" eb="3">
      <t>コッカイヒ</t>
    </rPh>
    <phoneticPr fontId="7"/>
  </si>
  <si>
    <t>司法、警察及び消防費</t>
    <rPh sb="0" eb="10">
      <t>シホウケイサツオヨショウボウヒ</t>
    </rPh>
    <phoneticPr fontId="7"/>
  </si>
  <si>
    <t>外交費</t>
    <rPh sb="0" eb="3">
      <t>ガイコウヒ</t>
    </rPh>
    <phoneticPr fontId="7"/>
  </si>
  <si>
    <t>一般行政費</t>
    <rPh sb="0" eb="5">
      <t>イッパンギョウセイヒ</t>
    </rPh>
    <phoneticPr fontId="7"/>
  </si>
  <si>
    <t>徴税費</t>
    <rPh sb="0" eb="3">
      <t>チョウゼイヒ</t>
    </rPh>
    <phoneticPr fontId="7"/>
  </si>
  <si>
    <t>その他</t>
    <rPh sb="0" eb="3">
      <t>タ</t>
    </rPh>
    <phoneticPr fontId="7"/>
  </si>
  <si>
    <t>地方財政費</t>
    <rPh sb="0" eb="5">
      <t>チホウザイセイヒ</t>
    </rPh>
    <phoneticPr fontId="7"/>
  </si>
  <si>
    <t>防衛関係費</t>
    <rPh sb="0" eb="5">
      <t>ボウエイカンケイヒ</t>
    </rPh>
    <phoneticPr fontId="7"/>
  </si>
  <si>
    <t>国土保全及び開発費</t>
    <rPh sb="0" eb="9">
      <t>コクドホゼンオヨカイハツヒ</t>
    </rPh>
    <phoneticPr fontId="7"/>
  </si>
  <si>
    <t>国土保全費</t>
    <rPh sb="0" eb="5">
      <t>コクドホゼンヒ</t>
    </rPh>
    <phoneticPr fontId="7"/>
  </si>
  <si>
    <t>国土開発費</t>
    <rPh sb="0" eb="5">
      <t>コクドカイハツヒ</t>
    </rPh>
    <phoneticPr fontId="7"/>
  </si>
  <si>
    <t>災害対策費</t>
    <rPh sb="0" eb="5">
      <t>サイガイタイサクヒ</t>
    </rPh>
    <phoneticPr fontId="7"/>
  </si>
  <si>
    <t>産業経済費</t>
    <rPh sb="0" eb="5">
      <t>サンギョウケイザイヒ</t>
    </rPh>
    <phoneticPr fontId="7"/>
  </si>
  <si>
    <t>農林水産業費</t>
    <rPh sb="0" eb="6">
      <t>ノウリンスイサンギョウヒ</t>
    </rPh>
    <phoneticPr fontId="7"/>
  </si>
  <si>
    <t>商工鉱業費</t>
    <rPh sb="0" eb="5">
      <t>ショウコウコウギョウヒ</t>
    </rPh>
    <phoneticPr fontId="7"/>
  </si>
  <si>
    <t>運輸通信費</t>
    <rPh sb="0" eb="5">
      <t>ウンユツウシンヒ</t>
    </rPh>
    <phoneticPr fontId="7"/>
  </si>
  <si>
    <t>産業投資特別会計へ繰入</t>
    <rPh sb="0" eb="11">
      <t>サンギョウトウシトクベツカイケイクリイレ</t>
    </rPh>
    <phoneticPr fontId="7"/>
  </si>
  <si>
    <t>物資及び物価調整費</t>
    <rPh sb="0" eb="9">
      <t>ブッシオヨブッカチョウセイヒ</t>
    </rPh>
    <phoneticPr fontId="7"/>
  </si>
  <si>
    <t>教育文化費</t>
    <rPh sb="0" eb="5">
      <t>キョウイクブンカヒ</t>
    </rPh>
    <phoneticPr fontId="7"/>
  </si>
  <si>
    <t>学校教育費</t>
    <rPh sb="0" eb="5">
      <t>ガッコウキョウイクヒ</t>
    </rPh>
    <phoneticPr fontId="7"/>
  </si>
  <si>
    <t>社会教育及び文化費</t>
    <rPh sb="0" eb="9">
      <t>シャカイキョウイクオヨブンカヒ</t>
    </rPh>
    <phoneticPr fontId="7"/>
  </si>
  <si>
    <t>科学振興費</t>
    <rPh sb="0" eb="5">
      <t>カガクシンコウヒ</t>
    </rPh>
    <phoneticPr fontId="7"/>
  </si>
  <si>
    <t>社会保障関係費</t>
    <rPh sb="0" eb="7">
      <t>シャカイホショウカンケイヒ</t>
    </rPh>
    <phoneticPr fontId="7"/>
  </si>
  <si>
    <t>社会保険費</t>
    <rPh sb="0" eb="5">
      <t>シャカイホケンヒ</t>
    </rPh>
    <phoneticPr fontId="7"/>
  </si>
  <si>
    <t>生活保護費</t>
    <rPh sb="0" eb="5">
      <t>セイカツホゴヒ</t>
    </rPh>
    <phoneticPr fontId="7"/>
  </si>
  <si>
    <t>社会福祉費</t>
    <rPh sb="0" eb="5">
      <t>シャカイフクシヒ</t>
    </rPh>
    <phoneticPr fontId="7"/>
  </si>
  <si>
    <t>住宅対策費</t>
    <rPh sb="0" eb="5">
      <t>ジュウタクタイサクヒ</t>
    </rPh>
    <phoneticPr fontId="7"/>
  </si>
  <si>
    <t>失業対策費</t>
    <rPh sb="0" eb="5">
      <t>シツギョウタイサクヒ</t>
    </rPh>
    <phoneticPr fontId="7"/>
  </si>
  <si>
    <t>保健衛生費</t>
    <rPh sb="0" eb="5">
      <t>ホケンエイセイヒ</t>
    </rPh>
    <phoneticPr fontId="7"/>
  </si>
  <si>
    <t>恩給費</t>
    <rPh sb="0" eb="3">
      <t>オンキュウヒ</t>
    </rPh>
    <phoneticPr fontId="7"/>
  </si>
  <si>
    <t>国債費</t>
    <rPh sb="0" eb="3">
      <t>コクサイヒ</t>
    </rPh>
    <phoneticPr fontId="7"/>
  </si>
  <si>
    <t>公共事業等予備費</t>
    <rPh sb="0" eb="8">
      <t>コウキョウジギョウトウヨビヒ</t>
    </rPh>
    <phoneticPr fontId="7"/>
  </si>
  <si>
    <t>-</t>
  </si>
  <si>
    <t>予備費</t>
    <rPh sb="0" eb="3">
      <t>ヨビヒ</t>
    </rPh>
    <phoneticPr fontId="7"/>
  </si>
  <si>
    <t>20</t>
    <phoneticPr fontId="7"/>
  </si>
  <si>
    <t>-</t>
    <phoneticPr fontId="7"/>
  </si>
  <si>
    <t>-</t>
    <phoneticPr fontId="7"/>
  </si>
  <si>
    <t>21</t>
    <phoneticPr fontId="7"/>
  </si>
  <si>
    <t>22</t>
    <phoneticPr fontId="7"/>
  </si>
  <si>
    <t>経済危機対応・地域活性化予備費</t>
    <rPh sb="0" eb="2">
      <t>ケイザイ</t>
    </rPh>
    <rPh sb="2" eb="4">
      <t>キキ</t>
    </rPh>
    <rPh sb="4" eb="6">
      <t>タイオウ</t>
    </rPh>
    <rPh sb="7" eb="9">
      <t>チイキ</t>
    </rPh>
    <rPh sb="9" eb="11">
      <t>カッセイ</t>
    </rPh>
    <rPh sb="11" eb="12">
      <t>カ</t>
    </rPh>
    <rPh sb="12" eb="15">
      <t>ヨビヒ</t>
    </rPh>
    <phoneticPr fontId="7"/>
  </si>
  <si>
    <t>第23表　平　成　９　年　度　以　降　一　般　会　計　歳　出　予　算　目　的　別　分　類　総　括　表　</t>
    <rPh sb="0" eb="1">
      <t>ダイ</t>
    </rPh>
    <rPh sb="3" eb="4">
      <t>ヒョウ</t>
    </rPh>
    <rPh sb="5" eb="6">
      <t>タイラ</t>
    </rPh>
    <rPh sb="7" eb="8">
      <t>シゲル</t>
    </rPh>
    <rPh sb="11" eb="12">
      <t>トシ</t>
    </rPh>
    <rPh sb="13" eb="14">
      <t>ド</t>
    </rPh>
    <rPh sb="15" eb="16">
      <t>イ</t>
    </rPh>
    <rPh sb="17" eb="18">
      <t>タカシ</t>
    </rPh>
    <rPh sb="19" eb="20">
      <t>イチ</t>
    </rPh>
    <rPh sb="21" eb="22">
      <t>パン</t>
    </rPh>
    <rPh sb="23" eb="24">
      <t>カイ</t>
    </rPh>
    <rPh sb="25" eb="26">
      <t>ケイ</t>
    </rPh>
    <rPh sb="27" eb="28">
      <t>トシ</t>
    </rPh>
    <rPh sb="29" eb="30">
      <t>デ</t>
    </rPh>
    <rPh sb="31" eb="32">
      <t>ヨ</t>
    </rPh>
    <rPh sb="33" eb="34">
      <t>ザン</t>
    </rPh>
    <rPh sb="35" eb="36">
      <t>メ</t>
    </rPh>
    <rPh sb="37" eb="38">
      <t>マト</t>
    </rPh>
    <rPh sb="39" eb="40">
      <t>ベツ</t>
    </rPh>
    <rPh sb="41" eb="42">
      <t>ブン</t>
    </rPh>
    <rPh sb="43" eb="44">
      <t>タグイ</t>
    </rPh>
    <rPh sb="45" eb="46">
      <t>フサ</t>
    </rPh>
    <rPh sb="47" eb="48">
      <t>クク</t>
    </rPh>
    <rPh sb="49" eb="50">
      <t>オモテ</t>
    </rPh>
    <phoneticPr fontId="7"/>
  </si>
  <si>
    <t>24</t>
  </si>
  <si>
    <t>東日本大震災復旧・復興予備費</t>
    <rPh sb="0" eb="1">
      <t>ヒガシ</t>
    </rPh>
    <rPh sb="1" eb="3">
      <t>ニホン</t>
    </rPh>
    <rPh sb="3" eb="6">
      <t>ダイシンサイ</t>
    </rPh>
    <rPh sb="6" eb="8">
      <t>フッキュウ</t>
    </rPh>
    <rPh sb="9" eb="11">
      <t>フッコウ</t>
    </rPh>
    <rPh sb="11" eb="14">
      <t>ヨビヒ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</si>
  <si>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7"/>
  </si>
  <si>
    <t>23</t>
    <phoneticPr fontId="7"/>
  </si>
  <si>
    <t>25</t>
    <phoneticPr fontId="7"/>
  </si>
  <si>
    <t>26</t>
    <phoneticPr fontId="7"/>
  </si>
  <si>
    <t>-</t>
    <phoneticPr fontId="7"/>
  </si>
  <si>
    <t>27</t>
    <phoneticPr fontId="7"/>
  </si>
  <si>
    <t>28</t>
    <phoneticPr fontId="7"/>
  </si>
  <si>
    <t xml:space="preserve"> </t>
  </si>
  <si>
    <t>熊本地震復旧等予備費</t>
    <rPh sb="0" eb="2">
      <t>クマモト</t>
    </rPh>
    <rPh sb="2" eb="4">
      <t>ジシン</t>
    </rPh>
    <rPh sb="4" eb="6">
      <t>フッキュウ</t>
    </rPh>
    <rPh sb="6" eb="7">
      <t>トウ</t>
    </rPh>
    <rPh sb="7" eb="10">
      <t>ヨビヒ</t>
    </rPh>
    <phoneticPr fontId="7"/>
  </si>
  <si>
    <t>29</t>
    <phoneticPr fontId="7"/>
  </si>
  <si>
    <t>30</t>
    <phoneticPr fontId="7"/>
  </si>
  <si>
    <t>令 和 元 年 度</t>
    <rPh sb="0" eb="1">
      <t>レイ</t>
    </rPh>
    <rPh sb="2" eb="3">
      <t>カズ</t>
    </rPh>
    <rPh sb="4" eb="5">
      <t>モト</t>
    </rPh>
    <rPh sb="6" eb="7">
      <t>トシ</t>
    </rPh>
    <rPh sb="8" eb="9">
      <t>ド</t>
    </rPh>
    <phoneticPr fontId="7"/>
  </si>
  <si>
    <t>2</t>
    <phoneticPr fontId="7"/>
  </si>
  <si>
    <t>3</t>
    <phoneticPr fontId="7"/>
  </si>
  <si>
    <t>4</t>
    <phoneticPr fontId="7"/>
  </si>
  <si>
    <t>ウクライナ情勢経済緊急対応予備費</t>
    <rPh sb="5" eb="7">
      <t>ジョウセイ</t>
    </rPh>
    <rPh sb="7" eb="9">
      <t>ケイザイ</t>
    </rPh>
    <rPh sb="9" eb="11">
      <t>キンキュウ</t>
    </rPh>
    <rPh sb="11" eb="13">
      <t>タイオウ</t>
    </rPh>
    <rPh sb="13" eb="16">
      <t>ヨビヒ</t>
    </rPh>
    <phoneticPr fontId="7"/>
  </si>
  <si>
    <t>5</t>
    <phoneticPr fontId="7"/>
  </si>
  <si>
    <t>6</t>
    <phoneticPr fontId="7"/>
  </si>
  <si>
    <t>－</t>
    <phoneticPr fontId="7"/>
  </si>
  <si>
    <t xml:space="preserve">原油価格・物価高騰対策及び
賃上げ促進環境整備対応予備費
</t>
    <rPh sb="0" eb="2">
      <t>ゲンユ</t>
    </rPh>
    <rPh sb="2" eb="4">
      <t>カカク</t>
    </rPh>
    <rPh sb="5" eb="7">
      <t>ブッカ</t>
    </rPh>
    <rPh sb="7" eb="9">
      <t>コウトウ</t>
    </rPh>
    <rPh sb="9" eb="11">
      <t>タイサク</t>
    </rPh>
    <rPh sb="11" eb="12">
      <t>オヨ</t>
    </rPh>
    <phoneticPr fontId="7"/>
  </si>
  <si>
    <t>7</t>
    <phoneticPr fontId="7"/>
  </si>
  <si>
    <t xml:space="preserve"> （注）１．令和７年度を除き各年度とも補正後予算額である。
 　　　２．本表の項目は、第24表の目的別項目を次のようにまとめてある。国家機関費の「その他」は皇室費、選挙費及び貨幣製造費の合計額、国土保全及び開発費の「その他」は、試験研究費及びその他の合計額、社会保障関係費の「その他」は試験研究費、災害対策費及びその他の合計額。      
　　　 ３．令和元年度及び２年度における（　）内の数字は、臨時・特別の措置を除いた金額である。
　　　 ４．令和4年度補正予算（第1号）において、「新型コロナウイルス感染症対策予備費」を「新型コロナウイルス感染症及び原油価格・物価高騰対策予備費」に改め、
　　　　　 令和5年度補正予算（第1号）において、「新型コロナウイルス感染症及び原油価格・物価高騰対策予備費」を「原油価格・物価高騰対策及び賃上げ促進環境整備対応予備費」に改めた。</t>
    <rPh sb="14" eb="17">
      <t>カクネンド</t>
    </rPh>
    <rPh sb="24" eb="25">
      <t>ガク</t>
    </rPh>
    <rPh sb="177" eb="179">
      <t>レイワ</t>
    </rPh>
    <rPh sb="179" eb="181">
      <t>ガンネン</t>
    </rPh>
    <rPh sb="181" eb="182">
      <t>ド</t>
    </rPh>
    <rPh sb="182" eb="183">
      <t>オヨ</t>
    </rPh>
    <rPh sb="185" eb="186">
      <t>ネン</t>
    </rPh>
    <rPh sb="186" eb="187">
      <t>ド</t>
    </rPh>
    <rPh sb="194" eb="195">
      <t>ウチ</t>
    </rPh>
    <rPh sb="196" eb="198">
      <t>スウジ</t>
    </rPh>
    <rPh sb="200" eb="202">
      <t>リンジ</t>
    </rPh>
    <rPh sb="203" eb="205">
      <t>トクベツ</t>
    </rPh>
    <rPh sb="206" eb="208">
      <t>ソチ</t>
    </rPh>
    <rPh sb="209" eb="210">
      <t>ノゾ</t>
    </rPh>
    <rPh sb="212" eb="214">
      <t>キンガク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</si>
</sst>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* #,##0;_ &quot;△&quot;* #,##0;* &quot;0&quot;;* &quot;－&quot;"/>
    <numFmt numFmtId="177" formatCode="#,##0;&quot;△&quot;#,##0"/>
    <numFmt numFmtId="178" formatCode="* \(#,##0\);_ &quot;△&quot;* #,##0;* &quot;0&quot;;* &quot;－&quot;"/>
    <numFmt numFmtId="179" formatCode="* \(#,##0\);_ &quot;△&quot;* #,##0;* &quot;0&quot;;* &quot;(－)&quot;"/>
  </numFmts>
  <fonts count="10" x14ac:knownFonts="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69">
    <xf numFmtId="0" fontId="0" fillId="0" borderId="0" xfId="0">
      <alignment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0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2" fillId="2" borderId="3" xfId="0" applyNumberFormat="1" applyFont="1" applyFill="1" applyBorder="1" applyAlignment="1">
      <alignment horizontal="distributed" vertical="center"/>
    </xf>
    <xf numFmtId="49" fontId="2" fillId="2" borderId="4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top"/>
    </xf>
    <xf numFmtId="49" fontId="0" fillId="2" borderId="2" xfId="0" applyNumberFormat="1" applyFont="1" applyFill="1" applyBorder="1" applyAlignment="1">
      <alignment vertical="center"/>
    </xf>
    <xf numFmtId="49" fontId="0" fillId="2" borderId="0" xfId="0" applyNumberFormat="1" applyFont="1" applyFill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38" fontId="5" fillId="2" borderId="0" xfId="1" applyFont="1" applyFill="1">
      <alignment vertical="center"/>
    </xf>
    <xf numFmtId="178" fontId="5" fillId="2" borderId="0" xfId="0" applyNumberFormat="1" applyFont="1" applyFill="1" applyBorder="1" applyAlignment="1">
      <alignment vertical="center"/>
    </xf>
    <xf numFmtId="179" fontId="6" fillId="2" borderId="0" xfId="0" applyNumberFormat="1" applyFont="1" applyFill="1" applyBorder="1" applyAlignment="1">
      <alignment vertical="center"/>
    </xf>
    <xf numFmtId="178" fontId="6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7" fillId="2" borderId="10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top"/>
    </xf>
    <xf numFmtId="176" fontId="5" fillId="2" borderId="3" xfId="0" applyNumberFormat="1" applyFont="1" applyFill="1" applyBorder="1">
      <alignment vertical="center"/>
    </xf>
    <xf numFmtId="178" fontId="5" fillId="2" borderId="0" xfId="0" applyNumberFormat="1" applyFont="1" applyFill="1">
      <alignment vertical="center"/>
    </xf>
    <xf numFmtId="176" fontId="5" fillId="2" borderId="0" xfId="0" applyNumberFormat="1" applyFont="1" applyFill="1">
      <alignment vertical="center"/>
    </xf>
    <xf numFmtId="179" fontId="6" fillId="2" borderId="0" xfId="0" applyNumberFormat="1" applyFont="1" applyFill="1">
      <alignment vertical="center"/>
    </xf>
    <xf numFmtId="176" fontId="6" fillId="2" borderId="0" xfId="0" applyNumberFormat="1" applyFont="1" applyFill="1">
      <alignment vertical="center"/>
    </xf>
    <xf numFmtId="178" fontId="6" fillId="2" borderId="0" xfId="0" applyNumberFormat="1" applyFont="1" applyFill="1">
      <alignment vertical="center"/>
    </xf>
    <xf numFmtId="179" fontId="5" fillId="2" borderId="0" xfId="0" applyNumberFormat="1" applyFont="1" applyFill="1">
      <alignment vertical="center"/>
    </xf>
    <xf numFmtId="177" fontId="5" fillId="2" borderId="0" xfId="0" applyNumberFormat="1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/>
    </xf>
    <xf numFmtId="176" fontId="6" fillId="2" borderId="0" xfId="0" applyNumberFormat="1" applyFont="1" applyFill="1" applyBorder="1" applyAlignment="1">
      <alignment vertical="top"/>
    </xf>
    <xf numFmtId="176" fontId="5" fillId="2" borderId="0" xfId="0" applyNumberFormat="1" applyFont="1" applyFill="1" applyBorder="1" applyAlignment="1">
      <alignment vertical="top"/>
    </xf>
    <xf numFmtId="176" fontId="5" fillId="2" borderId="0" xfId="0" applyNumberFormat="1" applyFont="1" applyFill="1" applyAlignment="1">
      <alignment vertical="top"/>
    </xf>
    <xf numFmtId="177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distributed" vertical="top" wrapText="1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showGridLines="0" view="pageBreakPreview" zoomScaleNormal="100" zoomScaleSheetLayoutView="100" workbookViewId="0">
      <pane xSplit="3" ySplit="5" topLeftCell="D21" activePane="bottomRight" state="frozen"/>
      <selection pane="topRight" activeCell="D1" sqref="D1"/>
      <selection pane="bottomLeft" activeCell="A6" sqref="A6"/>
      <selection pane="bottomRight"/>
    </sheetView>
  </sheetViews>
  <sheetFormatPr defaultColWidth="9.42578125" defaultRowHeight="10.5" customHeight="1" x14ac:dyDescent="0.15"/>
  <cols>
    <col min="1" max="1" width="2.42578125" style="23" customWidth="1"/>
    <col min="2" max="2" width="32.42578125" style="23" customWidth="1"/>
    <col min="3" max="3" width="1.85546875" style="23" customWidth="1"/>
    <col min="4" max="15" width="13.85546875" style="23" customWidth="1"/>
    <col min="16" max="16384" width="9.42578125" style="23"/>
  </cols>
  <sheetData>
    <row r="1" spans="1:15" s="2" customFormat="1" ht="14.55" customHeight="1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" customFormat="1" ht="14.55" customHeight="1" x14ac:dyDescent="0.15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s="2" customFormat="1" ht="14.55" customHeight="1" x14ac:dyDescent="0.15">
      <c r="A3" s="4"/>
      <c r="B3" s="1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 t="s">
        <v>58</v>
      </c>
    </row>
    <row r="4" spans="1:15" s="2" customFormat="1" ht="25.05" customHeight="1" x14ac:dyDescent="0.15">
      <c r="A4" s="63" t="s">
        <v>1</v>
      </c>
      <c r="B4" s="63"/>
      <c r="C4" s="64"/>
      <c r="D4" s="27" t="s">
        <v>2</v>
      </c>
      <c r="E4" s="27" t="s">
        <v>3</v>
      </c>
      <c r="F4" s="27" t="s">
        <v>4</v>
      </c>
      <c r="G4" s="27" t="s">
        <v>5</v>
      </c>
      <c r="H4" s="28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6" t="s">
        <v>11</v>
      </c>
      <c r="N4" s="6" t="s">
        <v>12</v>
      </c>
      <c r="O4" s="6" t="s">
        <v>49</v>
      </c>
    </row>
    <row r="5" spans="1:15" s="4" customFormat="1" ht="6" customHeight="1" x14ac:dyDescent="0.15">
      <c r="A5" s="18"/>
      <c r="B5" s="18"/>
      <c r="C5" s="18"/>
      <c r="D5" s="31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19" customFormat="1" ht="20.25" customHeight="1" x14ac:dyDescent="0.15">
      <c r="A6" s="65" t="s">
        <v>13</v>
      </c>
      <c r="B6" s="65"/>
      <c r="C6" s="8"/>
      <c r="D6" s="29">
        <f t="shared" ref="D6:O6" si="0">SUM(D7,D14:D16,D21,D27,D32,D40:D44)</f>
        <v>78533159997</v>
      </c>
      <c r="E6" s="9">
        <f t="shared" si="0"/>
        <v>87991484580</v>
      </c>
      <c r="F6" s="9">
        <f t="shared" si="0"/>
        <v>89018896668</v>
      </c>
      <c r="G6" s="9">
        <f t="shared" si="0"/>
        <v>89770226901</v>
      </c>
      <c r="H6" s="9">
        <f t="shared" si="0"/>
        <v>86352554474</v>
      </c>
      <c r="I6" s="9">
        <f t="shared" si="0"/>
        <v>83688984321</v>
      </c>
      <c r="J6" s="9">
        <f t="shared" si="0"/>
        <v>81939568899</v>
      </c>
      <c r="K6" s="9">
        <f t="shared" si="0"/>
        <v>86878703384</v>
      </c>
      <c r="L6" s="9">
        <f t="shared" si="0"/>
        <v>86704827493</v>
      </c>
      <c r="M6" s="9">
        <f t="shared" si="0"/>
        <v>83458343026</v>
      </c>
      <c r="N6" s="9">
        <f t="shared" si="0"/>
        <v>83804191294</v>
      </c>
      <c r="O6" s="9">
        <f t="shared" si="0"/>
        <v>88911212716</v>
      </c>
    </row>
    <row r="7" spans="1:15" s="21" customFormat="1" ht="20.25" customHeight="1" x14ac:dyDescent="0.15">
      <c r="A7" s="65" t="s">
        <v>14</v>
      </c>
      <c r="B7" s="65"/>
      <c r="C7" s="20"/>
      <c r="D7" s="29">
        <f t="shared" ref="D7:J7" si="1">SUM(D8:D13)</f>
        <v>4117423646</v>
      </c>
      <c r="E7" s="9">
        <f t="shared" si="1"/>
        <v>4414202096</v>
      </c>
      <c r="F7" s="9">
        <f t="shared" si="1"/>
        <v>4321230473</v>
      </c>
      <c r="G7" s="9">
        <f t="shared" si="1"/>
        <v>4876208441</v>
      </c>
      <c r="H7" s="9">
        <f t="shared" si="1"/>
        <v>4809701468</v>
      </c>
      <c r="I7" s="9">
        <f t="shared" si="1"/>
        <v>4365441092</v>
      </c>
      <c r="J7" s="9">
        <f t="shared" si="1"/>
        <v>4340999514</v>
      </c>
      <c r="K7" s="9">
        <v>4448658682</v>
      </c>
      <c r="L7" s="9">
        <v>4457799330</v>
      </c>
      <c r="M7" s="9">
        <v>4508658572</v>
      </c>
      <c r="N7" s="9">
        <v>4570543021</v>
      </c>
      <c r="O7" s="9">
        <v>4515840095</v>
      </c>
    </row>
    <row r="8" spans="1:15" ht="11.1" customHeight="1" x14ac:dyDescent="0.15">
      <c r="A8" s="12"/>
      <c r="B8" s="12" t="s">
        <v>15</v>
      </c>
      <c r="C8" s="22"/>
      <c r="D8" s="30">
        <v>126808494</v>
      </c>
      <c r="E8" s="10">
        <v>145643197</v>
      </c>
      <c r="F8" s="10">
        <v>142955795</v>
      </c>
      <c r="G8" s="10">
        <v>150867227</v>
      </c>
      <c r="H8" s="10">
        <v>144197605</v>
      </c>
      <c r="I8" s="10">
        <v>133212660</v>
      </c>
      <c r="J8" s="10">
        <v>129618840</v>
      </c>
      <c r="K8" s="10">
        <v>129139968</v>
      </c>
      <c r="L8" s="10">
        <v>127810137</v>
      </c>
      <c r="M8" s="10">
        <v>126734206</v>
      </c>
      <c r="N8" s="10">
        <v>127359401</v>
      </c>
      <c r="O8" s="10">
        <v>127287099</v>
      </c>
    </row>
    <row r="9" spans="1:15" ht="11.1" customHeight="1" x14ac:dyDescent="0.15">
      <c r="A9" s="12"/>
      <c r="B9" s="12" t="s">
        <v>16</v>
      </c>
      <c r="C9" s="22"/>
      <c r="D9" s="30">
        <v>1319335886</v>
      </c>
      <c r="E9" s="10">
        <v>1455487945</v>
      </c>
      <c r="F9" s="10">
        <v>1413642659</v>
      </c>
      <c r="G9" s="10">
        <v>1443373547</v>
      </c>
      <c r="H9" s="10">
        <v>1450134809</v>
      </c>
      <c r="I9" s="10">
        <v>1407932699</v>
      </c>
      <c r="J9" s="10">
        <v>1383429828</v>
      </c>
      <c r="K9" s="10">
        <v>1446400591</v>
      </c>
      <c r="L9" s="10">
        <v>1412951402</v>
      </c>
      <c r="M9" s="10">
        <v>1492360782</v>
      </c>
      <c r="N9" s="10">
        <v>1469134888</v>
      </c>
      <c r="O9" s="10">
        <v>1484709311</v>
      </c>
    </row>
    <row r="10" spans="1:15" s="21" customFormat="1" ht="11.1" customHeight="1" x14ac:dyDescent="0.15">
      <c r="A10" s="12"/>
      <c r="B10" s="12" t="s">
        <v>17</v>
      </c>
      <c r="C10" s="20"/>
      <c r="D10" s="30">
        <v>845770096</v>
      </c>
      <c r="E10" s="10">
        <v>862457216</v>
      </c>
      <c r="F10" s="10">
        <v>881619363</v>
      </c>
      <c r="G10" s="10">
        <v>873594441</v>
      </c>
      <c r="H10" s="10">
        <v>871696781</v>
      </c>
      <c r="I10" s="10">
        <v>825571653</v>
      </c>
      <c r="J10" s="10">
        <v>890700292</v>
      </c>
      <c r="K10" s="10">
        <v>809844543</v>
      </c>
      <c r="L10" s="10">
        <v>827439190</v>
      </c>
      <c r="M10" s="10">
        <v>867150569</v>
      </c>
      <c r="N10" s="10">
        <v>884421741</v>
      </c>
      <c r="O10" s="10">
        <v>913209773</v>
      </c>
    </row>
    <row r="11" spans="1:15" s="21" customFormat="1" ht="11.1" customHeight="1" x14ac:dyDescent="0.15">
      <c r="A11" s="12"/>
      <c r="B11" s="12" t="s">
        <v>18</v>
      </c>
      <c r="C11" s="20"/>
      <c r="D11" s="30">
        <v>1066296111</v>
      </c>
      <c r="E11" s="10">
        <v>1105510724</v>
      </c>
      <c r="F11" s="10">
        <v>1093959850</v>
      </c>
      <c r="G11" s="10">
        <v>1523426604</v>
      </c>
      <c r="H11" s="10">
        <v>1463170429</v>
      </c>
      <c r="I11" s="10">
        <v>1191845683</v>
      </c>
      <c r="J11" s="10">
        <v>1118027383</v>
      </c>
      <c r="K11" s="10">
        <v>1176203687</v>
      </c>
      <c r="L11" s="10">
        <v>1269759821</v>
      </c>
      <c r="M11" s="10">
        <v>1196607339</v>
      </c>
      <c r="N11" s="10">
        <v>1199321416</v>
      </c>
      <c r="O11" s="10">
        <v>1164335389</v>
      </c>
    </row>
    <row r="12" spans="1:15" s="21" customFormat="1" ht="11.1" customHeight="1" x14ac:dyDescent="0.15">
      <c r="A12" s="12"/>
      <c r="B12" s="12" t="s">
        <v>19</v>
      </c>
      <c r="C12" s="24"/>
      <c r="D12" s="30">
        <v>750681692</v>
      </c>
      <c r="E12" s="10">
        <v>780740894</v>
      </c>
      <c r="F12" s="10">
        <v>780318931</v>
      </c>
      <c r="G12" s="10">
        <v>801815411</v>
      </c>
      <c r="H12" s="10">
        <v>808603826</v>
      </c>
      <c r="I12" s="10">
        <v>798448846</v>
      </c>
      <c r="J12" s="10">
        <v>787584463</v>
      </c>
      <c r="K12" s="10">
        <v>794737929</v>
      </c>
      <c r="L12" s="10">
        <v>791381242</v>
      </c>
      <c r="M12" s="10">
        <v>798853046</v>
      </c>
      <c r="N12" s="10">
        <v>806924872</v>
      </c>
      <c r="O12" s="10">
        <v>802986119</v>
      </c>
    </row>
    <row r="13" spans="1:15" s="25" customFormat="1" ht="11.1" customHeight="1" x14ac:dyDescent="0.15">
      <c r="A13" s="12"/>
      <c r="B13" s="12" t="s">
        <v>20</v>
      </c>
      <c r="C13" s="24"/>
      <c r="D13" s="30">
        <v>8531367</v>
      </c>
      <c r="E13" s="10">
        <v>64362120</v>
      </c>
      <c r="F13" s="10">
        <v>8733875</v>
      </c>
      <c r="G13" s="10">
        <v>83131211</v>
      </c>
      <c r="H13" s="10">
        <v>71898018</v>
      </c>
      <c r="I13" s="10">
        <v>8429551</v>
      </c>
      <c r="J13" s="10">
        <v>31638708</v>
      </c>
      <c r="K13" s="10">
        <f>K7-SUM(K8:K12)</f>
        <v>92331964</v>
      </c>
      <c r="L13" s="10">
        <f>L7-SUM(L8:L12)</f>
        <v>28457538</v>
      </c>
      <c r="M13" s="10">
        <f>M7-SUM(M8:M12)</f>
        <v>26952630</v>
      </c>
      <c r="N13" s="10">
        <f>N7-SUM(N8:N12)</f>
        <v>83380703</v>
      </c>
      <c r="O13" s="10">
        <f>O7-SUM(O8:O12)</f>
        <v>23312404</v>
      </c>
    </row>
    <row r="14" spans="1:15" ht="20.25" customHeight="1" x14ac:dyDescent="0.15">
      <c r="A14" s="65" t="s">
        <v>21</v>
      </c>
      <c r="B14" s="65"/>
      <c r="C14" s="11"/>
      <c r="D14" s="29">
        <v>15503556354</v>
      </c>
      <c r="E14" s="9">
        <v>14326375515</v>
      </c>
      <c r="F14" s="9">
        <v>13105216984</v>
      </c>
      <c r="G14" s="9">
        <v>15849373665</v>
      </c>
      <c r="H14" s="9">
        <v>16725786252</v>
      </c>
      <c r="I14" s="9">
        <v>16501087279</v>
      </c>
      <c r="J14" s="9">
        <v>17427351622</v>
      </c>
      <c r="K14" s="9">
        <v>17704252338</v>
      </c>
      <c r="L14" s="9">
        <v>17504732013</v>
      </c>
      <c r="M14" s="9">
        <v>16817605812</v>
      </c>
      <c r="N14" s="9">
        <v>14955425092</v>
      </c>
      <c r="O14" s="9">
        <v>15702983805</v>
      </c>
    </row>
    <row r="15" spans="1:15" ht="20.25" customHeight="1" x14ac:dyDescent="0.15">
      <c r="A15" s="65" t="s">
        <v>22</v>
      </c>
      <c r="B15" s="65"/>
      <c r="C15" s="11"/>
      <c r="D15" s="29">
        <v>4979012575</v>
      </c>
      <c r="E15" s="9">
        <v>4986917590</v>
      </c>
      <c r="F15" s="9">
        <v>4941488665</v>
      </c>
      <c r="G15" s="9">
        <v>4958452232</v>
      </c>
      <c r="H15" s="9">
        <v>4999240738</v>
      </c>
      <c r="I15" s="9">
        <v>4944722167</v>
      </c>
      <c r="J15" s="9">
        <v>4927008371</v>
      </c>
      <c r="K15" s="9">
        <v>4936378649</v>
      </c>
      <c r="L15" s="9">
        <v>4919010066</v>
      </c>
      <c r="M15" s="9">
        <v>4891302271</v>
      </c>
      <c r="N15" s="9">
        <v>4862359189</v>
      </c>
      <c r="O15" s="9">
        <v>4838542191</v>
      </c>
    </row>
    <row r="16" spans="1:15" ht="20.25" customHeight="1" x14ac:dyDescent="0.15">
      <c r="A16" s="65" t="s">
        <v>23</v>
      </c>
      <c r="B16" s="65"/>
      <c r="C16" s="11"/>
      <c r="D16" s="29">
        <f t="shared" ref="D16:J16" si="2">SUM(D17:D20)</f>
        <v>8851098156</v>
      </c>
      <c r="E16" s="9">
        <f t="shared" si="2"/>
        <v>12702117471</v>
      </c>
      <c r="F16" s="9">
        <f t="shared" si="2"/>
        <v>10392764306</v>
      </c>
      <c r="G16" s="9">
        <f t="shared" si="2"/>
        <v>9806333052</v>
      </c>
      <c r="H16" s="9">
        <f t="shared" si="2"/>
        <v>8462208542</v>
      </c>
      <c r="I16" s="9">
        <f t="shared" si="2"/>
        <v>8742295937</v>
      </c>
      <c r="J16" s="9">
        <f t="shared" si="2"/>
        <v>7203624776</v>
      </c>
      <c r="K16" s="9">
        <v>8732837694</v>
      </c>
      <c r="L16" s="9">
        <v>7564723526</v>
      </c>
      <c r="M16" s="9">
        <v>7003690979</v>
      </c>
      <c r="N16" s="9">
        <v>6677195780</v>
      </c>
      <c r="O16" s="9">
        <v>6581251718</v>
      </c>
    </row>
    <row r="17" spans="1:15" ht="11.1" customHeight="1" x14ac:dyDescent="0.15">
      <c r="A17" s="12"/>
      <c r="B17" s="12" t="s">
        <v>24</v>
      </c>
      <c r="C17" s="11"/>
      <c r="D17" s="30">
        <v>1654833771</v>
      </c>
      <c r="E17" s="10">
        <v>2276815303</v>
      </c>
      <c r="F17" s="10">
        <v>1870241943</v>
      </c>
      <c r="G17" s="10">
        <v>1878337009</v>
      </c>
      <c r="H17" s="10">
        <v>1522927589</v>
      </c>
      <c r="I17" s="10">
        <v>1684822861</v>
      </c>
      <c r="J17" s="10">
        <v>1281183275</v>
      </c>
      <c r="K17" s="10">
        <v>1510713876</v>
      </c>
      <c r="L17" s="10">
        <v>1400998029</v>
      </c>
      <c r="M17" s="10">
        <v>1201702736</v>
      </c>
      <c r="N17" s="10">
        <v>1168766657</v>
      </c>
      <c r="O17" s="10">
        <v>1151373546</v>
      </c>
    </row>
    <row r="18" spans="1:15" ht="11.1" customHeight="1" x14ac:dyDescent="0.15">
      <c r="A18" s="12"/>
      <c r="B18" s="12" t="s">
        <v>25</v>
      </c>
      <c r="C18" s="11"/>
      <c r="D18" s="30">
        <v>6645054554</v>
      </c>
      <c r="E18" s="10">
        <v>9565152514</v>
      </c>
      <c r="F18" s="10">
        <v>7587029340</v>
      </c>
      <c r="G18" s="10">
        <v>7335260210</v>
      </c>
      <c r="H18" s="10">
        <v>6401880066</v>
      </c>
      <c r="I18" s="10">
        <v>6612375846</v>
      </c>
      <c r="J18" s="10">
        <v>5471590813</v>
      </c>
      <c r="K18" s="10">
        <v>6097841078</v>
      </c>
      <c r="L18" s="10">
        <v>5543249427</v>
      </c>
      <c r="M18" s="10">
        <v>5214339418</v>
      </c>
      <c r="N18" s="10">
        <v>5012561580</v>
      </c>
      <c r="O18" s="10">
        <v>4921009017</v>
      </c>
    </row>
    <row r="19" spans="1:15" ht="11.1" customHeight="1" x14ac:dyDescent="0.15">
      <c r="A19" s="12"/>
      <c r="B19" s="12" t="s">
        <v>26</v>
      </c>
      <c r="C19" s="11"/>
      <c r="D19" s="30">
        <v>421570064</v>
      </c>
      <c r="E19" s="10">
        <v>699464354</v>
      </c>
      <c r="F19" s="10">
        <v>588955417</v>
      </c>
      <c r="G19" s="10">
        <v>439478786</v>
      </c>
      <c r="H19" s="10">
        <v>383404755</v>
      </c>
      <c r="I19" s="10">
        <v>278333141</v>
      </c>
      <c r="J19" s="10">
        <v>286515567</v>
      </c>
      <c r="K19" s="10">
        <v>922703728</v>
      </c>
      <c r="L19" s="10">
        <v>403819224</v>
      </c>
      <c r="M19" s="10">
        <v>371468696</v>
      </c>
      <c r="N19" s="10">
        <v>281433007</v>
      </c>
      <c r="O19" s="10">
        <v>285551075</v>
      </c>
    </row>
    <row r="20" spans="1:15" ht="11.1" customHeight="1" x14ac:dyDescent="0.15">
      <c r="A20" s="12"/>
      <c r="B20" s="12" t="s">
        <v>20</v>
      </c>
      <c r="C20" s="11"/>
      <c r="D20" s="30">
        <v>129639767</v>
      </c>
      <c r="E20" s="10">
        <v>160685300</v>
      </c>
      <c r="F20" s="10">
        <v>346537606</v>
      </c>
      <c r="G20" s="10">
        <v>153257047</v>
      </c>
      <c r="H20" s="10">
        <v>153996132</v>
      </c>
      <c r="I20" s="10">
        <v>166764089</v>
      </c>
      <c r="J20" s="10">
        <v>164335121</v>
      </c>
      <c r="K20" s="10">
        <f>K16-SUM(K17:K19)</f>
        <v>201579012</v>
      </c>
      <c r="L20" s="10">
        <f>L16-SUM(L17:L19)</f>
        <v>216656846</v>
      </c>
      <c r="M20" s="10">
        <f>M16-SUM(M17:M19)</f>
        <v>216180129</v>
      </c>
      <c r="N20" s="10">
        <f>N16-SUM(N17:N19)</f>
        <v>214434536</v>
      </c>
      <c r="O20" s="10">
        <f>O16-SUM(O17:O19)</f>
        <v>223318080</v>
      </c>
    </row>
    <row r="21" spans="1:15" ht="20.25" customHeight="1" x14ac:dyDescent="0.15">
      <c r="A21" s="65" t="s">
        <v>27</v>
      </c>
      <c r="B21" s="65"/>
      <c r="C21" s="11"/>
      <c r="D21" s="29">
        <f t="shared" ref="D21:L21" si="3">SUM(D22:D26)</f>
        <v>3278915901</v>
      </c>
      <c r="E21" s="9">
        <f t="shared" si="3"/>
        <v>5142679144</v>
      </c>
      <c r="F21" s="9">
        <f t="shared" si="3"/>
        <v>4116858493</v>
      </c>
      <c r="G21" s="9">
        <f t="shared" si="3"/>
        <v>4148817087</v>
      </c>
      <c r="H21" s="9">
        <f t="shared" si="3"/>
        <v>5924041762</v>
      </c>
      <c r="I21" s="9">
        <f t="shared" si="3"/>
        <v>3671915747</v>
      </c>
      <c r="J21" s="9">
        <f t="shared" si="3"/>
        <v>3218443829</v>
      </c>
      <c r="K21" s="9">
        <f t="shared" si="3"/>
        <v>3272784499</v>
      </c>
      <c r="L21" s="9">
        <f t="shared" si="3"/>
        <v>3059331708</v>
      </c>
      <c r="M21" s="9">
        <v>2805720183</v>
      </c>
      <c r="N21" s="9">
        <v>3218761316</v>
      </c>
      <c r="O21" s="9">
        <v>4085968990</v>
      </c>
    </row>
    <row r="22" spans="1:15" ht="11.1" customHeight="1" x14ac:dyDescent="0.15">
      <c r="A22" s="12"/>
      <c r="B22" s="12" t="s">
        <v>28</v>
      </c>
      <c r="C22" s="11"/>
      <c r="D22" s="30">
        <v>1234533548</v>
      </c>
      <c r="E22" s="10">
        <v>1351366360</v>
      </c>
      <c r="F22" s="10">
        <v>1191051476</v>
      </c>
      <c r="G22" s="10">
        <v>1240168073</v>
      </c>
      <c r="H22" s="10">
        <v>1144109033</v>
      </c>
      <c r="I22" s="10">
        <v>1194928687</v>
      </c>
      <c r="J22" s="10">
        <v>1116009588</v>
      </c>
      <c r="K22" s="10">
        <v>1220280064</v>
      </c>
      <c r="L22" s="10">
        <v>1172786734</v>
      </c>
      <c r="M22" s="10">
        <v>1115085269</v>
      </c>
      <c r="N22" s="10">
        <v>1409097820</v>
      </c>
      <c r="O22" s="10">
        <v>1578922134</v>
      </c>
    </row>
    <row r="23" spans="1:15" ht="11.1" customHeight="1" x14ac:dyDescent="0.15">
      <c r="A23" s="12"/>
      <c r="B23" s="12" t="s">
        <v>29</v>
      </c>
      <c r="C23" s="11"/>
      <c r="D23" s="30">
        <v>1318990827</v>
      </c>
      <c r="E23" s="10">
        <v>2392809332</v>
      </c>
      <c r="F23" s="10">
        <v>1922710108</v>
      </c>
      <c r="G23" s="10">
        <v>1988374216</v>
      </c>
      <c r="H23" s="10">
        <v>1431763519</v>
      </c>
      <c r="I23" s="10">
        <v>1579234077</v>
      </c>
      <c r="J23" s="10">
        <v>1136915964</v>
      </c>
      <c r="K23" s="10">
        <v>1214014595</v>
      </c>
      <c r="L23" s="10">
        <v>1058862136</v>
      </c>
      <c r="M23" s="10">
        <v>1046751291</v>
      </c>
      <c r="N23" s="10">
        <v>1454439250</v>
      </c>
      <c r="O23" s="10">
        <v>2151198427</v>
      </c>
    </row>
    <row r="24" spans="1:15" ht="11.1" customHeight="1" x14ac:dyDescent="0.15">
      <c r="A24" s="12"/>
      <c r="B24" s="12" t="s">
        <v>30</v>
      </c>
      <c r="C24" s="11"/>
      <c r="D24" s="30">
        <v>207922289</v>
      </c>
      <c r="E24" s="10">
        <v>445107199</v>
      </c>
      <c r="F24" s="10">
        <v>318747664</v>
      </c>
      <c r="G24" s="10">
        <v>343747590</v>
      </c>
      <c r="H24" s="10">
        <v>251570330</v>
      </c>
      <c r="I24" s="10">
        <v>293826385</v>
      </c>
      <c r="J24" s="10">
        <v>300306104</v>
      </c>
      <c r="K24" s="10">
        <v>324550480</v>
      </c>
      <c r="L24" s="10">
        <v>279896806</v>
      </c>
      <c r="M24" s="10">
        <v>252846252</v>
      </c>
      <c r="N24" s="10">
        <v>217120251</v>
      </c>
      <c r="O24" s="10">
        <v>259159804</v>
      </c>
    </row>
    <row r="25" spans="1:15" ht="11.1" customHeight="1" x14ac:dyDescent="0.15">
      <c r="A25" s="12"/>
      <c r="B25" s="12" t="s">
        <v>32</v>
      </c>
      <c r="C25" s="11"/>
      <c r="D25" s="30">
        <v>345928237</v>
      </c>
      <c r="E25" s="10">
        <v>411403253</v>
      </c>
      <c r="F25" s="10">
        <v>414616245</v>
      </c>
      <c r="G25" s="10">
        <v>416994208</v>
      </c>
      <c r="H25" s="10">
        <v>442853256</v>
      </c>
      <c r="I25" s="10">
        <v>458402598</v>
      </c>
      <c r="J25" s="10">
        <v>501608402</v>
      </c>
      <c r="K25" s="10">
        <v>393774364</v>
      </c>
      <c r="L25" s="10">
        <v>369149562</v>
      </c>
      <c r="M25" s="10">
        <v>342983371</v>
      </c>
      <c r="N25" s="10">
        <v>117817995</v>
      </c>
      <c r="O25" s="10">
        <v>96688625</v>
      </c>
    </row>
    <row r="26" spans="1:15" ht="11.1" customHeight="1" x14ac:dyDescent="0.15">
      <c r="A26" s="12"/>
      <c r="B26" s="12" t="s">
        <v>31</v>
      </c>
      <c r="C26" s="11"/>
      <c r="D26" s="30">
        <v>171541000</v>
      </c>
      <c r="E26" s="10">
        <v>541993000</v>
      </c>
      <c r="F26" s="10">
        <v>269733000</v>
      </c>
      <c r="G26" s="10">
        <v>159533000</v>
      </c>
      <c r="H26" s="10">
        <v>2653745624</v>
      </c>
      <c r="I26" s="10">
        <v>145524000</v>
      </c>
      <c r="J26" s="10">
        <v>163603771</v>
      </c>
      <c r="K26" s="10">
        <v>120164996</v>
      </c>
      <c r="L26" s="10">
        <v>178636470</v>
      </c>
      <c r="M26" s="10">
        <v>48054000</v>
      </c>
      <c r="N26" s="10">
        <v>20286000</v>
      </c>
      <c r="O26" s="10" t="s">
        <v>51</v>
      </c>
    </row>
    <row r="27" spans="1:15" ht="20.25" customHeight="1" x14ac:dyDescent="0.15">
      <c r="A27" s="65" t="s">
        <v>33</v>
      </c>
      <c r="B27" s="65"/>
      <c r="C27" s="11"/>
      <c r="D27" s="29">
        <f t="shared" ref="D27:J27" si="4">SUM(D28:D31)</f>
        <v>6245782794</v>
      </c>
      <c r="E27" s="9">
        <f t="shared" si="4"/>
        <v>7197590035</v>
      </c>
      <c r="F27" s="9">
        <f t="shared" si="4"/>
        <v>6661836698</v>
      </c>
      <c r="G27" s="9">
        <f t="shared" si="4"/>
        <v>6647010100</v>
      </c>
      <c r="H27" s="9">
        <f t="shared" si="4"/>
        <v>6415339596</v>
      </c>
      <c r="I27" s="9">
        <f t="shared" si="4"/>
        <v>6568949089</v>
      </c>
      <c r="J27" s="9">
        <f t="shared" si="4"/>
        <v>6068896154</v>
      </c>
      <c r="K27" s="9">
        <v>6012772025</v>
      </c>
      <c r="L27" s="9">
        <v>5849147974</v>
      </c>
      <c r="M27" s="9">
        <v>5155726321</v>
      </c>
      <c r="N27" s="9">
        <v>5298778253</v>
      </c>
      <c r="O27" s="9">
        <v>5417927702</v>
      </c>
    </row>
    <row r="28" spans="1:15" ht="11.1" customHeight="1" x14ac:dyDescent="0.15">
      <c r="A28" s="12"/>
      <c r="B28" s="12" t="s">
        <v>34</v>
      </c>
      <c r="C28" s="11"/>
      <c r="D28" s="30">
        <v>5409890582</v>
      </c>
      <c r="E28" s="10">
        <v>5994984960</v>
      </c>
      <c r="F28" s="10">
        <v>5593519738</v>
      </c>
      <c r="G28" s="10">
        <v>5587474629</v>
      </c>
      <c r="H28" s="10">
        <v>5483782973</v>
      </c>
      <c r="I28" s="10">
        <v>5544188280</v>
      </c>
      <c r="J28" s="10">
        <v>5074191382</v>
      </c>
      <c r="K28" s="10">
        <v>4922949460</v>
      </c>
      <c r="L28" s="10">
        <v>4801120337</v>
      </c>
      <c r="M28" s="10">
        <v>4082027484</v>
      </c>
      <c r="N28" s="10">
        <v>4053459851</v>
      </c>
      <c r="O28" s="10">
        <v>4124682441</v>
      </c>
    </row>
    <row r="29" spans="1:15" ht="11.1" customHeight="1" x14ac:dyDescent="0.15">
      <c r="A29" s="12"/>
      <c r="B29" s="12" t="s">
        <v>35</v>
      </c>
      <c r="C29" s="11"/>
      <c r="D29" s="30">
        <v>143954974</v>
      </c>
      <c r="E29" s="10">
        <v>213528539</v>
      </c>
      <c r="F29" s="10">
        <v>147571649</v>
      </c>
      <c r="G29" s="10">
        <v>159854324</v>
      </c>
      <c r="H29" s="10">
        <v>124784175</v>
      </c>
      <c r="I29" s="10">
        <v>129156677</v>
      </c>
      <c r="J29" s="10">
        <v>134745170</v>
      </c>
      <c r="K29" s="10">
        <v>137545600</v>
      </c>
      <c r="L29" s="10">
        <v>141528161</v>
      </c>
      <c r="M29" s="10">
        <v>135854896</v>
      </c>
      <c r="N29" s="10">
        <v>141847878</v>
      </c>
      <c r="O29" s="10">
        <v>158923567</v>
      </c>
    </row>
    <row r="30" spans="1:15" ht="11.1" customHeight="1" x14ac:dyDescent="0.15">
      <c r="A30" s="12"/>
      <c r="B30" s="12" t="s">
        <v>36</v>
      </c>
      <c r="C30" s="11"/>
      <c r="D30" s="30">
        <v>687767846</v>
      </c>
      <c r="E30" s="10">
        <v>986321838</v>
      </c>
      <c r="F30" s="10">
        <v>918834003</v>
      </c>
      <c r="G30" s="10">
        <v>897841144</v>
      </c>
      <c r="H30" s="10">
        <v>803054627</v>
      </c>
      <c r="I30" s="10">
        <v>894804532</v>
      </c>
      <c r="J30" s="10">
        <v>857823091</v>
      </c>
      <c r="K30" s="10">
        <v>931271269</v>
      </c>
      <c r="L30" s="10">
        <v>905084867</v>
      </c>
      <c r="M30" s="10">
        <v>936771521</v>
      </c>
      <c r="N30" s="10">
        <v>1102132314</v>
      </c>
      <c r="O30" s="10">
        <v>1133784344</v>
      </c>
    </row>
    <row r="31" spans="1:15" ht="11.1" customHeight="1" x14ac:dyDescent="0.15">
      <c r="A31" s="12"/>
      <c r="B31" s="12" t="s">
        <v>26</v>
      </c>
      <c r="C31" s="11"/>
      <c r="D31" s="30">
        <v>4169392</v>
      </c>
      <c r="E31" s="10">
        <v>2754698</v>
      </c>
      <c r="F31" s="10">
        <v>1911308</v>
      </c>
      <c r="G31" s="10">
        <v>1840003</v>
      </c>
      <c r="H31" s="10">
        <v>3717821</v>
      </c>
      <c r="I31" s="10">
        <v>799600</v>
      </c>
      <c r="J31" s="10">
        <v>2136511</v>
      </c>
      <c r="K31" s="10">
        <f>K27-SUM(K28:K30)</f>
        <v>21005696</v>
      </c>
      <c r="L31" s="10">
        <f>L27-SUM(L28:L30)</f>
        <v>1414609</v>
      </c>
      <c r="M31" s="10">
        <v>1072420</v>
      </c>
      <c r="N31" s="10">
        <f>N27-SUM(N28:N30)</f>
        <v>1338210</v>
      </c>
      <c r="O31" s="10">
        <f>O27-SUM(O28:O30)</f>
        <v>537350</v>
      </c>
    </row>
    <row r="32" spans="1:15" ht="20.25" customHeight="1" x14ac:dyDescent="0.15">
      <c r="A32" s="65" t="s">
        <v>37</v>
      </c>
      <c r="B32" s="65"/>
      <c r="C32" s="11"/>
      <c r="D32" s="29">
        <f t="shared" ref="D32:J32" si="5">SUM(D33:D39)</f>
        <v>17434680257</v>
      </c>
      <c r="E32" s="9">
        <f t="shared" si="5"/>
        <v>18502019217</v>
      </c>
      <c r="F32" s="9">
        <f t="shared" si="5"/>
        <v>21296729947</v>
      </c>
      <c r="G32" s="9">
        <f t="shared" si="5"/>
        <v>19792958141</v>
      </c>
      <c r="H32" s="9">
        <f t="shared" si="5"/>
        <v>21008817891</v>
      </c>
      <c r="I32" s="9">
        <f t="shared" si="5"/>
        <v>21227849402</v>
      </c>
      <c r="J32" s="9">
        <f t="shared" si="5"/>
        <v>21067234311</v>
      </c>
      <c r="K32" s="9">
        <v>21919266552</v>
      </c>
      <c r="L32" s="9">
        <v>22225335138</v>
      </c>
      <c r="M32" s="9">
        <v>21972114605</v>
      </c>
      <c r="N32" s="9">
        <v>22423218253</v>
      </c>
      <c r="O32" s="9">
        <v>23908537406</v>
      </c>
    </row>
    <row r="33" spans="1:15" ht="11.1" customHeight="1" x14ac:dyDescent="0.15">
      <c r="A33" s="12"/>
      <c r="B33" s="12" t="s">
        <v>38</v>
      </c>
      <c r="C33" s="11"/>
      <c r="D33" s="30">
        <v>9252523157</v>
      </c>
      <c r="E33" s="10">
        <v>9033974798</v>
      </c>
      <c r="F33" s="10">
        <v>10863443603</v>
      </c>
      <c r="G33" s="10">
        <v>11482581183</v>
      </c>
      <c r="H33" s="10">
        <v>14666688682</v>
      </c>
      <c r="I33" s="10">
        <v>14844788547</v>
      </c>
      <c r="J33" s="10">
        <v>15241391934</v>
      </c>
      <c r="K33" s="10">
        <v>15769161023</v>
      </c>
      <c r="L33" s="10">
        <v>16126803864</v>
      </c>
      <c r="M33" s="10">
        <v>16425273264</v>
      </c>
      <c r="N33" s="10">
        <v>16968711750</v>
      </c>
      <c r="O33" s="10">
        <v>17803027248</v>
      </c>
    </row>
    <row r="34" spans="1:15" ht="11.1" customHeight="1" x14ac:dyDescent="0.15">
      <c r="A34" s="12"/>
      <c r="B34" s="12" t="s">
        <v>39</v>
      </c>
      <c r="C34" s="11"/>
      <c r="D34" s="30">
        <v>1248688178</v>
      </c>
      <c r="E34" s="10">
        <v>1298591201</v>
      </c>
      <c r="F34" s="10">
        <v>1397044040</v>
      </c>
      <c r="G34" s="10">
        <v>1483656288</v>
      </c>
      <c r="H34" s="10">
        <v>1581977268</v>
      </c>
      <c r="I34" s="10">
        <v>1676919113</v>
      </c>
      <c r="J34" s="10">
        <v>1810222567</v>
      </c>
      <c r="K34" s="10">
        <v>1952749567</v>
      </c>
      <c r="L34" s="10">
        <v>1973779699</v>
      </c>
      <c r="M34" s="10">
        <v>2006226935</v>
      </c>
      <c r="N34" s="10">
        <v>1982010516</v>
      </c>
      <c r="O34" s="10">
        <v>2047260619</v>
      </c>
    </row>
    <row r="35" spans="1:15" ht="11.1" customHeight="1" x14ac:dyDescent="0.15">
      <c r="A35" s="12"/>
      <c r="B35" s="12" t="s">
        <v>40</v>
      </c>
      <c r="C35" s="11"/>
      <c r="D35" s="30">
        <v>4445983003</v>
      </c>
      <c r="E35" s="10">
        <v>5002766502</v>
      </c>
      <c r="F35" s="10">
        <v>5928543773</v>
      </c>
      <c r="G35" s="10">
        <v>4142974987</v>
      </c>
      <c r="H35" s="10">
        <v>1927904062</v>
      </c>
      <c r="I35" s="10">
        <v>1944638865</v>
      </c>
      <c r="J35" s="10">
        <v>1886407540</v>
      </c>
      <c r="K35" s="10">
        <v>1857918586</v>
      </c>
      <c r="L35" s="10">
        <v>1942853967</v>
      </c>
      <c r="M35" s="10">
        <v>1711829350</v>
      </c>
      <c r="N35" s="10">
        <v>1706412484</v>
      </c>
      <c r="O35" s="10">
        <v>2133081184</v>
      </c>
    </row>
    <row r="36" spans="1:15" ht="11.1" customHeight="1" x14ac:dyDescent="0.15">
      <c r="A36" s="12"/>
      <c r="B36" s="12" t="s">
        <v>41</v>
      </c>
      <c r="C36" s="11"/>
      <c r="D36" s="30">
        <v>1368665666</v>
      </c>
      <c r="E36" s="10">
        <v>1671435677</v>
      </c>
      <c r="F36" s="10">
        <v>1507428708</v>
      </c>
      <c r="G36" s="10">
        <v>1321286552</v>
      </c>
      <c r="H36" s="10">
        <v>1152771182</v>
      </c>
      <c r="I36" s="10">
        <v>979868018</v>
      </c>
      <c r="J36" s="10">
        <v>930393246</v>
      </c>
      <c r="K36" s="10">
        <v>921698108</v>
      </c>
      <c r="L36" s="10">
        <v>830821041</v>
      </c>
      <c r="M36" s="10">
        <v>717900299</v>
      </c>
      <c r="N36" s="10">
        <v>685256000</v>
      </c>
      <c r="O36" s="10">
        <v>671211831</v>
      </c>
    </row>
    <row r="37" spans="1:15" ht="11.1" customHeight="1" x14ac:dyDescent="0.15">
      <c r="A37" s="12"/>
      <c r="B37" s="12" t="s">
        <v>42</v>
      </c>
      <c r="C37" s="11"/>
      <c r="D37" s="30">
        <v>36081098</v>
      </c>
      <c r="E37" s="10">
        <v>133442650</v>
      </c>
      <c r="F37" s="10">
        <v>443108130</v>
      </c>
      <c r="G37" s="10">
        <v>81027178</v>
      </c>
      <c r="H37" s="10">
        <v>412279820</v>
      </c>
      <c r="I37" s="10">
        <v>546596099</v>
      </c>
      <c r="J37" s="10">
        <v>42104134</v>
      </c>
      <c r="K37" s="10">
        <v>40944820</v>
      </c>
      <c r="L37" s="10">
        <v>40550141</v>
      </c>
      <c r="M37" s="10">
        <v>41589873</v>
      </c>
      <c r="N37" s="10">
        <v>37416341</v>
      </c>
      <c r="O37" s="10">
        <v>185333281</v>
      </c>
    </row>
    <row r="38" spans="1:15" ht="11.1" customHeight="1" x14ac:dyDescent="0.15">
      <c r="A38" s="12"/>
      <c r="B38" s="12" t="s">
        <v>43</v>
      </c>
      <c r="C38" s="11"/>
      <c r="D38" s="30">
        <v>973524741</v>
      </c>
      <c r="E38" s="10">
        <v>1240266596</v>
      </c>
      <c r="F38" s="10">
        <v>1032053559</v>
      </c>
      <c r="G38" s="10">
        <v>1051735654</v>
      </c>
      <c r="H38" s="10">
        <v>950776124</v>
      </c>
      <c r="I38" s="10">
        <v>912991755</v>
      </c>
      <c r="J38" s="10">
        <v>840131171</v>
      </c>
      <c r="K38" s="10">
        <v>890620011</v>
      </c>
      <c r="L38" s="10">
        <v>858392328</v>
      </c>
      <c r="M38" s="10">
        <v>703318964</v>
      </c>
      <c r="N38" s="10">
        <v>640079163</v>
      </c>
      <c r="O38" s="10">
        <v>679246159</v>
      </c>
    </row>
    <row r="39" spans="1:15" ht="11.1" customHeight="1" x14ac:dyDescent="0.15">
      <c r="A39" s="12"/>
      <c r="B39" s="12" t="s">
        <v>20</v>
      </c>
      <c r="C39" s="11"/>
      <c r="D39" s="30">
        <v>109214414</v>
      </c>
      <c r="E39" s="10">
        <v>121541793</v>
      </c>
      <c r="F39" s="10">
        <v>125108134</v>
      </c>
      <c r="G39" s="10">
        <v>229696299</v>
      </c>
      <c r="H39" s="10">
        <v>316420753</v>
      </c>
      <c r="I39" s="10">
        <v>322047005</v>
      </c>
      <c r="J39" s="10">
        <v>316583719</v>
      </c>
      <c r="K39" s="10">
        <f>K32-SUM(K33:K38)</f>
        <v>486174437</v>
      </c>
      <c r="L39" s="10">
        <f>L32-SUM(L33:L38)</f>
        <v>452134098</v>
      </c>
      <c r="M39" s="10">
        <f>M32-SUM(M33:M38)</f>
        <v>365975920</v>
      </c>
      <c r="N39" s="10">
        <f>N32-SUM(N33:N38)</f>
        <v>403331999</v>
      </c>
      <c r="O39" s="10">
        <f>O32-SUM(O33:O38)</f>
        <v>389377084</v>
      </c>
    </row>
    <row r="40" spans="1:15" ht="20.25" customHeight="1" x14ac:dyDescent="0.15">
      <c r="A40" s="65" t="s">
        <v>44</v>
      </c>
      <c r="B40" s="65"/>
      <c r="C40" s="11"/>
      <c r="D40" s="29">
        <v>1596643855</v>
      </c>
      <c r="E40" s="9">
        <v>1530422208</v>
      </c>
      <c r="F40" s="9">
        <v>1477635036</v>
      </c>
      <c r="G40" s="9">
        <v>1424841091</v>
      </c>
      <c r="H40" s="9">
        <v>1355230241</v>
      </c>
      <c r="I40" s="9">
        <v>1271878859</v>
      </c>
      <c r="J40" s="9">
        <v>1201939229</v>
      </c>
      <c r="K40" s="9">
        <v>1131194609</v>
      </c>
      <c r="L40" s="9">
        <v>1068450721</v>
      </c>
      <c r="M40" s="9">
        <v>998051351</v>
      </c>
      <c r="N40" s="9">
        <v>948097922</v>
      </c>
      <c r="O40" s="9">
        <v>851445668</v>
      </c>
    </row>
    <row r="41" spans="1:15" ht="20.25" customHeight="1" x14ac:dyDescent="0.15">
      <c r="A41" s="65" t="s">
        <v>45</v>
      </c>
      <c r="B41" s="65"/>
      <c r="C41" s="11"/>
      <c r="D41" s="29">
        <v>16268093296</v>
      </c>
      <c r="E41" s="9">
        <v>18150013065</v>
      </c>
      <c r="F41" s="9">
        <v>20271924397</v>
      </c>
      <c r="G41" s="9">
        <v>21446082307</v>
      </c>
      <c r="H41" s="9">
        <v>16284001177</v>
      </c>
      <c r="I41" s="9">
        <v>16060542623</v>
      </c>
      <c r="J41" s="9">
        <v>16082418573</v>
      </c>
      <c r="K41" s="9">
        <v>18278442307</v>
      </c>
      <c r="L41" s="9">
        <v>19620326842</v>
      </c>
      <c r="M41" s="9">
        <v>18915109070</v>
      </c>
      <c r="N41" s="9">
        <v>20467584001</v>
      </c>
      <c r="O41" s="9">
        <v>19940082416</v>
      </c>
    </row>
    <row r="42" spans="1:15" ht="20.25" customHeight="1" x14ac:dyDescent="0.15">
      <c r="A42" s="65" t="s">
        <v>46</v>
      </c>
      <c r="B42" s="65"/>
      <c r="C42" s="11"/>
      <c r="D42" s="29" t="s">
        <v>47</v>
      </c>
      <c r="E42" s="9" t="s">
        <v>47</v>
      </c>
      <c r="F42" s="9">
        <v>500000000</v>
      </c>
      <c r="G42" s="9">
        <v>500000000</v>
      </c>
      <c r="H42" s="9" t="s">
        <v>47</v>
      </c>
      <c r="I42" s="9" t="s">
        <v>47</v>
      </c>
      <c r="J42" s="9" t="s">
        <v>47</v>
      </c>
      <c r="K42" s="9" t="s">
        <v>47</v>
      </c>
      <c r="L42" s="9" t="s">
        <v>47</v>
      </c>
      <c r="M42" s="9" t="s">
        <v>50</v>
      </c>
      <c r="N42" s="9" t="s">
        <v>50</v>
      </c>
      <c r="O42" s="9" t="s">
        <v>50</v>
      </c>
    </row>
    <row r="43" spans="1:15" ht="20.25" customHeight="1" x14ac:dyDescent="0.15">
      <c r="A43" s="65" t="s">
        <v>48</v>
      </c>
      <c r="B43" s="65"/>
      <c r="C43" s="11"/>
      <c r="D43" s="29">
        <v>150000000</v>
      </c>
      <c r="E43" s="9">
        <v>150000000</v>
      </c>
      <c r="F43" s="9">
        <v>200000000</v>
      </c>
      <c r="G43" s="9">
        <v>200000000</v>
      </c>
      <c r="H43" s="9">
        <v>250000000</v>
      </c>
      <c r="I43" s="9">
        <v>200000000</v>
      </c>
      <c r="J43" s="9">
        <v>250000000</v>
      </c>
      <c r="K43" s="9">
        <v>300000000</v>
      </c>
      <c r="L43" s="9">
        <v>300000000</v>
      </c>
      <c r="M43" s="9">
        <v>250000000</v>
      </c>
      <c r="N43" s="9">
        <v>250000000</v>
      </c>
      <c r="O43" s="9">
        <v>250000000</v>
      </c>
    </row>
    <row r="44" spans="1:15" ht="20.25" customHeight="1" x14ac:dyDescent="0.15">
      <c r="A44" s="65" t="s">
        <v>20</v>
      </c>
      <c r="B44" s="65"/>
      <c r="C44" s="11"/>
      <c r="D44" s="29">
        <v>107953163</v>
      </c>
      <c r="E44" s="9">
        <v>889148239</v>
      </c>
      <c r="F44" s="9">
        <v>1733211669</v>
      </c>
      <c r="G44" s="9">
        <v>120150785</v>
      </c>
      <c r="H44" s="9">
        <v>118186807</v>
      </c>
      <c r="I44" s="9">
        <v>134302126</v>
      </c>
      <c r="J44" s="9">
        <v>151652520</v>
      </c>
      <c r="K44" s="9">
        <v>142116029</v>
      </c>
      <c r="L44" s="9">
        <v>135970175</v>
      </c>
      <c r="M44" s="9">
        <v>140363862</v>
      </c>
      <c r="N44" s="9">
        <v>132228467</v>
      </c>
      <c r="O44" s="9">
        <v>2818632725</v>
      </c>
    </row>
    <row r="45" spans="1:15" ht="2.1" customHeight="1" x14ac:dyDescent="0.15">
      <c r="A45" s="13"/>
      <c r="B45" s="13"/>
      <c r="C45" s="14"/>
      <c r="D45" s="1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48.45" customHeight="1" x14ac:dyDescent="0.15">
      <c r="A46" s="66" t="s">
        <v>79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5" ht="10.5" customHeight="1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0.5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10.5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10.5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10.5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ht="10.5" customHeigh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ht="10.5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ht="10.5" customHeigh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</sheetData>
  <mergeCells count="16">
    <mergeCell ref="A2:O2"/>
    <mergeCell ref="A4:C4"/>
    <mergeCell ref="A6:B6"/>
    <mergeCell ref="A7:B7"/>
    <mergeCell ref="A46:O46"/>
    <mergeCell ref="A42:B42"/>
    <mergeCell ref="A43:B43"/>
    <mergeCell ref="A44:B44"/>
    <mergeCell ref="A40:B40"/>
    <mergeCell ref="A41:B41"/>
    <mergeCell ref="A27:B27"/>
    <mergeCell ref="A32:B32"/>
    <mergeCell ref="A14:B14"/>
    <mergeCell ref="A15:B15"/>
    <mergeCell ref="A16:B16"/>
    <mergeCell ref="A21:B21"/>
  </mergeCells>
  <phoneticPr fontId="7"/>
  <pageMargins left="0.78740157480314965" right="0.39370078740157483" top="0.6692913385826772" bottom="0.23622047244094491" header="0.43307086614173229" footer="0.39370078740157483"/>
  <pageSetup paperSize="9" scale="80" firstPageNumber="31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showGridLines="0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42578125" defaultRowHeight="10.5" customHeight="1" x14ac:dyDescent="0.15"/>
  <cols>
    <col min="1" max="1" width="2.42578125" style="23" customWidth="1"/>
    <col min="2" max="2" width="32.42578125" style="23" customWidth="1"/>
    <col min="3" max="3" width="1.85546875" style="23" customWidth="1"/>
    <col min="4" max="4" width="15.5703125" style="23" bestFit="1" customWidth="1"/>
    <col min="5" max="5" width="15" style="23" bestFit="1" customWidth="1"/>
    <col min="6" max="7" width="15.5703125" style="23" bestFit="1" customWidth="1"/>
    <col min="8" max="8" width="15" style="23" bestFit="1" customWidth="1"/>
    <col min="9" max="9" width="14.85546875" style="23" customWidth="1"/>
    <col min="10" max="13" width="15" style="23" customWidth="1"/>
    <col min="14" max="15" width="13.85546875" style="23" customWidth="1"/>
    <col min="16" max="16384" width="9.42578125" style="23"/>
  </cols>
  <sheetData>
    <row r="1" spans="1:15" s="2" customFormat="1" ht="14.55" customHeight="1" x14ac:dyDescent="0.15">
      <c r="A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" customFormat="1" ht="14.5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s="2" customFormat="1" ht="14.55" customHeight="1" x14ac:dyDescent="0.15">
      <c r="A3" s="4"/>
      <c r="B3" s="17"/>
      <c r="C3" s="4"/>
      <c r="D3" s="4"/>
      <c r="E3" s="4"/>
      <c r="F3" s="4"/>
      <c r="G3" s="4"/>
      <c r="H3" s="4"/>
      <c r="I3" s="5"/>
      <c r="J3" s="5"/>
      <c r="K3" s="5"/>
      <c r="L3" s="5"/>
      <c r="M3" s="5" t="s">
        <v>58</v>
      </c>
      <c r="N3" s="5"/>
      <c r="O3" s="5"/>
    </row>
    <row r="4" spans="1:15" s="2" customFormat="1" ht="25.05" customHeight="1" x14ac:dyDescent="0.15">
      <c r="A4" s="63" t="s">
        <v>1</v>
      </c>
      <c r="B4" s="63"/>
      <c r="C4" s="64"/>
      <c r="D4" s="33" t="s">
        <v>52</v>
      </c>
      <c r="E4" s="6" t="s">
        <v>53</v>
      </c>
      <c r="F4" s="6" t="s">
        <v>59</v>
      </c>
      <c r="G4" s="6" t="s">
        <v>56</v>
      </c>
      <c r="H4" s="6" t="s">
        <v>60</v>
      </c>
      <c r="I4" s="6" t="s">
        <v>61</v>
      </c>
      <c r="J4" s="6" t="s">
        <v>63</v>
      </c>
      <c r="K4" s="6" t="s">
        <v>64</v>
      </c>
      <c r="L4" s="6" t="s">
        <v>67</v>
      </c>
      <c r="M4" s="6" t="s">
        <v>68</v>
      </c>
    </row>
    <row r="5" spans="1:15" s="4" customFormat="1" ht="6" customHeight="1" x14ac:dyDescent="0.15">
      <c r="A5" s="18"/>
      <c r="B5" s="18"/>
      <c r="C5" s="34"/>
      <c r="D5" s="7"/>
      <c r="E5" s="7"/>
      <c r="F5" s="7"/>
    </row>
    <row r="6" spans="1:15" s="19" customFormat="1" ht="20.25" customHeight="1" x14ac:dyDescent="0.15">
      <c r="A6" s="65" t="s">
        <v>13</v>
      </c>
      <c r="B6" s="65"/>
      <c r="C6" s="8"/>
      <c r="D6" s="32">
        <v>102558155543</v>
      </c>
      <c r="E6" s="9">
        <v>96728392685</v>
      </c>
      <c r="F6" s="9">
        <v>107510466856</v>
      </c>
      <c r="G6" s="9">
        <v>100536648944</v>
      </c>
      <c r="H6" s="9">
        <v>98076967466</v>
      </c>
      <c r="I6" s="9">
        <v>99000337693</v>
      </c>
      <c r="J6" s="9">
        <v>99663274967</v>
      </c>
      <c r="K6" s="9">
        <v>100222014770</v>
      </c>
      <c r="L6" s="9">
        <f>SUM(L7,L14:L16,L21,L26,L31,L39:L45)</f>
        <v>99109487552</v>
      </c>
      <c r="M6" s="9">
        <f>SUM(M7,M14:M16,M21,M26,M31,M39:M45)</f>
        <v>101358061267</v>
      </c>
    </row>
    <row r="7" spans="1:15" s="21" customFormat="1" ht="20.25" customHeight="1" x14ac:dyDescent="0.15">
      <c r="A7" s="65" t="s">
        <v>14</v>
      </c>
      <c r="B7" s="65"/>
      <c r="C7" s="20"/>
      <c r="D7" s="9">
        <v>5425708509</v>
      </c>
      <c r="E7" s="9">
        <f>SUM(E8:E13)</f>
        <v>4798968312</v>
      </c>
      <c r="F7" s="9">
        <f>SUM(F8:F13)</f>
        <v>5306522770</v>
      </c>
      <c r="G7" s="9">
        <v>4531766444</v>
      </c>
      <c r="H7" s="9">
        <v>4917327031</v>
      </c>
      <c r="I7" s="9">
        <v>5099139595</v>
      </c>
      <c r="J7" s="9">
        <v>5140417666</v>
      </c>
      <c r="K7" s="9">
        <v>5097415952</v>
      </c>
      <c r="L7" s="9">
        <v>5025141508</v>
      </c>
      <c r="M7" s="9">
        <v>4976722800</v>
      </c>
    </row>
    <row r="8" spans="1:15" ht="11.1" customHeight="1" x14ac:dyDescent="0.15">
      <c r="A8" s="12"/>
      <c r="B8" s="12" t="s">
        <v>15</v>
      </c>
      <c r="C8" s="22"/>
      <c r="D8" s="10">
        <v>144903614</v>
      </c>
      <c r="E8" s="10">
        <v>148849404</v>
      </c>
      <c r="F8" s="10">
        <v>138661309</v>
      </c>
      <c r="G8" s="10">
        <v>132409097</v>
      </c>
      <c r="H8" s="10">
        <v>131266291</v>
      </c>
      <c r="I8" s="10">
        <v>137059349</v>
      </c>
      <c r="J8" s="10">
        <v>135858195</v>
      </c>
      <c r="K8" s="10">
        <v>136891990</v>
      </c>
      <c r="L8" s="10">
        <v>138868851</v>
      </c>
      <c r="M8" s="10">
        <v>140911953</v>
      </c>
    </row>
    <row r="9" spans="1:15" ht="11.1" customHeight="1" x14ac:dyDescent="0.15">
      <c r="A9" s="12"/>
      <c r="B9" s="12" t="s">
        <v>16</v>
      </c>
      <c r="C9" s="22"/>
      <c r="D9" s="10">
        <v>1722171004</v>
      </c>
      <c r="E9" s="10">
        <v>1475677294</v>
      </c>
      <c r="F9" s="10">
        <v>1716964811</v>
      </c>
      <c r="G9" s="10">
        <v>1545648705</v>
      </c>
      <c r="H9" s="10">
        <v>1461615657</v>
      </c>
      <c r="I9" s="10">
        <v>1535451110</v>
      </c>
      <c r="J9" s="10">
        <v>1545762133</v>
      </c>
      <c r="K9" s="10">
        <v>1633458553</v>
      </c>
      <c r="L9" s="10">
        <v>1637751202</v>
      </c>
      <c r="M9" s="10">
        <v>1681828049</v>
      </c>
    </row>
    <row r="10" spans="1:15" s="21" customFormat="1" ht="11.1" customHeight="1" x14ac:dyDescent="0.15">
      <c r="A10" s="12"/>
      <c r="B10" s="12" t="s">
        <v>17</v>
      </c>
      <c r="C10" s="20"/>
      <c r="D10" s="10">
        <v>981722021</v>
      </c>
      <c r="E10" s="10">
        <v>877561393</v>
      </c>
      <c r="F10" s="10">
        <v>848928225</v>
      </c>
      <c r="G10" s="10">
        <v>831556123</v>
      </c>
      <c r="H10" s="10">
        <v>857693913</v>
      </c>
      <c r="I10" s="10">
        <v>882498034</v>
      </c>
      <c r="J10" s="10">
        <v>924424013</v>
      </c>
      <c r="K10" s="10">
        <v>937028704</v>
      </c>
      <c r="L10" s="10">
        <v>878959381</v>
      </c>
      <c r="M10" s="10">
        <v>880873003</v>
      </c>
    </row>
    <row r="11" spans="1:15" s="21" customFormat="1" ht="11.1" customHeight="1" x14ac:dyDescent="0.15">
      <c r="A11" s="12"/>
      <c r="B11" s="12" t="s">
        <v>18</v>
      </c>
      <c r="C11" s="20"/>
      <c r="D11" s="10">
        <v>1686806110</v>
      </c>
      <c r="E11" s="10">
        <v>1417903199</v>
      </c>
      <c r="F11" s="10">
        <v>1773131049</v>
      </c>
      <c r="G11" s="10">
        <v>1252577225</v>
      </c>
      <c r="H11" s="10">
        <v>1657576130</v>
      </c>
      <c r="I11" s="10">
        <v>1732480082</v>
      </c>
      <c r="J11" s="10">
        <v>1718595396</v>
      </c>
      <c r="K11" s="10">
        <v>1521078443</v>
      </c>
      <c r="L11" s="10">
        <v>1557449147</v>
      </c>
      <c r="M11" s="10">
        <v>1445960245</v>
      </c>
    </row>
    <row r="12" spans="1:15" s="21" customFormat="1" ht="11.1" customHeight="1" x14ac:dyDescent="0.15">
      <c r="A12" s="12"/>
      <c r="B12" s="12" t="s">
        <v>19</v>
      </c>
      <c r="C12" s="24"/>
      <c r="D12" s="10">
        <v>793544811</v>
      </c>
      <c r="E12" s="10">
        <v>806563848</v>
      </c>
      <c r="F12" s="10">
        <v>807108982</v>
      </c>
      <c r="G12" s="10">
        <v>748536989</v>
      </c>
      <c r="H12" s="10">
        <v>738287276</v>
      </c>
      <c r="I12" s="10">
        <v>790452904</v>
      </c>
      <c r="J12" s="10">
        <v>794582678</v>
      </c>
      <c r="K12" s="10">
        <v>793749910</v>
      </c>
      <c r="L12" s="10">
        <v>790853863</v>
      </c>
      <c r="M12" s="10">
        <v>802177840</v>
      </c>
    </row>
    <row r="13" spans="1:15" s="25" customFormat="1" ht="11.1" customHeight="1" x14ac:dyDescent="0.15">
      <c r="A13" s="12"/>
      <c r="B13" s="12" t="s">
        <v>20</v>
      </c>
      <c r="C13" s="24"/>
      <c r="D13" s="10">
        <v>96560949</v>
      </c>
      <c r="E13" s="10">
        <v>72413174</v>
      </c>
      <c r="F13" s="10">
        <v>21728394</v>
      </c>
      <c r="G13" s="10">
        <f>G7-G8-G9-G10-G11-G12</f>
        <v>21038305</v>
      </c>
      <c r="H13" s="10">
        <f>H7-H8-H9-H10-H11-H12</f>
        <v>70887764</v>
      </c>
      <c r="I13" s="10">
        <f>I7-I8-I9-I10-I11-I12</f>
        <v>21198116</v>
      </c>
      <c r="J13" s="10">
        <f>J7-J8-J9-J10-J11-J12</f>
        <v>21195251</v>
      </c>
      <c r="K13" s="10">
        <v>75208352</v>
      </c>
      <c r="L13" s="10">
        <v>21259064</v>
      </c>
      <c r="M13" s="10">
        <v>24971710</v>
      </c>
    </row>
    <row r="14" spans="1:15" ht="20.25" customHeight="1" x14ac:dyDescent="0.15">
      <c r="A14" s="65" t="s">
        <v>21</v>
      </c>
      <c r="B14" s="65"/>
      <c r="C14" s="11"/>
      <c r="D14" s="9">
        <v>16596211370</v>
      </c>
      <c r="E14" s="9">
        <v>18810615300</v>
      </c>
      <c r="F14" s="9">
        <v>19470914759</v>
      </c>
      <c r="G14" s="9">
        <v>16900508983</v>
      </c>
      <c r="H14" s="9">
        <v>17575448447</v>
      </c>
      <c r="I14" s="9">
        <v>17193027433</v>
      </c>
      <c r="J14" s="9">
        <v>16894208469</v>
      </c>
      <c r="K14" s="9">
        <v>15428034280</v>
      </c>
      <c r="L14" s="9">
        <v>15652517040</v>
      </c>
      <c r="M14" s="9">
        <v>16109092153</v>
      </c>
    </row>
    <row r="15" spans="1:15" ht="20.25" customHeight="1" x14ac:dyDescent="0.15">
      <c r="A15" s="65" t="s">
        <v>22</v>
      </c>
      <c r="B15" s="65"/>
      <c r="C15" s="11"/>
      <c r="D15" s="9">
        <v>4840166000</v>
      </c>
      <c r="E15" s="9">
        <v>4806144330</v>
      </c>
      <c r="F15" s="9">
        <v>5119315249</v>
      </c>
      <c r="G15" s="9">
        <v>4835616289</v>
      </c>
      <c r="H15" s="9">
        <v>4876192715</v>
      </c>
      <c r="I15" s="9">
        <v>5098746165</v>
      </c>
      <c r="J15" s="9">
        <v>5182182512</v>
      </c>
      <c r="K15" s="9">
        <v>5247912469</v>
      </c>
      <c r="L15" s="9">
        <v>5364862275</v>
      </c>
      <c r="M15" s="9">
        <v>5652013161</v>
      </c>
    </row>
    <row r="16" spans="1:15" ht="20.25" customHeight="1" x14ac:dyDescent="0.15">
      <c r="A16" s="65" t="s">
        <v>23</v>
      </c>
      <c r="B16" s="65"/>
      <c r="C16" s="11"/>
      <c r="D16" s="9">
        <v>7909621522</v>
      </c>
      <c r="E16" s="9">
        <f>SUM(E17:E20)</f>
        <v>6184837174</v>
      </c>
      <c r="F16" s="9">
        <v>8107410978</v>
      </c>
      <c r="G16" s="9">
        <v>6891593600</v>
      </c>
      <c r="H16" s="9">
        <v>6155249969</v>
      </c>
      <c r="I16" s="9">
        <v>6314305377</v>
      </c>
      <c r="J16" s="9">
        <v>6513555361</v>
      </c>
      <c r="K16" s="9">
        <v>7550996815</v>
      </c>
      <c r="L16" s="9">
        <v>6987649751</v>
      </c>
      <c r="M16" s="9">
        <v>7624602615</v>
      </c>
    </row>
    <row r="17" spans="1:13" ht="11.1" customHeight="1" x14ac:dyDescent="0.15">
      <c r="A17" s="12"/>
      <c r="B17" s="12" t="s">
        <v>24</v>
      </c>
      <c r="C17" s="11"/>
      <c r="D17" s="10">
        <v>1627518716</v>
      </c>
      <c r="E17" s="10">
        <v>848708998</v>
      </c>
      <c r="F17" s="10">
        <v>1002773536</v>
      </c>
      <c r="G17" s="10">
        <v>1131032191</v>
      </c>
      <c r="H17" s="10">
        <v>907130961</v>
      </c>
      <c r="I17" s="10">
        <v>1002904113</v>
      </c>
      <c r="J17" s="10">
        <v>1055550848</v>
      </c>
      <c r="K17" s="10">
        <v>1123866998</v>
      </c>
      <c r="L17" s="10">
        <v>1066730809</v>
      </c>
      <c r="M17" s="10">
        <v>1230113028</v>
      </c>
    </row>
    <row r="18" spans="1:13" ht="11.1" customHeight="1" x14ac:dyDescent="0.15">
      <c r="A18" s="12"/>
      <c r="B18" s="12" t="s">
        <v>25</v>
      </c>
      <c r="C18" s="11"/>
      <c r="D18" s="10">
        <v>5945024291</v>
      </c>
      <c r="E18" s="10">
        <v>5022197536</v>
      </c>
      <c r="F18" s="10">
        <v>4248668586</v>
      </c>
      <c r="G18" s="10">
        <v>5369293965</v>
      </c>
      <c r="H18" s="10">
        <v>4900539065</v>
      </c>
      <c r="I18" s="10">
        <v>4885157596</v>
      </c>
      <c r="J18" s="10">
        <v>5072184955</v>
      </c>
      <c r="K18" s="10">
        <v>5723600386</v>
      </c>
      <c r="L18" s="10">
        <v>5342352034</v>
      </c>
      <c r="M18" s="10">
        <v>5528276801</v>
      </c>
    </row>
    <row r="19" spans="1:13" ht="11.1" customHeight="1" x14ac:dyDescent="0.15">
      <c r="A19" s="12"/>
      <c r="B19" s="12" t="s">
        <v>26</v>
      </c>
      <c r="C19" s="11"/>
      <c r="D19" s="10">
        <v>135361041</v>
      </c>
      <c r="E19" s="10">
        <v>144334066</v>
      </c>
      <c r="F19" s="10">
        <v>2555282316</v>
      </c>
      <c r="G19" s="10">
        <v>247552873</v>
      </c>
      <c r="H19" s="10">
        <v>210714066</v>
      </c>
      <c r="I19" s="10">
        <v>204368066</v>
      </c>
      <c r="J19" s="10">
        <v>174679066</v>
      </c>
      <c r="K19" s="10">
        <v>484833816</v>
      </c>
      <c r="L19" s="10">
        <v>374758816</v>
      </c>
      <c r="M19" s="10">
        <v>637031986</v>
      </c>
    </row>
    <row r="20" spans="1:13" ht="11.1" customHeight="1" x14ac:dyDescent="0.15">
      <c r="A20" s="12"/>
      <c r="B20" s="12" t="s">
        <v>20</v>
      </c>
      <c r="C20" s="11"/>
      <c r="D20" s="10">
        <v>201717474</v>
      </c>
      <c r="E20" s="10">
        <v>169596574</v>
      </c>
      <c r="F20" s="10">
        <f>F16-F17-F18-F19</f>
        <v>300686540</v>
      </c>
      <c r="G20" s="10">
        <f>G16-G17-G18-G19</f>
        <v>143714571</v>
      </c>
      <c r="H20" s="10">
        <f>H16-H17-H18-H19</f>
        <v>136865877</v>
      </c>
      <c r="I20" s="10">
        <f>I16-I17-I18-I19</f>
        <v>221875602</v>
      </c>
      <c r="J20" s="10">
        <f>J16-J17-J18-J19</f>
        <v>211140492</v>
      </c>
      <c r="K20" s="10">
        <v>218695615</v>
      </c>
      <c r="L20" s="10">
        <v>203808092</v>
      </c>
      <c r="M20" s="10">
        <v>229180800</v>
      </c>
    </row>
    <row r="21" spans="1:13" ht="20.25" customHeight="1" x14ac:dyDescent="0.15">
      <c r="A21" s="65" t="s">
        <v>27</v>
      </c>
      <c r="B21" s="65"/>
      <c r="C21" s="11"/>
      <c r="D21" s="9">
        <v>8146513276</v>
      </c>
      <c r="E21" s="9">
        <f>SUM(E22:E25)</f>
        <v>3854095751</v>
      </c>
      <c r="F21" s="9">
        <f>SUM(F22:F25)</f>
        <v>7199199409</v>
      </c>
      <c r="G21" s="9">
        <f>SUM(G22:G25)</f>
        <v>4558350017</v>
      </c>
      <c r="H21" s="9">
        <v>3478892783</v>
      </c>
      <c r="I21" s="9">
        <v>3698280759</v>
      </c>
      <c r="J21" s="9">
        <v>3274193654</v>
      </c>
      <c r="K21" s="9">
        <v>3867207510</v>
      </c>
      <c r="L21" s="9">
        <v>3287148096</v>
      </c>
      <c r="M21" s="9">
        <v>3372094671</v>
      </c>
    </row>
    <row r="22" spans="1:13" ht="11.1" customHeight="1" x14ac:dyDescent="0.15">
      <c r="A22" s="12"/>
      <c r="B22" s="12" t="s">
        <v>28</v>
      </c>
      <c r="C22" s="11"/>
      <c r="D22" s="10">
        <v>1786067833</v>
      </c>
      <c r="E22" s="10">
        <v>1658196606</v>
      </c>
      <c r="F22" s="10">
        <v>2423145528</v>
      </c>
      <c r="G22" s="10">
        <v>1784475226</v>
      </c>
      <c r="H22" s="10">
        <v>1667388539</v>
      </c>
      <c r="I22" s="10">
        <v>1653244855</v>
      </c>
      <c r="J22" s="10">
        <v>1712406250</v>
      </c>
      <c r="K22" s="10">
        <v>1753923549</v>
      </c>
      <c r="L22" s="10">
        <v>1683982735</v>
      </c>
      <c r="M22" s="10">
        <v>1681646396</v>
      </c>
    </row>
    <row r="23" spans="1:13" ht="11.1" customHeight="1" x14ac:dyDescent="0.15">
      <c r="A23" s="12"/>
      <c r="B23" s="12" t="s">
        <v>29</v>
      </c>
      <c r="C23" s="11"/>
      <c r="D23" s="10">
        <v>5624853868</v>
      </c>
      <c r="E23" s="10">
        <v>1872030722</v>
      </c>
      <c r="F23" s="10">
        <v>4386262098</v>
      </c>
      <c r="G23" s="10">
        <v>2295723620</v>
      </c>
      <c r="H23" s="10">
        <v>1504483049</v>
      </c>
      <c r="I23" s="10">
        <v>1720958188</v>
      </c>
      <c r="J23" s="10">
        <v>1272022885</v>
      </c>
      <c r="K23" s="10">
        <v>1815664439</v>
      </c>
      <c r="L23" s="10">
        <v>1320378457</v>
      </c>
      <c r="M23" s="10">
        <v>1412389314</v>
      </c>
    </row>
    <row r="24" spans="1:13" ht="11.1" customHeight="1" x14ac:dyDescent="0.15">
      <c r="A24" s="12"/>
      <c r="B24" s="12" t="s">
        <v>30</v>
      </c>
      <c r="C24" s="11"/>
      <c r="D24" s="10">
        <v>621911398</v>
      </c>
      <c r="E24" s="10">
        <v>243507995</v>
      </c>
      <c r="F24" s="10">
        <v>269165338</v>
      </c>
      <c r="G24" s="10">
        <v>305936203</v>
      </c>
      <c r="H24" s="10">
        <v>216347923</v>
      </c>
      <c r="I24" s="10">
        <v>216688835</v>
      </c>
      <c r="J24" s="10">
        <v>200566502</v>
      </c>
      <c r="K24" s="10">
        <v>217040388</v>
      </c>
      <c r="L24" s="10">
        <v>206942264</v>
      </c>
      <c r="M24" s="10">
        <v>200979828</v>
      </c>
    </row>
    <row r="25" spans="1:13" ht="11.1" customHeight="1" x14ac:dyDescent="0.15">
      <c r="A25" s="12"/>
      <c r="B25" s="12" t="s">
        <v>32</v>
      </c>
      <c r="C25" s="11"/>
      <c r="D25" s="10">
        <v>113680177</v>
      </c>
      <c r="E25" s="10">
        <v>80360428</v>
      </c>
      <c r="F25" s="10">
        <v>120626445</v>
      </c>
      <c r="G25" s="10">
        <v>172214968</v>
      </c>
      <c r="H25" s="10">
        <v>90673272</v>
      </c>
      <c r="I25" s="10">
        <v>107388881</v>
      </c>
      <c r="J25" s="10">
        <v>89198017</v>
      </c>
      <c r="K25" s="10">
        <v>80579134</v>
      </c>
      <c r="L25" s="10">
        <v>75844640</v>
      </c>
      <c r="M25" s="10">
        <v>77079133</v>
      </c>
    </row>
    <row r="26" spans="1:13" ht="20.25" customHeight="1" x14ac:dyDescent="0.15">
      <c r="A26" s="65" t="s">
        <v>33</v>
      </c>
      <c r="B26" s="65"/>
      <c r="C26" s="11"/>
      <c r="D26" s="9">
        <v>6018488434</v>
      </c>
      <c r="E26" s="9">
        <f>SUM(E27:E30)</f>
        <v>5537766908</v>
      </c>
      <c r="F26" s="9">
        <f>SUM(F27:F30)</f>
        <v>6166501749</v>
      </c>
      <c r="G26" s="9">
        <f>SUM(G27:G30)</f>
        <v>6107134694</v>
      </c>
      <c r="H26" s="9">
        <f>SUM(H27:H30)</f>
        <v>5449115267</v>
      </c>
      <c r="I26" s="9">
        <v>5371273460</v>
      </c>
      <c r="J26" s="9">
        <v>5249467323</v>
      </c>
      <c r="K26" s="9">
        <v>5565858290</v>
      </c>
      <c r="L26" s="9">
        <v>5415036849</v>
      </c>
      <c r="M26" s="9">
        <v>5578360387</v>
      </c>
    </row>
    <row r="27" spans="1:13" ht="11.1" customHeight="1" x14ac:dyDescent="0.15">
      <c r="A27" s="12"/>
      <c r="B27" s="12" t="s">
        <v>34</v>
      </c>
      <c r="C27" s="11"/>
      <c r="D27" s="10">
        <v>4312274111</v>
      </c>
      <c r="E27" s="10">
        <v>4263676564</v>
      </c>
      <c r="F27" s="10">
        <v>4505700092</v>
      </c>
      <c r="G27" s="10">
        <v>4556460293</v>
      </c>
      <c r="H27" s="10">
        <v>4125250935</v>
      </c>
      <c r="I27" s="10">
        <v>4076205448</v>
      </c>
      <c r="J27" s="10">
        <v>3977499461</v>
      </c>
      <c r="K27" s="10">
        <v>4140993475</v>
      </c>
      <c r="L27" s="10">
        <v>4027561905</v>
      </c>
      <c r="M27" s="10">
        <v>4112567597</v>
      </c>
    </row>
    <row r="28" spans="1:13" ht="11.1" customHeight="1" x14ac:dyDescent="0.15">
      <c r="A28" s="12"/>
      <c r="B28" s="12" t="s">
        <v>35</v>
      </c>
      <c r="C28" s="11"/>
      <c r="D28" s="10">
        <v>295504109</v>
      </c>
      <c r="E28" s="10">
        <v>144440663</v>
      </c>
      <c r="F28" s="10">
        <v>151392859</v>
      </c>
      <c r="G28" s="10">
        <v>156953515</v>
      </c>
      <c r="H28" s="10">
        <v>144332761</v>
      </c>
      <c r="I28" s="10">
        <v>164779524</v>
      </c>
      <c r="J28" s="10">
        <v>145866861</v>
      </c>
      <c r="K28" s="10">
        <v>168382362</v>
      </c>
      <c r="L28" s="10">
        <v>182040475</v>
      </c>
      <c r="M28" s="10">
        <v>157622375</v>
      </c>
    </row>
    <row r="29" spans="1:13" ht="11.1" customHeight="1" x14ac:dyDescent="0.15">
      <c r="A29" s="12"/>
      <c r="B29" s="12" t="s">
        <v>36</v>
      </c>
      <c r="C29" s="11"/>
      <c r="D29" s="10">
        <v>1410116464</v>
      </c>
      <c r="E29" s="10">
        <v>1129055931</v>
      </c>
      <c r="F29" s="10">
        <v>1251748227</v>
      </c>
      <c r="G29" s="10">
        <v>1392260177</v>
      </c>
      <c r="H29" s="10">
        <v>1178233654</v>
      </c>
      <c r="I29" s="10">
        <v>1128662309</v>
      </c>
      <c r="J29" s="10">
        <v>1123850654</v>
      </c>
      <c r="K29" s="10">
        <v>1226636972</v>
      </c>
      <c r="L29" s="10">
        <v>1197906436</v>
      </c>
      <c r="M29" s="10">
        <v>1285015736</v>
      </c>
    </row>
    <row r="30" spans="1:13" ht="11.1" customHeight="1" x14ac:dyDescent="0.15">
      <c r="A30" s="12"/>
      <c r="B30" s="12" t="s">
        <v>26</v>
      </c>
      <c r="C30" s="11"/>
      <c r="D30" s="10">
        <v>593750</v>
      </c>
      <c r="E30" s="10">
        <v>593750</v>
      </c>
      <c r="F30" s="10">
        <v>257660571</v>
      </c>
      <c r="G30" s="10">
        <v>1460709</v>
      </c>
      <c r="H30" s="10">
        <v>1297917</v>
      </c>
      <c r="I30" s="10">
        <v>1626179</v>
      </c>
      <c r="J30" s="10">
        <v>2250347</v>
      </c>
      <c r="K30" s="10">
        <v>29845481</v>
      </c>
      <c r="L30" s="10">
        <v>7528033</v>
      </c>
      <c r="M30" s="10">
        <v>23154679</v>
      </c>
    </row>
    <row r="31" spans="1:13" ht="20.25" customHeight="1" x14ac:dyDescent="0.15">
      <c r="A31" s="65" t="s">
        <v>37</v>
      </c>
      <c r="B31" s="65"/>
      <c r="C31" s="11"/>
      <c r="D31" s="9">
        <v>30383936781</v>
      </c>
      <c r="E31" s="9">
        <f>SUM(E32:E38)</f>
        <v>29286211141</v>
      </c>
      <c r="F31" s="9">
        <v>31916630110</v>
      </c>
      <c r="G31" s="9">
        <v>30000508059</v>
      </c>
      <c r="H31" s="9">
        <v>29999243008</v>
      </c>
      <c r="I31" s="9">
        <v>31233558377</v>
      </c>
      <c r="J31" s="9">
        <v>32755613766</v>
      </c>
      <c r="K31" s="9">
        <v>33179214081</v>
      </c>
      <c r="L31" s="9">
        <v>33088957934</v>
      </c>
      <c r="M31" s="9">
        <v>33604404702</v>
      </c>
    </row>
    <row r="32" spans="1:13" ht="11.1" customHeight="1" x14ac:dyDescent="0.15">
      <c r="A32" s="12"/>
      <c r="B32" s="12" t="s">
        <v>38</v>
      </c>
      <c r="C32" s="11"/>
      <c r="D32" s="10">
        <v>21657597919</v>
      </c>
      <c r="E32" s="10">
        <v>21454838816</v>
      </c>
      <c r="F32" s="10">
        <v>22136334319</v>
      </c>
      <c r="G32" s="10">
        <v>22539862547</v>
      </c>
      <c r="H32" s="10">
        <v>22453123446</v>
      </c>
      <c r="I32" s="10">
        <v>23402087929</v>
      </c>
      <c r="J32" s="10">
        <v>23922034915</v>
      </c>
      <c r="K32" s="10">
        <v>24269897029</v>
      </c>
      <c r="L32" s="10">
        <v>24608660447</v>
      </c>
      <c r="M32" s="10">
        <v>24920963019</v>
      </c>
    </row>
    <row r="33" spans="1:17" ht="11.1" customHeight="1" x14ac:dyDescent="0.15">
      <c r="A33" s="12"/>
      <c r="B33" s="12" t="s">
        <v>39</v>
      </c>
      <c r="C33" s="11"/>
      <c r="D33" s="10">
        <v>2290361250</v>
      </c>
      <c r="E33" s="10">
        <v>2459870813</v>
      </c>
      <c r="F33" s="10">
        <v>2732261280</v>
      </c>
      <c r="G33" s="10">
        <v>2809191745</v>
      </c>
      <c r="H33" s="10">
        <v>2813272467</v>
      </c>
      <c r="I33" s="10">
        <v>2859704753</v>
      </c>
      <c r="J33" s="10">
        <v>2875098860</v>
      </c>
      <c r="K33" s="10">
        <v>2879551028</v>
      </c>
      <c r="L33" s="10">
        <v>2884451015</v>
      </c>
      <c r="M33" s="10">
        <v>2852288263</v>
      </c>
    </row>
    <row r="34" spans="1:17" ht="11.1" customHeight="1" x14ac:dyDescent="0.15">
      <c r="A34" s="12"/>
      <c r="B34" s="12" t="s">
        <v>40</v>
      </c>
      <c r="C34" s="11"/>
      <c r="D34" s="10">
        <v>2698718389</v>
      </c>
      <c r="E34" s="10">
        <v>2173351925</v>
      </c>
      <c r="F34" s="10">
        <v>2291597165</v>
      </c>
      <c r="G34" s="10">
        <v>2201340598</v>
      </c>
      <c r="H34" s="10">
        <v>2368272701</v>
      </c>
      <c r="I34" s="10">
        <v>2651151177</v>
      </c>
      <c r="J34" s="10">
        <v>3673424177</v>
      </c>
      <c r="K34" s="10">
        <v>3564453390</v>
      </c>
      <c r="L34" s="10">
        <v>3356926023</v>
      </c>
      <c r="M34" s="10">
        <v>2641626748</v>
      </c>
    </row>
    <row r="35" spans="1:17" ht="11.1" customHeight="1" x14ac:dyDescent="0.15">
      <c r="A35" s="12"/>
      <c r="B35" s="12" t="s">
        <v>41</v>
      </c>
      <c r="C35" s="11"/>
      <c r="D35" s="10">
        <v>1146134000</v>
      </c>
      <c r="E35" s="10">
        <v>227662000</v>
      </c>
      <c r="F35" s="10">
        <v>304166000</v>
      </c>
      <c r="G35" s="10">
        <v>150082000</v>
      </c>
      <c r="H35" s="10">
        <v>157273000</v>
      </c>
      <c r="I35" s="10">
        <v>270296000</v>
      </c>
      <c r="J35" s="10">
        <v>188320000</v>
      </c>
      <c r="K35" s="10">
        <v>191807000</v>
      </c>
      <c r="L35" s="10">
        <v>160267000</v>
      </c>
      <c r="M35" s="10">
        <v>156771000</v>
      </c>
    </row>
    <row r="36" spans="1:17" ht="11.1" customHeight="1" x14ac:dyDescent="0.15">
      <c r="A36" s="12"/>
      <c r="B36" s="12" t="s">
        <v>42</v>
      </c>
      <c r="C36" s="11"/>
      <c r="D36" s="10">
        <v>831251795</v>
      </c>
      <c r="E36" s="10">
        <v>335318426</v>
      </c>
      <c r="F36" s="10">
        <v>467918558</v>
      </c>
      <c r="G36" s="10">
        <v>209311774</v>
      </c>
      <c r="H36" s="10">
        <v>170089787</v>
      </c>
      <c r="I36" s="10">
        <v>29160576</v>
      </c>
      <c r="J36" s="10">
        <v>22503881</v>
      </c>
      <c r="K36" s="10">
        <v>24666882</v>
      </c>
      <c r="L36" s="10">
        <v>18407993</v>
      </c>
      <c r="M36" s="10">
        <v>19773115</v>
      </c>
    </row>
    <row r="37" spans="1:17" ht="11.1" customHeight="1" x14ac:dyDescent="0.15">
      <c r="A37" s="12"/>
      <c r="B37" s="12" t="s">
        <v>43</v>
      </c>
      <c r="C37" s="11"/>
      <c r="D37" s="10">
        <v>1363318880</v>
      </c>
      <c r="E37" s="10">
        <v>953071569</v>
      </c>
      <c r="F37" s="10">
        <v>698977228</v>
      </c>
      <c r="G37" s="10">
        <v>621954569</v>
      </c>
      <c r="H37" s="10">
        <v>580893625</v>
      </c>
      <c r="I37" s="10">
        <v>605001650</v>
      </c>
      <c r="J37" s="10">
        <v>660042682</v>
      </c>
      <c r="K37" s="10">
        <v>713605067</v>
      </c>
      <c r="L37" s="10">
        <v>695158676</v>
      </c>
      <c r="M37" s="10">
        <v>739228351</v>
      </c>
    </row>
    <row r="38" spans="1:17" ht="11.1" customHeight="1" x14ac:dyDescent="0.15">
      <c r="A38" s="12"/>
      <c r="B38" s="12" t="s">
        <v>20</v>
      </c>
      <c r="C38" s="11"/>
      <c r="D38" s="10">
        <v>396554548</v>
      </c>
      <c r="E38" s="10">
        <v>1682097592</v>
      </c>
      <c r="F38" s="10">
        <f>F31-F32-F33-F34-F35-F36-F37</f>
        <v>3285375560</v>
      </c>
      <c r="G38" s="10">
        <f>G31-G32-G33-G34-G35-G36-G37</f>
        <v>1468764826</v>
      </c>
      <c r="H38" s="10">
        <f>H31-H32-H33-H34-H35-H36-H37</f>
        <v>1456317982</v>
      </c>
      <c r="I38" s="10">
        <f>I31-I32-I33-I34-I35-I36-I37</f>
        <v>1416156292</v>
      </c>
      <c r="J38" s="10">
        <f>J31-J32-J33-J34-J35-J36-J37</f>
        <v>1414189251</v>
      </c>
      <c r="K38" s="10">
        <v>1535233685</v>
      </c>
      <c r="L38" s="10">
        <v>1365086780</v>
      </c>
      <c r="M38" s="10">
        <v>2273754206</v>
      </c>
    </row>
    <row r="39" spans="1:17" ht="20.25" customHeight="1" x14ac:dyDescent="0.15">
      <c r="A39" s="65" t="s">
        <v>44</v>
      </c>
      <c r="B39" s="65"/>
      <c r="C39" s="11"/>
      <c r="D39" s="9">
        <v>786583639</v>
      </c>
      <c r="E39" s="9">
        <v>713567912</v>
      </c>
      <c r="F39" s="9">
        <v>642125491</v>
      </c>
      <c r="G39" s="9">
        <v>569665154</v>
      </c>
      <c r="H39" s="9">
        <v>502850496</v>
      </c>
      <c r="I39" s="9">
        <v>443386196</v>
      </c>
      <c r="J39" s="9">
        <v>392031532</v>
      </c>
      <c r="K39" s="9">
        <v>341034011</v>
      </c>
      <c r="L39" s="9">
        <v>293639334</v>
      </c>
      <c r="M39" s="9">
        <v>249116906</v>
      </c>
    </row>
    <row r="40" spans="1:17" ht="20.25" customHeight="1" x14ac:dyDescent="0.15">
      <c r="A40" s="65" t="s">
        <v>45</v>
      </c>
      <c r="B40" s="65"/>
      <c r="C40" s="11"/>
      <c r="D40" s="9">
        <v>19251492612</v>
      </c>
      <c r="E40" s="9">
        <v>20235956365</v>
      </c>
      <c r="F40" s="9">
        <v>20269303109</v>
      </c>
      <c r="G40" s="9">
        <v>21545295873</v>
      </c>
      <c r="H40" s="9">
        <v>21810740926</v>
      </c>
      <c r="I40" s="9">
        <v>22509604449</v>
      </c>
      <c r="J40" s="9">
        <v>22906984571</v>
      </c>
      <c r="K40" s="9">
        <v>22335185391</v>
      </c>
      <c r="L40" s="9">
        <v>22707792827</v>
      </c>
      <c r="M40" s="9">
        <v>22741322279</v>
      </c>
    </row>
    <row r="41" spans="1:17" ht="20.25" customHeight="1" x14ac:dyDescent="0.15">
      <c r="A41" s="65" t="s">
        <v>54</v>
      </c>
      <c r="B41" s="65"/>
      <c r="C41" s="11"/>
      <c r="D41" s="9" t="s">
        <v>50</v>
      </c>
      <c r="E41" s="9">
        <v>999674093</v>
      </c>
      <c r="F41" s="9" t="s">
        <v>50</v>
      </c>
      <c r="G41" s="9">
        <v>909999479</v>
      </c>
      <c r="H41" s="9" t="s">
        <v>62</v>
      </c>
      <c r="I41" s="9" t="s">
        <v>62</v>
      </c>
      <c r="J41" s="9" t="s">
        <v>50</v>
      </c>
      <c r="K41" s="9" t="s">
        <v>50</v>
      </c>
      <c r="L41" s="9" t="s">
        <v>50</v>
      </c>
      <c r="M41" s="9" t="s">
        <v>50</v>
      </c>
    </row>
    <row r="42" spans="1:17" ht="20.25" customHeight="1" x14ac:dyDescent="0.15">
      <c r="A42" s="65" t="s">
        <v>57</v>
      </c>
      <c r="B42" s="65"/>
      <c r="C42" s="11"/>
      <c r="D42" s="9" t="s">
        <v>50</v>
      </c>
      <c r="E42" s="9" t="s">
        <v>50</v>
      </c>
      <c r="F42" s="9">
        <v>565674544</v>
      </c>
      <c r="G42" s="9" t="s">
        <v>62</v>
      </c>
      <c r="H42" s="9" t="s">
        <v>62</v>
      </c>
      <c r="I42" s="9" t="s">
        <v>62</v>
      </c>
      <c r="J42" s="9" t="s">
        <v>50</v>
      </c>
      <c r="K42" s="9" t="s">
        <v>50</v>
      </c>
      <c r="L42" s="9" t="s">
        <v>50</v>
      </c>
      <c r="M42" s="9" t="s">
        <v>50</v>
      </c>
    </row>
    <row r="43" spans="1:17" ht="20.25" customHeight="1" x14ac:dyDescent="0.15">
      <c r="A43" s="65" t="s">
        <v>66</v>
      </c>
      <c r="B43" s="65"/>
      <c r="C43" s="11"/>
      <c r="D43" s="9" t="s">
        <v>47</v>
      </c>
      <c r="E43" s="9" t="s">
        <v>47</v>
      </c>
      <c r="F43" s="9" t="s">
        <v>47</v>
      </c>
      <c r="G43" s="9" t="s">
        <v>47</v>
      </c>
      <c r="H43" s="9" t="s">
        <v>47</v>
      </c>
      <c r="I43" s="9" t="s">
        <v>47</v>
      </c>
      <c r="J43" s="9" t="s">
        <v>47</v>
      </c>
      <c r="K43" s="9">
        <v>273700000</v>
      </c>
      <c r="L43" s="9" t="s">
        <v>65</v>
      </c>
      <c r="M43" s="9" t="s">
        <v>65</v>
      </c>
    </row>
    <row r="44" spans="1:17" ht="20.25" customHeight="1" x14ac:dyDescent="0.15">
      <c r="A44" s="65" t="s">
        <v>48</v>
      </c>
      <c r="B44" s="65"/>
      <c r="C44" s="11"/>
      <c r="D44" s="9">
        <v>250000000</v>
      </c>
      <c r="E44" s="9">
        <v>300000000</v>
      </c>
      <c r="F44" s="9">
        <v>350000000</v>
      </c>
      <c r="G44" s="9">
        <v>350000000</v>
      </c>
      <c r="H44" s="9">
        <v>300000000</v>
      </c>
      <c r="I44" s="9">
        <v>250000000</v>
      </c>
      <c r="J44" s="9">
        <v>350000000</v>
      </c>
      <c r="K44" s="9">
        <v>300000000</v>
      </c>
      <c r="L44" s="9">
        <v>300000000</v>
      </c>
      <c r="M44" s="9">
        <v>450000000</v>
      </c>
    </row>
    <row r="45" spans="1:17" ht="20.25" customHeight="1" x14ac:dyDescent="0.15">
      <c r="A45" s="65" t="s">
        <v>20</v>
      </c>
      <c r="B45" s="65"/>
      <c r="C45" s="11"/>
      <c r="D45" s="9">
        <v>2949433400</v>
      </c>
      <c r="E45" s="9">
        <v>1200555399</v>
      </c>
      <c r="F45" s="9">
        <v>2396868688</v>
      </c>
      <c r="G45" s="9">
        <v>3336210352</v>
      </c>
      <c r="H45" s="9">
        <v>3011906824</v>
      </c>
      <c r="I45" s="9">
        <v>1789015882</v>
      </c>
      <c r="J45" s="9">
        <v>1004620113</v>
      </c>
      <c r="K45" s="9">
        <v>1035455971</v>
      </c>
      <c r="L45" s="9">
        <v>986741938</v>
      </c>
      <c r="M45" s="9">
        <v>1000331593</v>
      </c>
    </row>
    <row r="46" spans="1:17" ht="20.25" customHeight="1" x14ac:dyDescent="0.15">
      <c r="A46" s="13"/>
      <c r="B46" s="13"/>
      <c r="C46" s="14"/>
      <c r="D46" s="15"/>
      <c r="E46" s="16"/>
      <c r="F46" s="16"/>
      <c r="G46" s="16"/>
      <c r="H46" s="16"/>
      <c r="I46" s="16"/>
      <c r="J46" s="16"/>
      <c r="K46" s="16"/>
      <c r="L46" s="16"/>
      <c r="M46" s="16"/>
    </row>
    <row r="47" spans="1:17" ht="1.5" customHeight="1" x14ac:dyDescent="0.15">
      <c r="A47" s="41"/>
      <c r="B47" s="42"/>
      <c r="C47" s="42"/>
      <c r="D47" s="42"/>
      <c r="E47" s="42"/>
      <c r="F47" s="42"/>
      <c r="G47" s="42"/>
      <c r="H47" s="42"/>
      <c r="I47" s="42"/>
      <c r="J47" s="26"/>
      <c r="K47" s="26"/>
      <c r="L47" s="26"/>
      <c r="M47" s="26"/>
      <c r="N47" s="9"/>
      <c r="O47" s="9"/>
    </row>
    <row r="48" spans="1:17" ht="38.25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5"/>
      <c r="Q48" s="25"/>
    </row>
    <row r="49" spans="1:15" ht="10.5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10.5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10.5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ht="10.5" customHeigh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ht="10.5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ht="10.5" customHeigh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ht="10.5" customHeigh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ht="10.5" customHeight="1" x14ac:dyDescent="0.15">
      <c r="N56" s="26"/>
      <c r="O56" s="26"/>
    </row>
  </sheetData>
  <mergeCells count="17">
    <mergeCell ref="A40:B40"/>
    <mergeCell ref="A2:O2"/>
    <mergeCell ref="A4:C4"/>
    <mergeCell ref="A6:B6"/>
    <mergeCell ref="A7:B7"/>
    <mergeCell ref="A14:B14"/>
    <mergeCell ref="A15:B15"/>
    <mergeCell ref="A16:B16"/>
    <mergeCell ref="A21:B21"/>
    <mergeCell ref="A26:B26"/>
    <mergeCell ref="A31:B31"/>
    <mergeCell ref="A39:B39"/>
    <mergeCell ref="A43:B43"/>
    <mergeCell ref="A41:B41"/>
    <mergeCell ref="A42:B42"/>
    <mergeCell ref="A44:B44"/>
    <mergeCell ref="A45:B45"/>
  </mergeCells>
  <phoneticPr fontId="7"/>
  <pageMargins left="0.78740157480314965" right="0.39370078740157483" top="0.6692913385826772" bottom="0.23622047244094491" header="0.43307086614173229" footer="0.39370078740157483"/>
  <pageSetup paperSize="9" scale="80" firstPageNumber="318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2"/>
  <sheetViews>
    <sheetView showGridLines="0"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42578125" defaultRowHeight="10.5" customHeight="1" x14ac:dyDescent="0.15"/>
  <cols>
    <col min="1" max="1" width="2.42578125" style="23" customWidth="1"/>
    <col min="2" max="2" width="35.7109375" style="23" customWidth="1"/>
    <col min="3" max="3" width="1.85546875" style="23" customWidth="1"/>
    <col min="4" max="10" width="16.28515625" style="23" customWidth="1"/>
    <col min="11" max="16384" width="9.42578125" style="23"/>
  </cols>
  <sheetData>
    <row r="1" spans="1:10" s="2" customFormat="1" ht="14.55" customHeight="1" x14ac:dyDescent="0.15">
      <c r="A1" s="1"/>
      <c r="C1" s="3"/>
      <c r="D1" s="3"/>
      <c r="E1" s="3"/>
      <c r="F1" s="43"/>
      <c r="G1" s="43"/>
      <c r="H1" s="43"/>
      <c r="I1" s="43"/>
      <c r="J1" s="43"/>
    </row>
    <row r="2" spans="1:10" s="2" customFormat="1" ht="14.55" customHeight="1" x14ac:dyDescent="0.15">
      <c r="A2" s="53"/>
      <c r="B2" s="53"/>
      <c r="C2" s="53"/>
      <c r="D2" s="53"/>
      <c r="E2" s="53"/>
      <c r="F2" s="53"/>
      <c r="G2" s="58"/>
      <c r="H2" s="58"/>
      <c r="I2" s="58"/>
      <c r="J2" s="58"/>
    </row>
    <row r="3" spans="1:10" s="2" customFormat="1" ht="14.55" customHeight="1" x14ac:dyDescent="0.15">
      <c r="A3" s="4"/>
      <c r="B3" s="17"/>
      <c r="C3" s="4"/>
      <c r="D3" s="5"/>
      <c r="E3" s="5"/>
      <c r="F3" s="5"/>
      <c r="H3" s="5"/>
      <c r="I3" s="5"/>
      <c r="J3" s="5" t="s">
        <v>58</v>
      </c>
    </row>
    <row r="4" spans="1:10" s="2" customFormat="1" ht="25.05" customHeight="1" x14ac:dyDescent="0.15">
      <c r="A4" s="63" t="s">
        <v>1</v>
      </c>
      <c r="B4" s="63"/>
      <c r="C4" s="64"/>
      <c r="D4" s="6" t="s">
        <v>69</v>
      </c>
      <c r="E4" s="6" t="s">
        <v>70</v>
      </c>
      <c r="F4" s="6" t="s">
        <v>71</v>
      </c>
      <c r="G4" s="6" t="s">
        <v>72</v>
      </c>
      <c r="H4" s="52" t="s">
        <v>74</v>
      </c>
      <c r="I4" s="52" t="s">
        <v>75</v>
      </c>
      <c r="J4" s="52" t="s">
        <v>78</v>
      </c>
    </row>
    <row r="5" spans="1:10" s="4" customFormat="1" ht="6" customHeight="1" x14ac:dyDescent="0.15">
      <c r="A5" s="18"/>
      <c r="B5" s="18"/>
      <c r="C5" s="34"/>
      <c r="F5" s="2"/>
      <c r="G5" s="2"/>
      <c r="H5" s="2"/>
      <c r="I5" s="2"/>
      <c r="J5" s="2"/>
    </row>
    <row r="6" spans="1:10" s="4" customFormat="1" ht="11.1" customHeight="1" x14ac:dyDescent="0.15">
      <c r="A6" s="18"/>
      <c r="B6" s="18"/>
      <c r="C6" s="34"/>
      <c r="D6" s="36">
        <v>102471818403</v>
      </c>
      <c r="E6" s="36">
        <v>173922832451</v>
      </c>
      <c r="F6" s="45"/>
      <c r="G6" s="45"/>
      <c r="H6" s="45"/>
      <c r="I6" s="45"/>
      <c r="J6" s="45"/>
    </row>
    <row r="7" spans="1:10" s="19" customFormat="1" ht="11.1" customHeight="1" x14ac:dyDescent="0.15">
      <c r="A7" s="65" t="s">
        <v>13</v>
      </c>
      <c r="B7" s="65"/>
      <c r="C7" s="8"/>
      <c r="D7" s="9">
        <v>104651665068</v>
      </c>
      <c r="E7" s="9">
        <v>175687767355</v>
      </c>
      <c r="F7" s="46">
        <v>142599218699</v>
      </c>
      <c r="G7" s="46">
        <v>139219569097</v>
      </c>
      <c r="H7" s="46">
        <v>127580399831</v>
      </c>
      <c r="I7" s="46">
        <v>126514973726</v>
      </c>
      <c r="J7" s="46">
        <v>115197845248</v>
      </c>
    </row>
    <row r="8" spans="1:10" s="19" customFormat="1" ht="11.1" customHeight="1" x14ac:dyDescent="0.15">
      <c r="A8" s="59"/>
      <c r="B8" s="59"/>
      <c r="C8" s="8"/>
      <c r="D8" s="36">
        <v>5138822901</v>
      </c>
      <c r="E8" s="36">
        <v>5979800865</v>
      </c>
      <c r="F8" s="45"/>
      <c r="G8" s="45"/>
      <c r="H8" s="45"/>
      <c r="I8" s="45"/>
      <c r="J8" s="45"/>
    </row>
    <row r="9" spans="1:10" s="21" customFormat="1" ht="11.1" customHeight="1" x14ac:dyDescent="0.15">
      <c r="A9" s="65" t="s">
        <v>14</v>
      </c>
      <c r="B9" s="65"/>
      <c r="C9" s="20"/>
      <c r="D9" s="9">
        <v>5443811791</v>
      </c>
      <c r="E9" s="9">
        <v>6422556315</v>
      </c>
      <c r="F9" s="46">
        <v>7454794981</v>
      </c>
      <c r="G9" s="46">
        <v>5951463990</v>
      </c>
      <c r="H9" s="46">
        <v>6694012173</v>
      </c>
      <c r="I9" s="46">
        <v>6375020374</v>
      </c>
      <c r="J9" s="46">
        <v>5161882055</v>
      </c>
    </row>
    <row r="10" spans="1:10" s="21" customFormat="1" ht="11.1" customHeight="1" x14ac:dyDescent="0.15">
      <c r="A10" s="59"/>
      <c r="B10" s="59"/>
      <c r="C10" s="20"/>
      <c r="D10" s="37">
        <v>148818566</v>
      </c>
      <c r="E10" s="37">
        <v>130529123</v>
      </c>
      <c r="F10" s="47"/>
      <c r="G10" s="47"/>
      <c r="H10" s="47"/>
      <c r="I10" s="47"/>
      <c r="J10" s="47"/>
    </row>
    <row r="11" spans="1:10" ht="11.1" customHeight="1" x14ac:dyDescent="0.15">
      <c r="A11" s="12"/>
      <c r="B11" s="12" t="s">
        <v>15</v>
      </c>
      <c r="C11" s="22"/>
      <c r="D11" s="10">
        <v>148818566</v>
      </c>
      <c r="E11" s="10">
        <v>130529123</v>
      </c>
      <c r="F11" s="48">
        <v>132616450</v>
      </c>
      <c r="G11" s="48">
        <v>132227952</v>
      </c>
      <c r="H11" s="48">
        <v>132423871</v>
      </c>
      <c r="I11" s="48">
        <v>133575510</v>
      </c>
      <c r="J11" s="48">
        <v>130248272</v>
      </c>
    </row>
    <row r="12" spans="1:10" ht="11.1" customHeight="1" x14ac:dyDescent="0.15">
      <c r="A12" s="12"/>
      <c r="B12" s="12"/>
      <c r="C12" s="22"/>
      <c r="D12" s="38">
        <v>1677476450</v>
      </c>
      <c r="E12" s="38">
        <v>1696517864</v>
      </c>
      <c r="F12" s="49"/>
      <c r="G12" s="49"/>
      <c r="H12" s="49"/>
      <c r="I12" s="49"/>
      <c r="J12" s="49"/>
    </row>
    <row r="13" spans="1:10" ht="11.1" customHeight="1" x14ac:dyDescent="0.15">
      <c r="A13" s="12"/>
      <c r="B13" s="12" t="s">
        <v>16</v>
      </c>
      <c r="C13" s="22"/>
      <c r="D13" s="10">
        <v>1738217738</v>
      </c>
      <c r="E13" s="10">
        <v>1761227362</v>
      </c>
      <c r="F13" s="48">
        <v>1670551560</v>
      </c>
      <c r="G13" s="48">
        <v>1659977235</v>
      </c>
      <c r="H13" s="48">
        <v>1679104385</v>
      </c>
      <c r="I13" s="48">
        <v>1795947070</v>
      </c>
      <c r="J13" s="48">
        <v>1598593936</v>
      </c>
    </row>
    <row r="14" spans="1:10" ht="11.1" customHeight="1" x14ac:dyDescent="0.15">
      <c r="A14" s="12"/>
      <c r="B14" s="12"/>
      <c r="C14" s="22"/>
      <c r="D14" s="37">
        <v>885204523</v>
      </c>
      <c r="E14" s="37">
        <v>1041893127</v>
      </c>
      <c r="F14" s="47"/>
      <c r="G14" s="47"/>
      <c r="H14" s="47"/>
      <c r="I14" s="47"/>
      <c r="J14" s="47"/>
    </row>
    <row r="15" spans="1:10" s="21" customFormat="1" ht="11.1" customHeight="1" x14ac:dyDescent="0.15">
      <c r="A15" s="12"/>
      <c r="B15" s="12" t="s">
        <v>17</v>
      </c>
      <c r="C15" s="20"/>
      <c r="D15" s="10">
        <v>885204523</v>
      </c>
      <c r="E15" s="10">
        <v>1041893127</v>
      </c>
      <c r="F15" s="48">
        <v>892163378</v>
      </c>
      <c r="G15" s="48">
        <v>1057318414</v>
      </c>
      <c r="H15" s="48">
        <v>1119876271</v>
      </c>
      <c r="I15" s="48">
        <v>991423868</v>
      </c>
      <c r="J15" s="48">
        <v>779789965</v>
      </c>
    </row>
    <row r="16" spans="1:10" s="21" customFormat="1" ht="11.1" customHeight="1" x14ac:dyDescent="0.15">
      <c r="A16" s="12"/>
      <c r="B16" s="12"/>
      <c r="C16" s="20"/>
      <c r="D16" s="38">
        <v>1535026034</v>
      </c>
      <c r="E16" s="38">
        <v>2253723180</v>
      </c>
      <c r="F16" s="49"/>
      <c r="G16" s="49"/>
      <c r="H16" s="49"/>
      <c r="I16" s="49"/>
      <c r="J16" s="49"/>
    </row>
    <row r="17" spans="1:10" s="21" customFormat="1" ht="11.1" customHeight="1" x14ac:dyDescent="0.15">
      <c r="A17" s="12"/>
      <c r="B17" s="12" t="s">
        <v>18</v>
      </c>
      <c r="C17" s="20"/>
      <c r="D17" s="10">
        <v>1779273636</v>
      </c>
      <c r="E17" s="10">
        <v>2631769132</v>
      </c>
      <c r="F17" s="48">
        <v>3931066164</v>
      </c>
      <c r="G17" s="48">
        <v>2292841523</v>
      </c>
      <c r="H17" s="48">
        <v>2996365971</v>
      </c>
      <c r="I17" s="48">
        <v>2672602388</v>
      </c>
      <c r="J17" s="48">
        <v>1823772058</v>
      </c>
    </row>
    <row r="18" spans="1:10" s="21" customFormat="1" ht="11.1" customHeight="1" x14ac:dyDescent="0.15">
      <c r="A18" s="12"/>
      <c r="B18" s="12"/>
      <c r="C18" s="20"/>
      <c r="D18" s="37">
        <v>807627950</v>
      </c>
      <c r="E18" s="37">
        <v>827633816</v>
      </c>
      <c r="F18" s="47"/>
      <c r="G18" s="47"/>
      <c r="H18" s="47"/>
      <c r="I18" s="47"/>
      <c r="J18" s="47"/>
    </row>
    <row r="19" spans="1:10" s="21" customFormat="1" ht="11.1" customHeight="1" x14ac:dyDescent="0.15">
      <c r="A19" s="12"/>
      <c r="B19" s="12" t="s">
        <v>19</v>
      </c>
      <c r="C19" s="24"/>
      <c r="D19" s="10">
        <v>807627950</v>
      </c>
      <c r="E19" s="10">
        <v>827633816</v>
      </c>
      <c r="F19" s="48">
        <v>729991119</v>
      </c>
      <c r="G19" s="48">
        <v>723954908</v>
      </c>
      <c r="H19" s="48">
        <v>741898044</v>
      </c>
      <c r="I19" s="48">
        <v>752955428</v>
      </c>
      <c r="J19" s="48">
        <v>731575614</v>
      </c>
    </row>
    <row r="20" spans="1:10" s="21" customFormat="1" ht="11.1" customHeight="1" x14ac:dyDescent="0.15">
      <c r="A20" s="12"/>
      <c r="B20" s="12"/>
      <c r="C20" s="24"/>
      <c r="D20" s="37">
        <v>84669378</v>
      </c>
      <c r="E20" s="37">
        <v>29503755</v>
      </c>
      <c r="F20" s="47"/>
      <c r="G20" s="47"/>
      <c r="H20" s="47"/>
      <c r="I20" s="47"/>
      <c r="J20" s="47"/>
    </row>
    <row r="21" spans="1:10" s="25" customFormat="1" ht="11.1" customHeight="1" x14ac:dyDescent="0.15">
      <c r="A21" s="12"/>
      <c r="B21" s="12" t="s">
        <v>20</v>
      </c>
      <c r="C21" s="24"/>
      <c r="D21" s="10">
        <v>84669378</v>
      </c>
      <c r="E21" s="10">
        <v>29503755</v>
      </c>
      <c r="F21" s="48">
        <v>98406310</v>
      </c>
      <c r="G21" s="48">
        <v>85143958</v>
      </c>
      <c r="H21" s="48">
        <v>24343631</v>
      </c>
      <c r="I21" s="48">
        <v>28516110</v>
      </c>
      <c r="J21" s="48">
        <v>97902210</v>
      </c>
    </row>
    <row r="22" spans="1:10" s="25" customFormat="1" ht="11.1" customHeight="1" x14ac:dyDescent="0.15">
      <c r="A22" s="12"/>
      <c r="B22" s="12"/>
      <c r="C22" s="24"/>
      <c r="D22" s="39">
        <v>16112465375</v>
      </c>
      <c r="E22" s="39">
        <v>16333966971</v>
      </c>
      <c r="F22" s="50"/>
      <c r="G22" s="50"/>
      <c r="H22" s="50"/>
      <c r="I22" s="50"/>
      <c r="J22" s="50"/>
    </row>
    <row r="23" spans="1:10" ht="11.1" customHeight="1" x14ac:dyDescent="0.15">
      <c r="A23" s="65" t="s">
        <v>21</v>
      </c>
      <c r="B23" s="65"/>
      <c r="C23" s="11"/>
      <c r="D23" s="9">
        <v>16112465375</v>
      </c>
      <c r="E23" s="9">
        <v>16333966971</v>
      </c>
      <c r="F23" s="46">
        <v>19634443948</v>
      </c>
      <c r="G23" s="46">
        <v>17591545633</v>
      </c>
      <c r="H23" s="46">
        <v>17256746060</v>
      </c>
      <c r="I23" s="46">
        <v>19692738258</v>
      </c>
      <c r="J23" s="46">
        <v>18944650020</v>
      </c>
    </row>
    <row r="24" spans="1:10" ht="11.1" customHeight="1" x14ac:dyDescent="0.15">
      <c r="A24" s="59"/>
      <c r="B24" s="59"/>
      <c r="C24" s="11"/>
      <c r="D24" s="36">
        <v>5637552736</v>
      </c>
      <c r="E24" s="36">
        <v>5638740931</v>
      </c>
      <c r="F24" s="45"/>
      <c r="G24" s="45"/>
      <c r="H24" s="45"/>
      <c r="I24" s="45"/>
      <c r="J24" s="45"/>
    </row>
    <row r="25" spans="1:10" ht="11.1" customHeight="1" x14ac:dyDescent="0.15">
      <c r="A25" s="65" t="s">
        <v>22</v>
      </c>
      <c r="B25" s="65"/>
      <c r="C25" s="11"/>
      <c r="D25" s="9">
        <v>5688388654</v>
      </c>
      <c r="E25" s="9">
        <v>5689576860</v>
      </c>
      <c r="F25" s="46">
        <v>6103458493</v>
      </c>
      <c r="G25" s="46">
        <v>5826046251</v>
      </c>
      <c r="H25" s="46">
        <v>7615811776</v>
      </c>
      <c r="I25" s="46">
        <v>8753869735</v>
      </c>
      <c r="J25" s="46">
        <v>8676533452</v>
      </c>
    </row>
    <row r="26" spans="1:10" ht="11.1" customHeight="1" x14ac:dyDescent="0.15">
      <c r="A26" s="59"/>
      <c r="B26" s="59"/>
      <c r="C26" s="11"/>
      <c r="D26" s="36">
        <v>7650814436</v>
      </c>
      <c r="E26" s="36">
        <v>8564813303</v>
      </c>
      <c r="F26" s="45"/>
      <c r="G26" s="45"/>
      <c r="H26" s="45"/>
      <c r="I26" s="45"/>
      <c r="J26" s="45"/>
    </row>
    <row r="27" spans="1:10" ht="11.1" customHeight="1" x14ac:dyDescent="0.15">
      <c r="A27" s="65" t="s">
        <v>23</v>
      </c>
      <c r="B27" s="65"/>
      <c r="C27" s="11"/>
      <c r="D27" s="9">
        <v>8496928875</v>
      </c>
      <c r="E27" s="9">
        <v>9366714747</v>
      </c>
      <c r="F27" s="46">
        <v>8117554815</v>
      </c>
      <c r="G27" s="46">
        <v>7973646530</v>
      </c>
      <c r="H27" s="46">
        <v>8181426080</v>
      </c>
      <c r="I27" s="46">
        <v>8365582853</v>
      </c>
      <c r="J27" s="46">
        <v>6141563429</v>
      </c>
    </row>
    <row r="28" spans="1:10" ht="11.1" customHeight="1" x14ac:dyDescent="0.15">
      <c r="A28" s="59"/>
      <c r="B28" s="59"/>
      <c r="C28" s="11"/>
      <c r="D28" s="38">
        <v>1330679236</v>
      </c>
      <c r="E28" s="38">
        <v>1582567839</v>
      </c>
      <c r="F28" s="49"/>
      <c r="G28" s="49"/>
      <c r="H28" s="49"/>
      <c r="I28" s="49"/>
      <c r="J28" s="49"/>
    </row>
    <row r="29" spans="1:10" ht="11.1" customHeight="1" x14ac:dyDescent="0.15">
      <c r="A29" s="12"/>
      <c r="B29" s="12" t="s">
        <v>24</v>
      </c>
      <c r="C29" s="11"/>
      <c r="D29" s="10">
        <v>1559859236</v>
      </c>
      <c r="E29" s="10">
        <v>1823387506</v>
      </c>
      <c r="F29" s="48">
        <v>1470718877</v>
      </c>
      <c r="G29" s="48">
        <v>1490178455</v>
      </c>
      <c r="H29" s="48">
        <v>1538959591</v>
      </c>
      <c r="I29" s="48">
        <v>1560288428</v>
      </c>
      <c r="J29" s="48">
        <v>1105170224</v>
      </c>
    </row>
    <row r="30" spans="1:10" ht="11.1" customHeight="1" x14ac:dyDescent="0.15">
      <c r="A30" s="12"/>
      <c r="B30" s="12"/>
      <c r="C30" s="11"/>
      <c r="D30" s="38">
        <v>5548084732</v>
      </c>
      <c r="E30" s="38">
        <v>6056863091</v>
      </c>
      <c r="F30" s="49"/>
      <c r="G30" s="49"/>
      <c r="H30" s="49"/>
      <c r="I30" s="49"/>
      <c r="J30" s="49"/>
    </row>
    <row r="31" spans="1:10" ht="11.1" customHeight="1" x14ac:dyDescent="0.15">
      <c r="A31" s="12"/>
      <c r="B31" s="12" t="s">
        <v>25</v>
      </c>
      <c r="C31" s="11"/>
      <c r="D31" s="10">
        <v>6161428732</v>
      </c>
      <c r="E31" s="10">
        <v>6615535091</v>
      </c>
      <c r="F31" s="48">
        <v>5920186541</v>
      </c>
      <c r="G31" s="48">
        <v>5774407493</v>
      </c>
      <c r="H31" s="48">
        <v>5914875859</v>
      </c>
      <c r="I31" s="48">
        <v>6058110074</v>
      </c>
      <c r="J31" s="48">
        <v>4785762183</v>
      </c>
    </row>
    <row r="32" spans="1:10" ht="11.1" customHeight="1" x14ac:dyDescent="0.15">
      <c r="A32" s="12"/>
      <c r="B32" s="12"/>
      <c r="C32" s="11"/>
      <c r="D32" s="37">
        <v>543400878</v>
      </c>
      <c r="E32" s="37">
        <v>678612878</v>
      </c>
      <c r="F32" s="47"/>
      <c r="G32" s="47"/>
      <c r="H32" s="47"/>
      <c r="I32" s="47"/>
      <c r="J32" s="47"/>
    </row>
    <row r="33" spans="1:10" ht="11.1" customHeight="1" x14ac:dyDescent="0.15">
      <c r="A33" s="12"/>
      <c r="B33" s="12" t="s">
        <v>26</v>
      </c>
      <c r="C33" s="11"/>
      <c r="D33" s="10">
        <v>543400878</v>
      </c>
      <c r="E33" s="10">
        <v>678612878</v>
      </c>
      <c r="F33" s="48">
        <v>477613685</v>
      </c>
      <c r="G33" s="48">
        <v>456316478</v>
      </c>
      <c r="H33" s="48">
        <v>481822089</v>
      </c>
      <c r="I33" s="48">
        <v>521865106</v>
      </c>
      <c r="J33" s="48">
        <v>62801542</v>
      </c>
    </row>
    <row r="34" spans="1:10" ht="11.1" customHeight="1" x14ac:dyDescent="0.15">
      <c r="A34" s="12"/>
      <c r="B34" s="12"/>
      <c r="C34" s="11"/>
      <c r="D34" s="38">
        <v>228649590</v>
      </c>
      <c r="E34" s="38">
        <v>246769495</v>
      </c>
      <c r="F34" s="49"/>
      <c r="G34" s="49"/>
      <c r="H34" s="49"/>
      <c r="I34" s="49"/>
      <c r="J34" s="49"/>
    </row>
    <row r="35" spans="1:10" ht="11.1" customHeight="1" x14ac:dyDescent="0.15">
      <c r="A35" s="12"/>
      <c r="B35" s="12" t="s">
        <v>20</v>
      </c>
      <c r="C35" s="11"/>
      <c r="D35" s="10">
        <v>232240029</v>
      </c>
      <c r="E35" s="10">
        <v>249179272</v>
      </c>
      <c r="F35" s="48">
        <v>249035712</v>
      </c>
      <c r="G35" s="48">
        <v>252744104</v>
      </c>
      <c r="H35" s="48">
        <v>245768541</v>
      </c>
      <c r="I35" s="48">
        <v>225319245</v>
      </c>
      <c r="J35" s="48">
        <v>187829480</v>
      </c>
    </row>
    <row r="36" spans="1:10" ht="11.1" customHeight="1" x14ac:dyDescent="0.15">
      <c r="A36" s="12"/>
      <c r="B36" s="12"/>
      <c r="C36" s="11"/>
      <c r="D36" s="36">
        <v>3860303787</v>
      </c>
      <c r="E36" s="36">
        <v>34508238035</v>
      </c>
      <c r="F36" s="45"/>
      <c r="G36" s="45"/>
      <c r="H36" s="45"/>
      <c r="I36" s="45"/>
      <c r="J36" s="45"/>
    </row>
    <row r="37" spans="1:10" ht="11.1" customHeight="1" x14ac:dyDescent="0.15">
      <c r="A37" s="65" t="s">
        <v>27</v>
      </c>
      <c r="B37" s="65"/>
      <c r="C37" s="11"/>
      <c r="D37" s="9">
        <v>4364534548</v>
      </c>
      <c r="E37" s="9">
        <v>34804428984</v>
      </c>
      <c r="F37" s="46">
        <v>9137829421</v>
      </c>
      <c r="G37" s="46">
        <v>15079197436</v>
      </c>
      <c r="H37" s="46">
        <v>6862398064</v>
      </c>
      <c r="I37" s="46">
        <v>7227826578</v>
      </c>
      <c r="J37" s="46">
        <v>2610126545</v>
      </c>
    </row>
    <row r="38" spans="1:10" ht="11.1" customHeight="1" x14ac:dyDescent="0.15">
      <c r="A38" s="59"/>
      <c r="B38" s="59"/>
      <c r="C38" s="11"/>
      <c r="D38" s="38">
        <v>1686647974</v>
      </c>
      <c r="E38" s="38">
        <v>2301574502</v>
      </c>
      <c r="F38" s="49"/>
      <c r="G38" s="49"/>
      <c r="H38" s="49"/>
      <c r="I38" s="49"/>
      <c r="J38" s="49"/>
    </row>
    <row r="39" spans="1:10" ht="11.1" customHeight="1" x14ac:dyDescent="0.15">
      <c r="A39" s="12"/>
      <c r="B39" s="12" t="s">
        <v>28</v>
      </c>
      <c r="C39" s="11"/>
      <c r="D39" s="10">
        <v>1687387482</v>
      </c>
      <c r="E39" s="10">
        <v>2302340725</v>
      </c>
      <c r="F39" s="48">
        <v>1913738916</v>
      </c>
      <c r="G39" s="48">
        <v>1884228990</v>
      </c>
      <c r="H39" s="48">
        <v>1839640610</v>
      </c>
      <c r="I39" s="48">
        <v>1820443836</v>
      </c>
      <c r="J39" s="48">
        <v>1382946447</v>
      </c>
    </row>
    <row r="40" spans="1:10" ht="11.1" customHeight="1" x14ac:dyDescent="0.15">
      <c r="A40" s="12"/>
      <c r="B40" s="12"/>
      <c r="C40" s="11"/>
      <c r="D40" s="38">
        <v>1856369652</v>
      </c>
      <c r="E40" s="38">
        <v>30636882329</v>
      </c>
      <c r="F40" s="49"/>
      <c r="G40" s="49"/>
      <c r="H40" s="49"/>
      <c r="I40" s="49"/>
      <c r="J40" s="49"/>
    </row>
    <row r="41" spans="1:10" ht="11.1" customHeight="1" x14ac:dyDescent="0.15">
      <c r="A41" s="12"/>
      <c r="B41" s="12" t="s">
        <v>29</v>
      </c>
      <c r="C41" s="11"/>
      <c r="D41" s="10">
        <v>2355550519</v>
      </c>
      <c r="E41" s="10">
        <v>30931307055</v>
      </c>
      <c r="F41" s="48">
        <v>6490939401</v>
      </c>
      <c r="G41" s="48">
        <v>12607518636</v>
      </c>
      <c r="H41" s="48">
        <v>4503666796</v>
      </c>
      <c r="I41" s="48">
        <v>4835862962</v>
      </c>
      <c r="J41" s="48">
        <v>921446615</v>
      </c>
    </row>
    <row r="42" spans="1:10" ht="11.1" customHeight="1" x14ac:dyDescent="0.15">
      <c r="A42" s="12"/>
      <c r="B42" s="12"/>
      <c r="C42" s="11"/>
      <c r="D42" s="38">
        <v>239437005</v>
      </c>
      <c r="E42" s="38">
        <v>1473812272</v>
      </c>
      <c r="F42" s="49"/>
      <c r="G42" s="49"/>
      <c r="H42" s="49"/>
      <c r="I42" s="49"/>
      <c r="J42" s="49"/>
    </row>
    <row r="43" spans="1:10" ht="11.1" customHeight="1" x14ac:dyDescent="0.15">
      <c r="A43" s="12"/>
      <c r="B43" s="12" t="s">
        <v>30</v>
      </c>
      <c r="C43" s="11"/>
      <c r="D43" s="10">
        <v>243747391</v>
      </c>
      <c r="E43" s="10">
        <v>1474812272</v>
      </c>
      <c r="F43" s="48">
        <v>647295355</v>
      </c>
      <c r="G43" s="48">
        <v>493855712</v>
      </c>
      <c r="H43" s="48">
        <v>419155719</v>
      </c>
      <c r="I43" s="48">
        <v>441367601</v>
      </c>
      <c r="J43" s="48">
        <v>202396927</v>
      </c>
    </row>
    <row r="44" spans="1:10" ht="11.1" customHeight="1" x14ac:dyDescent="0.15">
      <c r="A44" s="12"/>
      <c r="B44" s="12"/>
      <c r="C44" s="11"/>
      <c r="D44" s="37">
        <v>77849156</v>
      </c>
      <c r="E44" s="37">
        <v>95968932</v>
      </c>
      <c r="F44" s="47"/>
      <c r="G44" s="47"/>
      <c r="H44" s="47"/>
      <c r="I44" s="47"/>
      <c r="J44" s="47"/>
    </row>
    <row r="45" spans="1:10" ht="11.1" customHeight="1" x14ac:dyDescent="0.15">
      <c r="A45" s="12"/>
      <c r="B45" s="12" t="s">
        <v>32</v>
      </c>
      <c r="C45" s="11"/>
      <c r="D45" s="10">
        <v>77849156</v>
      </c>
      <c r="E45" s="10">
        <v>95968932</v>
      </c>
      <c r="F45" s="48">
        <v>85855749</v>
      </c>
      <c r="G45" s="48">
        <v>93594098</v>
      </c>
      <c r="H45" s="48">
        <v>99934939</v>
      </c>
      <c r="I45" s="48">
        <v>130152179</v>
      </c>
      <c r="J45" s="48">
        <v>103336556</v>
      </c>
    </row>
    <row r="46" spans="1:10" ht="11.1" customHeight="1" x14ac:dyDescent="0.15">
      <c r="A46" s="12"/>
      <c r="B46" s="12"/>
      <c r="C46" s="11"/>
      <c r="D46" s="36">
        <v>5700174874</v>
      </c>
      <c r="E46" s="36">
        <v>6864644410</v>
      </c>
      <c r="F46" s="45"/>
      <c r="G46" s="45"/>
      <c r="H46" s="45"/>
      <c r="I46" s="45"/>
      <c r="J46" s="45"/>
    </row>
    <row r="47" spans="1:10" ht="11.1" customHeight="1" x14ac:dyDescent="0.15">
      <c r="A47" s="65" t="s">
        <v>33</v>
      </c>
      <c r="B47" s="65"/>
      <c r="C47" s="11"/>
      <c r="D47" s="9">
        <v>5913461327</v>
      </c>
      <c r="E47" s="9">
        <v>6977538585</v>
      </c>
      <c r="F47" s="46">
        <v>6913254023</v>
      </c>
      <c r="G47" s="46">
        <v>7423492969</v>
      </c>
      <c r="H47" s="46">
        <v>6567805191</v>
      </c>
      <c r="I47" s="46">
        <v>6111773029</v>
      </c>
      <c r="J47" s="46">
        <v>5347641796</v>
      </c>
    </row>
    <row r="48" spans="1:10" ht="11.1" customHeight="1" x14ac:dyDescent="0.15">
      <c r="A48" s="59"/>
      <c r="B48" s="59"/>
      <c r="C48" s="11"/>
      <c r="D48" s="38">
        <v>4024923156</v>
      </c>
      <c r="E48" s="38">
        <v>4332856060</v>
      </c>
      <c r="F48" s="49"/>
      <c r="G48" s="49"/>
      <c r="H48" s="49"/>
      <c r="I48" s="49"/>
      <c r="J48" s="49"/>
    </row>
    <row r="49" spans="1:10" ht="11.1" customHeight="1" x14ac:dyDescent="0.15">
      <c r="A49" s="12"/>
      <c r="B49" s="12" t="s">
        <v>34</v>
      </c>
      <c r="C49" s="11"/>
      <c r="D49" s="10">
        <v>4223145672</v>
      </c>
      <c r="E49" s="10">
        <v>4439806788</v>
      </c>
      <c r="F49" s="48">
        <v>4235627322</v>
      </c>
      <c r="G49" s="48">
        <v>4449486342</v>
      </c>
      <c r="H49" s="48">
        <v>4170423011</v>
      </c>
      <c r="I49" s="48">
        <v>4287317263</v>
      </c>
      <c r="J49" s="48">
        <v>4051950724</v>
      </c>
    </row>
    <row r="50" spans="1:10" ht="11.1" customHeight="1" x14ac:dyDescent="0.15">
      <c r="A50" s="12"/>
      <c r="B50" s="12"/>
      <c r="C50" s="11"/>
      <c r="D50" s="37">
        <v>157751674</v>
      </c>
      <c r="E50" s="37">
        <v>358809922</v>
      </c>
      <c r="F50" s="47"/>
      <c r="G50" s="47"/>
      <c r="H50" s="47"/>
      <c r="I50" s="47"/>
      <c r="J50" s="47"/>
    </row>
    <row r="51" spans="1:10" ht="11.1" customHeight="1" x14ac:dyDescent="0.15">
      <c r="A51" s="12"/>
      <c r="B51" s="12" t="s">
        <v>35</v>
      </c>
      <c r="C51" s="11"/>
      <c r="D51" s="10">
        <v>157751674</v>
      </c>
      <c r="E51" s="10">
        <v>358809922</v>
      </c>
      <c r="F51" s="48">
        <v>250717205</v>
      </c>
      <c r="G51" s="48">
        <v>226951776</v>
      </c>
      <c r="H51" s="48">
        <v>184755372</v>
      </c>
      <c r="I51" s="48">
        <v>214834193</v>
      </c>
      <c r="J51" s="48">
        <v>153182982</v>
      </c>
    </row>
    <row r="52" spans="1:10" ht="11.1" customHeight="1" x14ac:dyDescent="0.15">
      <c r="A52" s="12"/>
      <c r="B52" s="12"/>
      <c r="C52" s="11"/>
      <c r="D52" s="38">
        <v>1490488498</v>
      </c>
      <c r="E52" s="38">
        <v>2167500050</v>
      </c>
      <c r="F52" s="49"/>
      <c r="G52" s="49"/>
      <c r="H52" s="49"/>
      <c r="I52" s="49"/>
      <c r="J52" s="49"/>
    </row>
    <row r="53" spans="1:10" ht="11.1" customHeight="1" x14ac:dyDescent="0.15">
      <c r="A53" s="12"/>
      <c r="B53" s="12" t="s">
        <v>36</v>
      </c>
      <c r="C53" s="11"/>
      <c r="D53" s="10">
        <v>1505552435</v>
      </c>
      <c r="E53" s="10">
        <v>2173443497</v>
      </c>
      <c r="F53" s="48">
        <v>2423572394</v>
      </c>
      <c r="G53" s="48">
        <v>2733981400</v>
      </c>
      <c r="H53" s="48">
        <v>2209223174</v>
      </c>
      <c r="I53" s="48">
        <v>1587554912</v>
      </c>
      <c r="J53" s="48">
        <v>1142080637</v>
      </c>
    </row>
    <row r="54" spans="1:10" ht="11.1" customHeight="1" x14ac:dyDescent="0.15">
      <c r="A54" s="12"/>
      <c r="B54" s="12"/>
      <c r="C54" s="11"/>
      <c r="D54" s="37">
        <v>27011546</v>
      </c>
      <c r="E54" s="37">
        <v>5478378</v>
      </c>
      <c r="F54" s="47"/>
      <c r="G54" s="47"/>
      <c r="H54" s="47"/>
      <c r="I54" s="47"/>
      <c r="J54" s="47"/>
    </row>
    <row r="55" spans="1:10" ht="11.1" customHeight="1" x14ac:dyDescent="0.15">
      <c r="A55" s="12"/>
      <c r="B55" s="12" t="s">
        <v>26</v>
      </c>
      <c r="C55" s="11"/>
      <c r="D55" s="10">
        <v>27011546</v>
      </c>
      <c r="E55" s="10">
        <v>5478378</v>
      </c>
      <c r="F55" s="48">
        <v>3337102</v>
      </c>
      <c r="G55" s="48">
        <v>13073451</v>
      </c>
      <c r="H55" s="48">
        <v>3403634</v>
      </c>
      <c r="I55" s="48">
        <v>22066661</v>
      </c>
      <c r="J55" s="48">
        <v>427453</v>
      </c>
    </row>
    <row r="56" spans="1:10" ht="11.1" customHeight="1" x14ac:dyDescent="0.15">
      <c r="A56" s="12"/>
      <c r="B56" s="12"/>
      <c r="C56" s="11"/>
      <c r="D56" s="36">
        <v>34594102423</v>
      </c>
      <c r="E56" s="36">
        <v>44723781461</v>
      </c>
      <c r="F56" s="45"/>
      <c r="G56" s="45"/>
      <c r="H56" s="45"/>
      <c r="I56" s="45"/>
      <c r="J56" s="45"/>
    </row>
    <row r="57" spans="1:10" ht="11.1" customHeight="1" x14ac:dyDescent="0.15">
      <c r="A57" s="65" t="s">
        <v>37</v>
      </c>
      <c r="B57" s="65"/>
      <c r="C57" s="11"/>
      <c r="D57" s="9">
        <v>34676229453</v>
      </c>
      <c r="E57" s="9">
        <v>44780138418</v>
      </c>
      <c r="F57" s="46">
        <v>47666229433</v>
      </c>
      <c r="G57" s="46">
        <v>41794422657</v>
      </c>
      <c r="H57" s="46">
        <v>39073105942</v>
      </c>
      <c r="I57" s="46">
        <v>39590489448</v>
      </c>
      <c r="J57" s="46">
        <v>38900124631</v>
      </c>
    </row>
    <row r="58" spans="1:10" ht="11.1" customHeight="1" x14ac:dyDescent="0.15">
      <c r="A58" s="59"/>
      <c r="B58" s="59"/>
      <c r="C58" s="11"/>
      <c r="D58" s="37">
        <v>25553089097</v>
      </c>
      <c r="E58" s="37">
        <v>27185316482</v>
      </c>
      <c r="F58" s="47"/>
      <c r="G58" s="47"/>
      <c r="H58" s="47"/>
      <c r="I58" s="47"/>
      <c r="J58" s="47"/>
    </row>
    <row r="59" spans="1:10" ht="11.1" customHeight="1" x14ac:dyDescent="0.15">
      <c r="A59" s="12"/>
      <c r="B59" s="12" t="s">
        <v>38</v>
      </c>
      <c r="C59" s="11"/>
      <c r="D59" s="10">
        <v>25553089097</v>
      </c>
      <c r="E59" s="10">
        <v>27185316482</v>
      </c>
      <c r="F59" s="48">
        <v>29021195417</v>
      </c>
      <c r="G59" s="48">
        <v>27505234007</v>
      </c>
      <c r="H59" s="48">
        <v>27419601757</v>
      </c>
      <c r="I59" s="48">
        <v>28076634572</v>
      </c>
      <c r="J59" s="48">
        <v>28310220683</v>
      </c>
    </row>
    <row r="60" spans="1:10" ht="11.1" customHeight="1" x14ac:dyDescent="0.15">
      <c r="A60" s="12"/>
      <c r="B60" s="12"/>
      <c r="C60" s="11"/>
      <c r="D60" s="37">
        <v>2835461142</v>
      </c>
      <c r="E60" s="37">
        <v>2821365295</v>
      </c>
      <c r="F60" s="47"/>
      <c r="G60" s="47"/>
      <c r="H60" s="47"/>
      <c r="I60" s="47"/>
      <c r="J60" s="47"/>
    </row>
    <row r="61" spans="1:10" ht="11.1" customHeight="1" x14ac:dyDescent="0.15">
      <c r="A61" s="12"/>
      <c r="B61" s="12" t="s">
        <v>39</v>
      </c>
      <c r="C61" s="11"/>
      <c r="D61" s="10">
        <v>2835461142</v>
      </c>
      <c r="E61" s="10">
        <v>2821365295</v>
      </c>
      <c r="F61" s="48">
        <v>2844087769</v>
      </c>
      <c r="G61" s="48">
        <v>2833897963</v>
      </c>
      <c r="H61" s="48">
        <v>2830316120</v>
      </c>
      <c r="I61" s="48">
        <v>2833483315</v>
      </c>
      <c r="J61" s="48">
        <v>2825337069</v>
      </c>
    </row>
    <row r="62" spans="1:10" ht="11.1" customHeight="1" x14ac:dyDescent="0.15">
      <c r="A62" s="12"/>
      <c r="B62" s="12"/>
      <c r="C62" s="11"/>
      <c r="D62" s="38">
        <v>2789354943</v>
      </c>
      <c r="E62" s="38">
        <v>4686503463</v>
      </c>
      <c r="F62" s="49"/>
      <c r="G62" s="49"/>
      <c r="H62" s="49"/>
      <c r="I62" s="49"/>
      <c r="J62" s="49"/>
    </row>
    <row r="63" spans="1:10" ht="11.1" customHeight="1" x14ac:dyDescent="0.15">
      <c r="A63" s="12"/>
      <c r="B63" s="12" t="s">
        <v>40</v>
      </c>
      <c r="C63" s="11"/>
      <c r="D63" s="10">
        <v>2826649596</v>
      </c>
      <c r="E63" s="10">
        <v>4711665036</v>
      </c>
      <c r="F63" s="48">
        <v>6857305379</v>
      </c>
      <c r="G63" s="48">
        <v>3921624602</v>
      </c>
      <c r="H63" s="48">
        <v>3876351131</v>
      </c>
      <c r="I63" s="48">
        <v>4254503221</v>
      </c>
      <c r="J63" s="48">
        <v>4091270259</v>
      </c>
    </row>
    <row r="64" spans="1:10" ht="11.1" customHeight="1" x14ac:dyDescent="0.15">
      <c r="A64" s="12"/>
      <c r="B64" s="12"/>
      <c r="C64" s="11"/>
      <c r="D64" s="38">
        <v>167322000</v>
      </c>
      <c r="E64" s="38">
        <v>158133000</v>
      </c>
      <c r="F64" s="49"/>
      <c r="G64" s="49"/>
      <c r="H64" s="49"/>
      <c r="I64" s="49"/>
      <c r="J64" s="49"/>
    </row>
    <row r="65" spans="1:12" ht="11.1" customHeight="1" x14ac:dyDescent="0.15">
      <c r="A65" s="12"/>
      <c r="B65" s="12" t="s">
        <v>41</v>
      </c>
      <c r="C65" s="11"/>
      <c r="D65" s="10">
        <v>168522000</v>
      </c>
      <c r="E65" s="10">
        <v>158833000</v>
      </c>
      <c r="F65" s="48">
        <v>218779000</v>
      </c>
      <c r="G65" s="48">
        <v>330316510</v>
      </c>
      <c r="H65" s="48">
        <v>333611980</v>
      </c>
      <c r="I65" s="48">
        <v>315278125</v>
      </c>
      <c r="J65" s="48">
        <v>156037000</v>
      </c>
    </row>
    <row r="66" spans="1:12" ht="11.1" customHeight="1" x14ac:dyDescent="0.15">
      <c r="A66" s="12"/>
      <c r="B66" s="12"/>
      <c r="C66" s="11"/>
      <c r="D66" s="37">
        <v>21495814</v>
      </c>
      <c r="E66" s="37">
        <v>402983126</v>
      </c>
      <c r="F66" s="47"/>
      <c r="G66" s="47"/>
      <c r="H66" s="47"/>
      <c r="I66" s="47"/>
      <c r="J66" s="47"/>
    </row>
    <row r="67" spans="1:12" ht="11.1" customHeight="1" x14ac:dyDescent="0.15">
      <c r="A67" s="12"/>
      <c r="B67" s="12" t="s">
        <v>42</v>
      </c>
      <c r="C67" s="11"/>
      <c r="D67" s="10">
        <v>21495814</v>
      </c>
      <c r="E67" s="10">
        <v>402983126</v>
      </c>
      <c r="F67" s="48">
        <v>332516360</v>
      </c>
      <c r="G67" s="48">
        <v>83695793</v>
      </c>
      <c r="H67" s="48">
        <v>27472529</v>
      </c>
      <c r="I67" s="48">
        <v>26234401</v>
      </c>
      <c r="J67" s="48">
        <v>24713701</v>
      </c>
    </row>
    <row r="68" spans="1:12" ht="11.1" customHeight="1" x14ac:dyDescent="0.15">
      <c r="A68" s="12"/>
      <c r="B68" s="12"/>
      <c r="C68" s="11"/>
      <c r="D68" s="38">
        <v>769412881</v>
      </c>
      <c r="E68" s="38">
        <v>6803343687</v>
      </c>
      <c r="F68" s="49"/>
      <c r="G68" s="49"/>
      <c r="H68" s="49"/>
      <c r="I68" s="49"/>
      <c r="J68" s="49"/>
    </row>
    <row r="69" spans="1:12" ht="11.1" customHeight="1" x14ac:dyDescent="0.15">
      <c r="A69" s="12"/>
      <c r="B69" s="12" t="s">
        <v>43</v>
      </c>
      <c r="C69" s="11"/>
      <c r="D69" s="10">
        <v>813045258</v>
      </c>
      <c r="E69" s="10">
        <v>6833839071</v>
      </c>
      <c r="F69" s="48">
        <v>5695313301</v>
      </c>
      <c r="G69" s="48">
        <v>4407254249</v>
      </c>
      <c r="H69" s="48">
        <v>1976933330</v>
      </c>
      <c r="I69" s="48">
        <v>1210845342</v>
      </c>
      <c r="J69" s="48">
        <v>737338852</v>
      </c>
    </row>
    <row r="70" spans="1:12" ht="11.1" customHeight="1" x14ac:dyDescent="0.15">
      <c r="A70" s="12"/>
      <c r="B70" s="12"/>
      <c r="C70" s="11"/>
      <c r="D70" s="37">
        <v>2457966546</v>
      </c>
      <c r="E70" s="37">
        <v>2666136408</v>
      </c>
      <c r="F70" s="47"/>
      <c r="G70" s="47"/>
      <c r="H70" s="47"/>
      <c r="I70" s="47"/>
      <c r="J70" s="47"/>
    </row>
    <row r="71" spans="1:12" ht="11.1" customHeight="1" x14ac:dyDescent="0.15">
      <c r="A71" s="12"/>
      <c r="B71" s="12" t="s">
        <v>20</v>
      </c>
      <c r="C71" s="11"/>
      <c r="D71" s="10">
        <v>2457966546</v>
      </c>
      <c r="E71" s="10">
        <v>2666136408</v>
      </c>
      <c r="F71" s="48">
        <v>2697032207</v>
      </c>
      <c r="G71" s="48">
        <v>2712399533</v>
      </c>
      <c r="H71" s="48">
        <v>2608819095</v>
      </c>
      <c r="I71" s="48">
        <v>2873510472</v>
      </c>
      <c r="J71" s="48">
        <v>2755207067</v>
      </c>
    </row>
    <row r="72" spans="1:12" ht="11.1" customHeight="1" x14ac:dyDescent="0.15">
      <c r="A72" s="12"/>
      <c r="B72" s="12"/>
      <c r="C72" s="11"/>
      <c r="D72" s="39">
        <v>208543318</v>
      </c>
      <c r="E72" s="39">
        <v>173908876</v>
      </c>
      <c r="F72" s="50"/>
      <c r="G72" s="50"/>
      <c r="H72" s="50"/>
      <c r="I72" s="50"/>
      <c r="J72" s="50"/>
    </row>
    <row r="73" spans="1:12" ht="11.1" customHeight="1" x14ac:dyDescent="0.15">
      <c r="A73" s="65" t="s">
        <v>44</v>
      </c>
      <c r="B73" s="65"/>
      <c r="C73" s="11"/>
      <c r="D73" s="9">
        <v>208543318</v>
      </c>
      <c r="E73" s="9">
        <v>173908876</v>
      </c>
      <c r="F73" s="46">
        <v>144541099</v>
      </c>
      <c r="G73" s="46">
        <v>120851914</v>
      </c>
      <c r="H73" s="46">
        <v>95926537</v>
      </c>
      <c r="I73" s="46">
        <v>76602356</v>
      </c>
      <c r="J73" s="46">
        <v>61268767</v>
      </c>
      <c r="L73" s="40"/>
    </row>
    <row r="74" spans="1:12" ht="11.1" customHeight="1" x14ac:dyDescent="0.15">
      <c r="A74" s="59"/>
      <c r="B74" s="59"/>
      <c r="C74" s="11"/>
      <c r="D74" s="39">
        <v>22506242114</v>
      </c>
      <c r="E74" s="39">
        <v>23024585243</v>
      </c>
      <c r="F74" s="50"/>
      <c r="G74" s="50"/>
      <c r="H74" s="50"/>
      <c r="I74" s="50"/>
      <c r="J74" s="50"/>
    </row>
    <row r="75" spans="1:12" ht="11.1" customHeight="1" x14ac:dyDescent="0.15">
      <c r="A75" s="65" t="s">
        <v>45</v>
      </c>
      <c r="B75" s="65"/>
      <c r="C75" s="11"/>
      <c r="D75" s="9">
        <v>22506242114</v>
      </c>
      <c r="E75" s="9">
        <v>23024585243</v>
      </c>
      <c r="F75" s="46">
        <v>24705122667</v>
      </c>
      <c r="G75" s="46">
        <v>24071662761</v>
      </c>
      <c r="H75" s="46">
        <v>25674763057</v>
      </c>
      <c r="I75" s="46">
        <v>25908142824</v>
      </c>
      <c r="J75" s="46">
        <v>28217876364</v>
      </c>
    </row>
    <row r="76" spans="1:12" ht="11.1" customHeight="1" x14ac:dyDescent="0.15">
      <c r="A76" s="59"/>
      <c r="B76" s="59"/>
      <c r="C76" s="11"/>
      <c r="D76" s="37" t="s">
        <v>50</v>
      </c>
      <c r="E76" s="39">
        <v>9650000000</v>
      </c>
      <c r="F76" s="50"/>
      <c r="G76" s="50"/>
      <c r="H76" s="50"/>
      <c r="I76" s="50"/>
      <c r="J76" s="50"/>
    </row>
    <row r="77" spans="1:12" ht="23.4" customHeight="1" x14ac:dyDescent="0.15">
      <c r="A77" s="68" t="s">
        <v>77</v>
      </c>
      <c r="B77" s="68"/>
      <c r="C77" s="11"/>
      <c r="D77" s="54" t="s">
        <v>50</v>
      </c>
      <c r="E77" s="55">
        <v>9650000000</v>
      </c>
      <c r="F77" s="56">
        <v>5000000000</v>
      </c>
      <c r="G77" s="56">
        <v>9860000000</v>
      </c>
      <c r="H77" s="56">
        <v>2000000000</v>
      </c>
      <c r="I77" s="56">
        <v>1000000000</v>
      </c>
      <c r="J77" s="57" t="s">
        <v>76</v>
      </c>
    </row>
    <row r="78" spans="1:12" ht="11.1" customHeight="1" x14ac:dyDescent="0.15">
      <c r="A78" s="65" t="s">
        <v>73</v>
      </c>
      <c r="B78" s="65"/>
      <c r="C78" s="11"/>
      <c r="D78" s="39"/>
      <c r="E78" s="39"/>
      <c r="F78" s="50"/>
      <c r="G78" s="51">
        <v>1000000000</v>
      </c>
      <c r="H78" s="51">
        <v>500000000</v>
      </c>
      <c r="I78" s="57" t="s">
        <v>76</v>
      </c>
      <c r="J78" s="57" t="s">
        <v>76</v>
      </c>
    </row>
    <row r="79" spans="1:12" ht="11.1" customHeight="1" x14ac:dyDescent="0.15">
      <c r="A79" s="59"/>
      <c r="B79" s="59"/>
      <c r="C79" s="11"/>
      <c r="D79" s="39">
        <v>500000000</v>
      </c>
      <c r="E79" s="39">
        <v>500000000</v>
      </c>
      <c r="F79" s="50"/>
      <c r="G79" s="50"/>
      <c r="H79" s="50"/>
      <c r="I79" s="50"/>
      <c r="J79" s="50"/>
    </row>
    <row r="80" spans="1:12" ht="11.1" customHeight="1" x14ac:dyDescent="0.15">
      <c r="A80" s="65" t="s">
        <v>48</v>
      </c>
      <c r="B80" s="65"/>
      <c r="C80" s="11"/>
      <c r="D80" s="9">
        <v>500000000</v>
      </c>
      <c r="E80" s="9">
        <v>500000000</v>
      </c>
      <c r="F80" s="46">
        <v>500000000</v>
      </c>
      <c r="G80" s="46">
        <v>900000000</v>
      </c>
      <c r="H80" s="46">
        <v>500000000</v>
      </c>
      <c r="I80" s="46">
        <v>1000000000</v>
      </c>
      <c r="J80" s="46">
        <v>739482688</v>
      </c>
    </row>
    <row r="81" spans="1:10" ht="11.1" customHeight="1" x14ac:dyDescent="0.15">
      <c r="A81" s="59"/>
      <c r="B81" s="59"/>
      <c r="C81" s="11"/>
      <c r="D81" s="36">
        <v>562796439</v>
      </c>
      <c r="E81" s="36">
        <v>17960352356</v>
      </c>
      <c r="F81" s="45"/>
      <c r="G81" s="45"/>
      <c r="H81" s="45"/>
      <c r="I81" s="45"/>
      <c r="J81" s="45"/>
    </row>
    <row r="82" spans="1:10" ht="11.1" customHeight="1" x14ac:dyDescent="0.15">
      <c r="A82" s="65" t="s">
        <v>20</v>
      </c>
      <c r="B82" s="65"/>
      <c r="C82" s="11"/>
      <c r="D82" s="35">
        <v>741059613</v>
      </c>
      <c r="E82" s="35">
        <v>17964352356</v>
      </c>
      <c r="F82" s="35">
        <v>7221989819</v>
      </c>
      <c r="G82" s="35">
        <v>1627238956</v>
      </c>
      <c r="H82" s="35">
        <v>6558404951</v>
      </c>
      <c r="I82" s="35">
        <v>2412928271</v>
      </c>
      <c r="J82" s="35">
        <v>396695501</v>
      </c>
    </row>
    <row r="83" spans="1:10" ht="10.95" customHeight="1" x14ac:dyDescent="0.15">
      <c r="A83" s="13"/>
      <c r="B83" s="13"/>
      <c r="C83" s="14"/>
      <c r="D83" s="16"/>
      <c r="E83" s="16"/>
      <c r="F83" s="44"/>
      <c r="G83" s="44"/>
      <c r="H83" s="44"/>
      <c r="I83" s="44"/>
      <c r="J83" s="44"/>
    </row>
    <row r="84" spans="1:10" ht="9.4499999999999993" customHeight="1" x14ac:dyDescent="0.15">
      <c r="A84" s="60"/>
      <c r="B84" s="61"/>
      <c r="C84" s="61"/>
      <c r="D84" s="26"/>
      <c r="E84" s="26"/>
    </row>
    <row r="85" spans="1:10" ht="10.5" customHeight="1" x14ac:dyDescent="0.15">
      <c r="A85" s="26"/>
      <c r="B85" s="26"/>
      <c r="C85" s="26"/>
      <c r="D85" s="26"/>
      <c r="E85" s="26"/>
    </row>
    <row r="86" spans="1:10" ht="10.5" customHeight="1" x14ac:dyDescent="0.15">
      <c r="A86" s="26"/>
      <c r="B86" s="26"/>
      <c r="C86" s="26"/>
      <c r="D86" s="26"/>
      <c r="E86" s="26"/>
    </row>
    <row r="87" spans="1:10" ht="10.5" customHeight="1" x14ac:dyDescent="0.15">
      <c r="A87" s="26"/>
      <c r="B87" s="26"/>
      <c r="C87" s="26"/>
      <c r="D87" s="26"/>
      <c r="E87" s="26"/>
    </row>
    <row r="88" spans="1:10" ht="10.5" customHeight="1" x14ac:dyDescent="0.15">
      <c r="A88" s="26"/>
      <c r="B88" s="26"/>
      <c r="C88" s="26"/>
      <c r="D88" s="26"/>
      <c r="E88" s="26"/>
    </row>
    <row r="89" spans="1:10" ht="10.5" customHeight="1" x14ac:dyDescent="0.15">
      <c r="A89" s="26"/>
      <c r="B89" s="26"/>
      <c r="C89" s="26"/>
      <c r="D89" s="26"/>
      <c r="E89" s="26"/>
    </row>
    <row r="90" spans="1:10" ht="10.5" customHeight="1" x14ac:dyDescent="0.15">
      <c r="A90" s="26"/>
      <c r="B90" s="26"/>
      <c r="C90" s="26"/>
      <c r="D90" s="26"/>
      <c r="E90" s="26"/>
    </row>
    <row r="91" spans="1:10" ht="10.5" customHeight="1" x14ac:dyDescent="0.15">
      <c r="A91" s="26"/>
      <c r="B91" s="26"/>
      <c r="C91" s="26"/>
      <c r="D91" s="26"/>
      <c r="E91" s="26"/>
    </row>
    <row r="92" spans="1:10" ht="10.5" customHeight="1" x14ac:dyDescent="0.15">
      <c r="A92" s="26"/>
      <c r="B92" s="26"/>
      <c r="C92" s="26"/>
      <c r="D92" s="26"/>
      <c r="E92" s="26"/>
    </row>
  </sheetData>
  <mergeCells count="15">
    <mergeCell ref="A77:B77"/>
    <mergeCell ref="A80:B80"/>
    <mergeCell ref="A82:B82"/>
    <mergeCell ref="A27:B27"/>
    <mergeCell ref="A37:B37"/>
    <mergeCell ref="A47:B47"/>
    <mergeCell ref="A57:B57"/>
    <mergeCell ref="A73:B73"/>
    <mergeCell ref="A75:B75"/>
    <mergeCell ref="A78:B78"/>
    <mergeCell ref="A4:C4"/>
    <mergeCell ref="A7:B7"/>
    <mergeCell ref="A9:B9"/>
    <mergeCell ref="A23:B23"/>
    <mergeCell ref="A25:B25"/>
  </mergeCells>
  <phoneticPr fontId="7"/>
  <pageMargins left="0.78740157480314965" right="0.39370078740157483" top="0.6692913385826772" bottom="0.23622047244094491" header="0.43307086614173229" footer="0.39370078740157483"/>
  <pageSetup paperSize="9" scale="81" firstPageNumber="31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Props1.xml><?xml version="1.0" encoding="utf-8"?>
<ds:datastoreItem xmlns:ds="http://schemas.openxmlformats.org/officeDocument/2006/customXml" ds:itemID="{7E212E28-8F71-495E-8D7F-768E9513E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C08A47-5A74-45B0-B44D-1EF78FAD96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C2C82-0DEF-4F7C-85A0-22584E251CC9}">
  <ds:schemaRefs>
    <ds:schemaRef ds:uri="http://purl.org/dc/elements/1.1/"/>
    <ds:schemaRef ds:uri="http://www.w3.org/XML/1998/namespace"/>
    <ds:schemaRef ds:uri="http://schemas.openxmlformats.org/package/2006/metadata/core-properties"/>
    <ds:schemaRef ds:uri="e92fb91d-b17f-4fa0-b3cc-984e87826429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b5471033-25ca-41e4-b4f9-0c69817a7d90"/>
    <ds:schemaRef ds:uri="ff5f434e-1fa2-4441-bb4a-ba9b2802a25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平成9-平成20</vt:lpstr>
      <vt:lpstr>平成21-平成30</vt:lpstr>
      <vt:lpstr>令和元-令和７</vt:lpstr>
      <vt:lpstr>'平成21-平成30'!Print_Area</vt:lpstr>
      <vt:lpstr>'平成9-平成20'!Print_Area</vt:lpstr>
      <vt:lpstr>'令和元-令和７'!Print_Area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2024-05-22T05:03:18Z</dcterms:created>
  <dcterms:modified xsi:type="dcterms:W3CDTF">2025-06-19T09:04:25Z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