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7328"/>
  <workbookPr defaultThemeVersion="124226"/>
  <mc:AlternateContent xmlns:mc="http://schemas.openxmlformats.org/markup-compatibility/2006">
    <mc:Choice Requires="x15">
      <x15ac:absPath xmlns:x15ac="http://schemas.microsoft.com/office/spreadsheetml/2010/11/ac" url="https://mof2021-my.sharepoint.com/personal/mofl0096_mof_go_jp/Documents/～ダウンロード用/"/>
    </mc:Choice>
  </mc:AlternateContent>
  <xr:revisionPtr revIDLastSave="0" documentId="8_{BCDA4F37-30E5-45AD-B621-B65C811F4E2F}" xr6:coauthVersionLast="47" xr6:coauthVersionMax="47" xr10:uidLastSave="{00000000-0000-0000-0000-000000000000}"/>
  <bookViews>
    <workbookView xWindow="-108" yWindow="-108" windowWidth="23256" windowHeight="12576" tabRatio="748"/>
  </bookViews>
  <sheets>
    <sheet name="昭和24" sheetId="1" r:id="rId1"/>
    <sheet name="昭和25" sheetId="2" r:id="rId2"/>
    <sheet name="昭和26" sheetId="3" r:id="rId3"/>
    <sheet name="昭和27" sheetId="4" r:id="rId4"/>
    <sheet name="昭和28" sheetId="5" r:id="rId5"/>
    <sheet name="昭和29" sheetId="6" r:id="rId6"/>
    <sheet name="昭和30" sheetId="7" r:id="rId7"/>
    <sheet name="昭和31" sheetId="8" r:id="rId8"/>
    <sheet name="昭和32" sheetId="9" r:id="rId9"/>
    <sheet name="昭和33" sheetId="10" r:id="rId10"/>
    <sheet name="昭和34" sheetId="11" r:id="rId11"/>
    <sheet name="昭和35" sheetId="12" r:id="rId12"/>
    <sheet name="昭和36" sheetId="13" r:id="rId13"/>
    <sheet name="昭和37" sheetId="14" r:id="rId14"/>
    <sheet name="昭和38" sheetId="15" r:id="rId15"/>
    <sheet name="昭和39" sheetId="16" r:id="rId16"/>
    <sheet name="昭和40" sheetId="17" r:id="rId17"/>
    <sheet name="昭和41" sheetId="18" r:id="rId18"/>
    <sheet name="昭和42" sheetId="19" r:id="rId19"/>
    <sheet name="昭和43" sheetId="20" r:id="rId20"/>
    <sheet name="昭和44" sheetId="21" r:id="rId21"/>
    <sheet name="昭和45" sheetId="22" r:id="rId22"/>
    <sheet name="昭和46" sheetId="23" r:id="rId23"/>
    <sheet name="昭和47" sheetId="24" r:id="rId24"/>
    <sheet name="昭和48" sheetId="25" r:id="rId25"/>
    <sheet name="昭和49" sheetId="26" r:id="rId26"/>
    <sheet name="昭和50" sheetId="27" r:id="rId27"/>
    <sheet name="昭和51" sheetId="28" r:id="rId28"/>
    <sheet name="昭和52" sheetId="29" r:id="rId29"/>
    <sheet name="昭和53" sheetId="30" r:id="rId30"/>
    <sheet name="昭和54" sheetId="31" r:id="rId31"/>
    <sheet name="昭和55" sheetId="32" r:id="rId32"/>
    <sheet name="昭和56" sheetId="33" r:id="rId33"/>
    <sheet name="昭和57" sheetId="34" r:id="rId34"/>
    <sheet name="昭和58" sheetId="35" r:id="rId35"/>
    <sheet name="昭和59" sheetId="36" r:id="rId36"/>
  </sheets>
  <definedNames>
    <definedName name="_xlnm.Print_Area" localSheetId="0">昭和24!$A$1:$H$49</definedName>
    <definedName name="_xlnm.Print_Area" localSheetId="1">昭和25!$B$1:$H$42</definedName>
    <definedName name="_xlnm.Print_Area" localSheetId="2">昭和26!$A$1:$H$50</definedName>
    <definedName name="_xlnm.Print_Area" localSheetId="3">昭和27!$A$1:$H$46</definedName>
    <definedName name="_xlnm.Print_Area" localSheetId="4">昭和28!$A$1:$H$53</definedName>
    <definedName name="_xlnm.Print_Area" localSheetId="5">昭和29!$A$1:$H$49</definedName>
    <definedName name="_xlnm.Print_Area" localSheetId="6">昭和30!$A$1:$H$52</definedName>
    <definedName name="_xlnm.Print_Area" localSheetId="7">昭和31!$A$1:$H$67</definedName>
    <definedName name="_xlnm.Print_Area" localSheetId="8">昭和32!$A$1:$H$65</definedName>
    <definedName name="_xlnm.Print_Area" localSheetId="9">昭和33!$A$1:$H$70</definedName>
    <definedName name="_xlnm.Print_Area" localSheetId="10">昭和34!$A$1:$H$69</definedName>
    <definedName name="_xlnm.Print_Area" localSheetId="11">昭和35!$A$1:$H$65</definedName>
    <definedName name="_xlnm.Print_Area" localSheetId="12">昭和36!$A$1:$H$66</definedName>
    <definedName name="_xlnm.Print_Area" localSheetId="13">昭和37!$A$1:$H$73</definedName>
    <definedName name="_xlnm.Print_Area" localSheetId="14">昭和38!$A$1:$H$71</definedName>
    <definedName name="_xlnm.Print_Area" localSheetId="15">昭和39!$A$1:$H$65</definedName>
    <definedName name="_xlnm.Print_Area" localSheetId="16">昭和40!$A$1:$H$72</definedName>
    <definedName name="_xlnm.Print_Area" localSheetId="17">昭和41!$A$1:$H$73</definedName>
    <definedName name="_xlnm.Print_Area" localSheetId="18">昭和42!$A$1:$H$70</definedName>
    <definedName name="_xlnm.Print_Area" localSheetId="19">昭和43!$A$1:$H$64</definedName>
    <definedName name="_xlnm.Print_Area" localSheetId="20">昭和44!$A$1:$H$62</definedName>
    <definedName name="_xlnm.Print_Area" localSheetId="21">昭和45!$A$1:$H$50</definedName>
    <definedName name="_xlnm.Print_Area" localSheetId="22">昭和46!$A$1:$H$52</definedName>
    <definedName name="_xlnm.Print_Area" localSheetId="23">昭和47!$A$1:$H$52</definedName>
    <definedName name="_xlnm.Print_Area" localSheetId="24">昭和48!$A$1:$H$51</definedName>
    <definedName name="_xlnm.Print_Area" localSheetId="25">昭和49!$A$1:$H$51</definedName>
    <definedName name="_xlnm.Print_Area" localSheetId="26">昭和50!$A$1:$H$52</definedName>
    <definedName name="_xlnm.Print_Area" localSheetId="27">昭和51!$A$1:$H$54</definedName>
    <definedName name="_xlnm.Print_Area" localSheetId="28">昭和52!$A$1:$H$53</definedName>
    <definedName name="_xlnm.Print_Area" localSheetId="29">昭和53!$A$1:$H$55</definedName>
    <definedName name="_xlnm.Print_Area" localSheetId="30">昭和54!$A$1:$H$55</definedName>
    <definedName name="_xlnm.Print_Area" localSheetId="31">昭和55!$A$1:$H$54</definedName>
    <definedName name="_xlnm.Print_Area" localSheetId="32">昭和56!$A$1:$H$54</definedName>
    <definedName name="_xlnm.Print_Area" localSheetId="33">昭和57!$A$1:$H$54</definedName>
    <definedName name="_xlnm.Print_Area" localSheetId="34">昭和58!$A$1:$H$57</definedName>
    <definedName name="_xlnm.Print_Area" localSheetId="35">昭和59!$A$1:$H$53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0" i="26" l="1"/>
  <c r="F11" i="36"/>
  <c r="F19" i="36"/>
  <c r="F26" i="36"/>
  <c r="H26" i="36"/>
  <c r="F30" i="36"/>
  <c r="F41" i="36"/>
  <c r="H41" i="36"/>
  <c r="G11" i="36"/>
  <c r="G19" i="36"/>
  <c r="H19" i="36"/>
  <c r="G26" i="36"/>
  <c r="G30" i="36"/>
  <c r="G41" i="36"/>
  <c r="G43" i="36"/>
  <c r="G51" i="36"/>
  <c r="H49" i="36"/>
  <c r="H48" i="36"/>
  <c r="H47" i="36"/>
  <c r="H46" i="36"/>
  <c r="H45" i="36"/>
  <c r="H44" i="36"/>
  <c r="H42" i="36"/>
  <c r="H40" i="36"/>
  <c r="H39" i="36"/>
  <c r="H38" i="36"/>
  <c r="H37" i="36"/>
  <c r="H36" i="36"/>
  <c r="H35" i="36"/>
  <c r="H34" i="36"/>
  <c r="H33" i="36"/>
  <c r="H31" i="36"/>
  <c r="H29" i="36"/>
  <c r="H28" i="36"/>
  <c r="H25" i="36"/>
  <c r="H24" i="36"/>
  <c r="H23" i="36"/>
  <c r="H22" i="36"/>
  <c r="H20" i="36"/>
  <c r="H18" i="36"/>
  <c r="H17" i="36"/>
  <c r="H16" i="36"/>
  <c r="H15" i="36"/>
  <c r="H14" i="36"/>
  <c r="H13" i="36"/>
  <c r="H11" i="36"/>
  <c r="H10" i="36"/>
  <c r="H9" i="36"/>
  <c r="H8" i="36"/>
  <c r="H7" i="36"/>
  <c r="H6" i="36"/>
  <c r="H55" i="35"/>
  <c r="H53" i="35"/>
  <c r="F11" i="35"/>
  <c r="F19" i="35"/>
  <c r="F26" i="35"/>
  <c r="F31" i="35"/>
  <c r="F42" i="35"/>
  <c r="F44" i="35"/>
  <c r="G11" i="35"/>
  <c r="H11" i="35"/>
  <c r="G19" i="35"/>
  <c r="H19" i="35"/>
  <c r="G26" i="35"/>
  <c r="H26" i="35"/>
  <c r="G42" i="35"/>
  <c r="G44" i="35"/>
  <c r="G51" i="35"/>
  <c r="H50" i="35"/>
  <c r="H49" i="35"/>
  <c r="H48" i="35"/>
  <c r="H47" i="35"/>
  <c r="H46" i="35"/>
  <c r="H45" i="35"/>
  <c r="H43" i="35"/>
  <c r="H41" i="35"/>
  <c r="H40" i="35"/>
  <c r="H39" i="35"/>
  <c r="H38" i="35"/>
  <c r="H37" i="35"/>
  <c r="H36" i="35"/>
  <c r="H35" i="35"/>
  <c r="H34" i="35"/>
  <c r="H32" i="35"/>
  <c r="H31" i="35"/>
  <c r="H30" i="35"/>
  <c r="H29" i="35"/>
  <c r="H28" i="35"/>
  <c r="H25" i="35"/>
  <c r="H24" i="35"/>
  <c r="H23" i="35"/>
  <c r="H22" i="35"/>
  <c r="H20" i="35"/>
  <c r="H18" i="35"/>
  <c r="H17" i="35"/>
  <c r="H16" i="35"/>
  <c r="H15" i="35"/>
  <c r="H14" i="35"/>
  <c r="H13" i="35"/>
  <c r="H10" i="35"/>
  <c r="H9" i="35"/>
  <c r="H8" i="35"/>
  <c r="H7" i="35"/>
  <c r="H6" i="35"/>
  <c r="F11" i="34"/>
  <c r="H11" i="34"/>
  <c r="F19" i="34"/>
  <c r="F26" i="34"/>
  <c r="H26" i="34"/>
  <c r="F31" i="34"/>
  <c r="H31" i="34"/>
  <c r="F42" i="34"/>
  <c r="F44" i="34"/>
  <c r="G11" i="34"/>
  <c r="G19" i="34"/>
  <c r="G26" i="34"/>
  <c r="G31" i="34"/>
  <c r="G42" i="34"/>
  <c r="G44" i="34"/>
  <c r="G52" i="34"/>
  <c r="H50" i="34"/>
  <c r="H49" i="34"/>
  <c r="H48" i="34"/>
  <c r="H47" i="34"/>
  <c r="H46" i="34"/>
  <c r="H45" i="34"/>
  <c r="H43" i="34"/>
  <c r="H41" i="34"/>
  <c r="H40" i="34"/>
  <c r="H39" i="34"/>
  <c r="H38" i="34"/>
  <c r="H37" i="34"/>
  <c r="H36" i="34"/>
  <c r="H35" i="34"/>
  <c r="H34" i="34"/>
  <c r="H32" i="34"/>
  <c r="H30" i="34"/>
  <c r="H28" i="34"/>
  <c r="H25" i="34"/>
  <c r="H24" i="34"/>
  <c r="H23" i="34"/>
  <c r="H22" i="34"/>
  <c r="H20" i="34"/>
  <c r="H18" i="34"/>
  <c r="H17" i="34"/>
  <c r="H16" i="34"/>
  <c r="H15" i="34"/>
  <c r="H14" i="34"/>
  <c r="H13" i="34"/>
  <c r="H10" i="34"/>
  <c r="H9" i="34"/>
  <c r="H8" i="34"/>
  <c r="H7" i="34"/>
  <c r="H6" i="34"/>
  <c r="F11" i="33"/>
  <c r="F19" i="33"/>
  <c r="H19" i="33"/>
  <c r="F26" i="33"/>
  <c r="H26" i="33"/>
  <c r="F31" i="33"/>
  <c r="F42" i="33"/>
  <c r="F44" i="33"/>
  <c r="G11" i="33"/>
  <c r="G19" i="33"/>
  <c r="G26" i="33"/>
  <c r="G31" i="33"/>
  <c r="H31" i="33"/>
  <c r="G42" i="33"/>
  <c r="G44" i="33"/>
  <c r="H50" i="33"/>
  <c r="H49" i="33"/>
  <c r="H48" i="33"/>
  <c r="H47" i="33"/>
  <c r="H46" i="33"/>
  <c r="H45" i="33"/>
  <c r="H43" i="33"/>
  <c r="H41" i="33"/>
  <c r="H40" i="33"/>
  <c r="H39" i="33"/>
  <c r="H38" i="33"/>
  <c r="H37" i="33"/>
  <c r="H36" i="33"/>
  <c r="H35" i="33"/>
  <c r="H34" i="33"/>
  <c r="H32" i="33"/>
  <c r="H30" i="33"/>
  <c r="H29" i="33"/>
  <c r="H28" i="33"/>
  <c r="H25" i="33"/>
  <c r="H24" i="33"/>
  <c r="H23" i="33"/>
  <c r="H22" i="33"/>
  <c r="H20" i="33"/>
  <c r="H18" i="33"/>
  <c r="H17" i="33"/>
  <c r="H16" i="33"/>
  <c r="H15" i="33"/>
  <c r="H14" i="33"/>
  <c r="H13" i="33"/>
  <c r="H10" i="33"/>
  <c r="H9" i="33"/>
  <c r="H8" i="33"/>
  <c r="H7" i="33"/>
  <c r="H6" i="33"/>
  <c r="F11" i="32"/>
  <c r="F19" i="32"/>
  <c r="H19" i="32"/>
  <c r="F26" i="32"/>
  <c r="F31" i="32"/>
  <c r="H31" i="32"/>
  <c r="F42" i="32"/>
  <c r="F44" i="32"/>
  <c r="G11" i="32"/>
  <c r="H11" i="32"/>
  <c r="G19" i="32"/>
  <c r="G26" i="32"/>
  <c r="H26" i="32"/>
  <c r="G31" i="32"/>
  <c r="G42" i="32"/>
  <c r="G44" i="32"/>
  <c r="G52" i="32"/>
  <c r="H52" i="32"/>
  <c r="H50" i="32"/>
  <c r="H49" i="32"/>
  <c r="H48" i="32"/>
  <c r="H47" i="32"/>
  <c r="H46" i="32"/>
  <c r="H45" i="32"/>
  <c r="H43" i="32"/>
  <c r="H41" i="32"/>
  <c r="H40" i="32"/>
  <c r="H39" i="32"/>
  <c r="H38" i="32"/>
  <c r="H37" i="32"/>
  <c r="H36" i="32"/>
  <c r="H35" i="32"/>
  <c r="H34" i="32"/>
  <c r="H32" i="32"/>
  <c r="H30" i="32"/>
  <c r="H29" i="32"/>
  <c r="H28" i="32"/>
  <c r="H25" i="32"/>
  <c r="H24" i="32"/>
  <c r="H23" i="32"/>
  <c r="H22" i="32"/>
  <c r="H20" i="32"/>
  <c r="H18" i="32"/>
  <c r="H17" i="32"/>
  <c r="H16" i="32"/>
  <c r="H15" i="32"/>
  <c r="H14" i="32"/>
  <c r="H13" i="32"/>
  <c r="H10" i="32"/>
  <c r="H9" i="32"/>
  <c r="H8" i="32"/>
  <c r="H7" i="32"/>
  <c r="H6" i="32"/>
  <c r="F11" i="31"/>
  <c r="F19" i="31"/>
  <c r="F53" i="31"/>
  <c r="H53" i="31"/>
  <c r="F26" i="31"/>
  <c r="H26" i="31"/>
  <c r="F31" i="31"/>
  <c r="H31" i="31"/>
  <c r="F42" i="31"/>
  <c r="F44" i="31"/>
  <c r="H44" i="31"/>
  <c r="G11" i="31"/>
  <c r="G19" i="31"/>
  <c r="G26" i="31"/>
  <c r="G31" i="31"/>
  <c r="G42" i="31"/>
  <c r="G44" i="31"/>
  <c r="H51" i="31"/>
  <c r="H49" i="31"/>
  <c r="H48" i="31"/>
  <c r="H47" i="31"/>
  <c r="H46" i="31"/>
  <c r="H45" i="31"/>
  <c r="H43" i="31"/>
  <c r="H41" i="31"/>
  <c r="H40" i="31"/>
  <c r="H39" i="31"/>
  <c r="H38" i="31"/>
  <c r="H37" i="31"/>
  <c r="H36" i="31"/>
  <c r="H35" i="31"/>
  <c r="H34" i="31"/>
  <c r="H32" i="31"/>
  <c r="H30" i="31"/>
  <c r="H29" i="31"/>
  <c r="H28" i="31"/>
  <c r="H25" i="31"/>
  <c r="H24" i="31"/>
  <c r="H23" i="31"/>
  <c r="H22" i="31"/>
  <c r="H20" i="31"/>
  <c r="H19" i="31"/>
  <c r="H18" i="31"/>
  <c r="H17" i="31"/>
  <c r="H16" i="31"/>
  <c r="H15" i="31"/>
  <c r="H14" i="31"/>
  <c r="H13" i="31"/>
  <c r="H10" i="31"/>
  <c r="H9" i="31"/>
  <c r="H8" i="31"/>
  <c r="H7" i="31"/>
  <c r="H6" i="31"/>
  <c r="F11" i="30"/>
  <c r="F19" i="30"/>
  <c r="F26" i="30"/>
  <c r="F31" i="30"/>
  <c r="H31" i="30"/>
  <c r="F42" i="30"/>
  <c r="F44" i="30"/>
  <c r="H44" i="30"/>
  <c r="G11" i="30"/>
  <c r="G19" i="30"/>
  <c r="H19" i="30"/>
  <c r="G26" i="30"/>
  <c r="H26" i="30"/>
  <c r="G31" i="30"/>
  <c r="G42" i="30"/>
  <c r="G44" i="30"/>
  <c r="H51" i="30"/>
  <c r="H49" i="30"/>
  <c r="H48" i="30"/>
  <c r="H47" i="30"/>
  <c r="H46" i="30"/>
  <c r="H45" i="30"/>
  <c r="H43" i="30"/>
  <c r="H41" i="30"/>
  <c r="H40" i="30"/>
  <c r="H39" i="30"/>
  <c r="H38" i="30"/>
  <c r="H37" i="30"/>
  <c r="H36" i="30"/>
  <c r="H35" i="30"/>
  <c r="H34" i="30"/>
  <c r="H32" i="30"/>
  <c r="H30" i="30"/>
  <c r="H29" i="30"/>
  <c r="H28" i="30"/>
  <c r="H25" i="30"/>
  <c r="H24" i="30"/>
  <c r="H23" i="30"/>
  <c r="H22" i="30"/>
  <c r="H20" i="30"/>
  <c r="H18" i="30"/>
  <c r="H17" i="30"/>
  <c r="H16" i="30"/>
  <c r="H15" i="30"/>
  <c r="H14" i="30"/>
  <c r="H13" i="30"/>
  <c r="H10" i="30"/>
  <c r="H9" i="30"/>
  <c r="H8" i="30"/>
  <c r="H7" i="30"/>
  <c r="H6" i="30"/>
  <c r="F11" i="29"/>
  <c r="H11" i="29"/>
  <c r="F19" i="29"/>
  <c r="F26" i="29"/>
  <c r="H26" i="29"/>
  <c r="F31" i="29"/>
  <c r="H31" i="29"/>
  <c r="F42" i="29"/>
  <c r="F44" i="29"/>
  <c r="H42" i="29"/>
  <c r="G11" i="29"/>
  <c r="G19" i="29"/>
  <c r="H19" i="29"/>
  <c r="G26" i="29"/>
  <c r="G31" i="29"/>
  <c r="G42" i="29"/>
  <c r="G44" i="29"/>
  <c r="G51" i="29"/>
  <c r="H49" i="29"/>
  <c r="H48" i="29"/>
  <c r="H47" i="29"/>
  <c r="H46" i="29"/>
  <c r="H45" i="29"/>
  <c r="H43" i="29"/>
  <c r="H41" i="29"/>
  <c r="H40" i="29"/>
  <c r="H39" i="29"/>
  <c r="H38" i="29"/>
  <c r="H37" i="29"/>
  <c r="H36" i="29"/>
  <c r="H35" i="29"/>
  <c r="H34" i="29"/>
  <c r="H32" i="29"/>
  <c r="H30" i="29"/>
  <c r="H29" i="29"/>
  <c r="H28" i="29"/>
  <c r="H25" i="29"/>
  <c r="H24" i="29"/>
  <c r="H23" i="29"/>
  <c r="H22" i="29"/>
  <c r="H20" i="29"/>
  <c r="H18" i="29"/>
  <c r="H17" i="29"/>
  <c r="H16" i="29"/>
  <c r="H15" i="29"/>
  <c r="H14" i="29"/>
  <c r="H13" i="29"/>
  <c r="H10" i="29"/>
  <c r="H9" i="29"/>
  <c r="H8" i="29"/>
  <c r="H7" i="29"/>
  <c r="H6" i="29"/>
  <c r="F11" i="28"/>
  <c r="H11" i="28"/>
  <c r="F19" i="28"/>
  <c r="F26" i="28"/>
  <c r="H26" i="28"/>
  <c r="F31" i="28"/>
  <c r="H31" i="28"/>
  <c r="F42" i="28"/>
  <c r="F44" i="28"/>
  <c r="G11" i="28"/>
  <c r="G19" i="28"/>
  <c r="H19" i="28"/>
  <c r="G26" i="28"/>
  <c r="G42" i="28"/>
  <c r="G44" i="28"/>
  <c r="H44" i="28"/>
  <c r="H50" i="28"/>
  <c r="H49" i="28"/>
  <c r="H48" i="28"/>
  <c r="H47" i="28"/>
  <c r="H46" i="28"/>
  <c r="H45" i="28"/>
  <c r="H43" i="28"/>
  <c r="H41" i="28"/>
  <c r="H40" i="28"/>
  <c r="H39" i="28"/>
  <c r="H38" i="28"/>
  <c r="H37" i="28"/>
  <c r="H36" i="28"/>
  <c r="H35" i="28"/>
  <c r="H34" i="28"/>
  <c r="H32" i="28"/>
  <c r="H30" i="28"/>
  <c r="H29" i="28"/>
  <c r="H28" i="28"/>
  <c r="H25" i="28"/>
  <c r="H24" i="28"/>
  <c r="H23" i="28"/>
  <c r="H22" i="28"/>
  <c r="H20" i="28"/>
  <c r="H18" i="28"/>
  <c r="H17" i="28"/>
  <c r="H16" i="28"/>
  <c r="H15" i="28"/>
  <c r="H14" i="28"/>
  <c r="H13" i="28"/>
  <c r="H10" i="28"/>
  <c r="H9" i="28"/>
  <c r="H8" i="28"/>
  <c r="H7" i="28"/>
  <c r="H6" i="28"/>
  <c r="F11" i="27"/>
  <c r="F19" i="27"/>
  <c r="F26" i="27"/>
  <c r="H26" i="27"/>
  <c r="F40" i="27"/>
  <c r="F42" i="27"/>
  <c r="G11" i="27"/>
  <c r="H11" i="27"/>
  <c r="G19" i="27"/>
  <c r="H19" i="27"/>
  <c r="G26" i="27"/>
  <c r="G40" i="27"/>
  <c r="G42" i="27"/>
  <c r="H42" i="27"/>
  <c r="H48" i="27"/>
  <c r="H47" i="27"/>
  <c r="H46" i="27"/>
  <c r="H45" i="27"/>
  <c r="H44" i="27"/>
  <c r="H43" i="27"/>
  <c r="H41" i="27"/>
  <c r="H39" i="27"/>
  <c r="H38" i="27"/>
  <c r="H37" i="27"/>
  <c r="H36" i="27"/>
  <c r="H35" i="27"/>
  <c r="H34" i="27"/>
  <c r="H33" i="27"/>
  <c r="H32" i="27"/>
  <c r="H30" i="27"/>
  <c r="H29" i="27"/>
  <c r="H28" i="27"/>
  <c r="H27" i="27"/>
  <c r="H25" i="27"/>
  <c r="H24" i="27"/>
  <c r="H23" i="27"/>
  <c r="H22" i="27"/>
  <c r="H20" i="27"/>
  <c r="H18" i="27"/>
  <c r="H17" i="27"/>
  <c r="H16" i="27"/>
  <c r="H15" i="27"/>
  <c r="H14" i="27"/>
  <c r="H13" i="27"/>
  <c r="H10" i="27"/>
  <c r="H9" i="27"/>
  <c r="H8" i="27"/>
  <c r="H7" i="27"/>
  <c r="H6" i="27"/>
  <c r="F11" i="26"/>
  <c r="F19" i="26"/>
  <c r="H19" i="26"/>
  <c r="F26" i="26"/>
  <c r="F39" i="26"/>
  <c r="F41" i="26"/>
  <c r="H41" i="26"/>
  <c r="G11" i="26"/>
  <c r="G49" i="26"/>
  <c r="H49" i="26"/>
  <c r="G19" i="26"/>
  <c r="G26" i="26"/>
  <c r="H26" i="26"/>
  <c r="G39" i="26"/>
  <c r="H39" i="26"/>
  <c r="G41" i="26"/>
  <c r="H47" i="26"/>
  <c r="H46" i="26"/>
  <c r="H45" i="26"/>
  <c r="H44" i="26"/>
  <c r="H43" i="26"/>
  <c r="H42" i="26"/>
  <c r="H40" i="26"/>
  <c r="H38" i="26"/>
  <c r="H37" i="26"/>
  <c r="H36" i="26"/>
  <c r="H35" i="26"/>
  <c r="H34" i="26"/>
  <c r="H33" i="26"/>
  <c r="H32" i="26"/>
  <c r="H31" i="26"/>
  <c r="H29" i="26"/>
  <c r="H28" i="26"/>
  <c r="H27" i="26"/>
  <c r="H25" i="26"/>
  <c r="H24" i="26"/>
  <c r="H23" i="26"/>
  <c r="H22" i="26"/>
  <c r="H18" i="26"/>
  <c r="H17" i="26"/>
  <c r="H16" i="26"/>
  <c r="H15" i="26"/>
  <c r="H14" i="26"/>
  <c r="H13" i="26"/>
  <c r="H10" i="26"/>
  <c r="H9" i="26"/>
  <c r="H8" i="26"/>
  <c r="H7" i="26"/>
  <c r="H6" i="26"/>
  <c r="F11" i="25"/>
  <c r="F19" i="25"/>
  <c r="F26" i="25"/>
  <c r="H26" i="25"/>
  <c r="F39" i="25"/>
  <c r="F41" i="25"/>
  <c r="H41" i="25"/>
  <c r="G11" i="25"/>
  <c r="H11" i="25"/>
  <c r="G19" i="25"/>
  <c r="H19" i="25"/>
  <c r="G26" i="25"/>
  <c r="G39" i="25"/>
  <c r="H39" i="25"/>
  <c r="G41" i="25"/>
  <c r="H47" i="25"/>
  <c r="H46" i="25"/>
  <c r="H45" i="25"/>
  <c r="H44" i="25"/>
  <c r="H43" i="25"/>
  <c r="H42" i="25"/>
  <c r="H40" i="25"/>
  <c r="H38" i="25"/>
  <c r="H37" i="25"/>
  <c r="H36" i="25"/>
  <c r="H35" i="25"/>
  <c r="H34" i="25"/>
  <c r="H33" i="25"/>
  <c r="H32" i="25"/>
  <c r="H31" i="25"/>
  <c r="H29" i="25"/>
  <c r="H28" i="25"/>
  <c r="H27" i="25"/>
  <c r="H25" i="25"/>
  <c r="H24" i="25"/>
  <c r="H23" i="25"/>
  <c r="H22" i="25"/>
  <c r="H20" i="25"/>
  <c r="H18" i="25"/>
  <c r="H17" i="25"/>
  <c r="H16" i="25"/>
  <c r="H15" i="25"/>
  <c r="H14" i="25"/>
  <c r="H13" i="25"/>
  <c r="H10" i="25"/>
  <c r="H9" i="25"/>
  <c r="H8" i="25"/>
  <c r="H7" i="25"/>
  <c r="H6" i="25"/>
  <c r="F11" i="24"/>
  <c r="F19" i="24"/>
  <c r="H19" i="24"/>
  <c r="F26" i="24"/>
  <c r="F40" i="24"/>
  <c r="H40" i="24"/>
  <c r="G11" i="24"/>
  <c r="G19" i="24"/>
  <c r="G26" i="24"/>
  <c r="H26" i="24"/>
  <c r="G40" i="24"/>
  <c r="G42" i="24"/>
  <c r="G50" i="24"/>
  <c r="H48" i="24"/>
  <c r="H47" i="24"/>
  <c r="H46" i="24"/>
  <c r="H45" i="24"/>
  <c r="H44" i="24"/>
  <c r="H43" i="24"/>
  <c r="H41" i="24"/>
  <c r="H39" i="24"/>
  <c r="H38" i="24"/>
  <c r="H37" i="24"/>
  <c r="H36" i="24"/>
  <c r="H35" i="24"/>
  <c r="H34" i="24"/>
  <c r="H33" i="24"/>
  <c r="H32" i="24"/>
  <c r="H30" i="24"/>
  <c r="H29" i="24"/>
  <c r="H28" i="24"/>
  <c r="H27" i="24"/>
  <c r="H25" i="24"/>
  <c r="H24" i="24"/>
  <c r="H23" i="24"/>
  <c r="H22" i="24"/>
  <c r="H20" i="24"/>
  <c r="H18" i="24"/>
  <c r="H17" i="24"/>
  <c r="H16" i="24"/>
  <c r="H15" i="24"/>
  <c r="H14" i="24"/>
  <c r="H13" i="24"/>
  <c r="H10" i="24"/>
  <c r="H9" i="24"/>
  <c r="H8" i="24"/>
  <c r="H7" i="24"/>
  <c r="H6" i="24"/>
  <c r="F11" i="23"/>
  <c r="F19" i="23"/>
  <c r="F49" i="23"/>
  <c r="F26" i="23"/>
  <c r="H26" i="23"/>
  <c r="F39" i="23"/>
  <c r="F41" i="23"/>
  <c r="H41" i="23"/>
  <c r="G11" i="23"/>
  <c r="G19" i="23"/>
  <c r="H19" i="23"/>
  <c r="G26" i="23"/>
  <c r="G49" i="23"/>
  <c r="G39" i="23"/>
  <c r="G41" i="23"/>
  <c r="H47" i="23"/>
  <c r="H46" i="23"/>
  <c r="H45" i="23"/>
  <c r="H44" i="23"/>
  <c r="H43" i="23"/>
  <c r="H42" i="23"/>
  <c r="H40" i="23"/>
  <c r="H39" i="23"/>
  <c r="H38" i="23"/>
  <c r="H37" i="23"/>
  <c r="H36" i="23"/>
  <c r="H35" i="23"/>
  <c r="H34" i="23"/>
  <c r="H33" i="23"/>
  <c r="H32" i="23"/>
  <c r="H31" i="23"/>
  <c r="H29" i="23"/>
  <c r="H28" i="23"/>
  <c r="H27" i="23"/>
  <c r="H25" i="23"/>
  <c r="H24" i="23"/>
  <c r="H23" i="23"/>
  <c r="H22" i="23"/>
  <c r="H20" i="23"/>
  <c r="H18" i="23"/>
  <c r="H17" i="23"/>
  <c r="H16" i="23"/>
  <c r="H15" i="23"/>
  <c r="H14" i="23"/>
  <c r="H13" i="23"/>
  <c r="H10" i="23"/>
  <c r="H9" i="23"/>
  <c r="H8" i="23"/>
  <c r="H7" i="23"/>
  <c r="H6" i="23"/>
  <c r="F11" i="22"/>
  <c r="F19" i="22"/>
  <c r="H19" i="22"/>
  <c r="F26" i="22"/>
  <c r="H26" i="22"/>
  <c r="F38" i="22"/>
  <c r="H38" i="22"/>
  <c r="F40" i="22"/>
  <c r="H40" i="22"/>
  <c r="G11" i="22"/>
  <c r="G19" i="22"/>
  <c r="G48" i="22"/>
  <c r="G26" i="22"/>
  <c r="H46" i="22"/>
  <c r="H45" i="22"/>
  <c r="H44" i="22"/>
  <c r="H43" i="22"/>
  <c r="H42" i="22"/>
  <c r="H41" i="22"/>
  <c r="H39" i="22"/>
  <c r="H37" i="22"/>
  <c r="H36" i="22"/>
  <c r="H35" i="22"/>
  <c r="H34" i="22"/>
  <c r="H33" i="22"/>
  <c r="H32" i="22"/>
  <c r="H31" i="22"/>
  <c r="H30" i="22"/>
  <c r="H28" i="22"/>
  <c r="H27" i="22"/>
  <c r="H25" i="22"/>
  <c r="H24" i="22"/>
  <c r="H23" i="22"/>
  <c r="H22" i="22"/>
  <c r="H20" i="22"/>
  <c r="H18" i="22"/>
  <c r="H17" i="22"/>
  <c r="H16" i="22"/>
  <c r="H15" i="22"/>
  <c r="H14" i="22"/>
  <c r="H13" i="22"/>
  <c r="H10" i="22"/>
  <c r="H9" i="22"/>
  <c r="H8" i="22"/>
  <c r="H7" i="22"/>
  <c r="H6" i="22"/>
  <c r="H57" i="21"/>
  <c r="H55" i="21"/>
  <c r="H54" i="21"/>
  <c r="H53" i="21"/>
  <c r="H52" i="21"/>
  <c r="H51" i="21"/>
  <c r="H50" i="21"/>
  <c r="H49" i="21"/>
  <c r="H48" i="21"/>
  <c r="H47" i="21"/>
  <c r="H46" i="21"/>
  <c r="H45" i="21"/>
  <c r="H44" i="21"/>
  <c r="H43" i="21"/>
  <c r="H42" i="21"/>
  <c r="H41" i="21"/>
  <c r="H40" i="21"/>
  <c r="H39" i="21"/>
  <c r="H38" i="21"/>
  <c r="H37" i="21"/>
  <c r="H36" i="21"/>
  <c r="H35" i="21"/>
  <c r="H34" i="21"/>
  <c r="H33" i="21"/>
  <c r="H32" i="21"/>
  <c r="H31" i="21"/>
  <c r="H30" i="21"/>
  <c r="H28" i="21"/>
  <c r="H27" i="21"/>
  <c r="F26" i="21"/>
  <c r="G26" i="21"/>
  <c r="H26" i="21"/>
  <c r="H25" i="21"/>
  <c r="H24" i="21"/>
  <c r="H23" i="21"/>
  <c r="H22" i="21"/>
  <c r="H20" i="21"/>
  <c r="F19" i="21"/>
  <c r="G19" i="21"/>
  <c r="H19" i="21"/>
  <c r="H18" i="21"/>
  <c r="H17" i="21"/>
  <c r="H16" i="21"/>
  <c r="H15" i="21"/>
  <c r="H14" i="21"/>
  <c r="H13" i="21"/>
  <c r="F11" i="21"/>
  <c r="H11" i="21"/>
  <c r="G11" i="21"/>
  <c r="H10" i="21"/>
  <c r="H9" i="21"/>
  <c r="H8" i="21"/>
  <c r="H7" i="21"/>
  <c r="H6" i="21"/>
  <c r="H59" i="20"/>
  <c r="H57" i="20"/>
  <c r="H56" i="20"/>
  <c r="H55" i="20"/>
  <c r="H54" i="20"/>
  <c r="H53" i="20"/>
  <c r="H52" i="20"/>
  <c r="H51" i="20"/>
  <c r="H50" i="20"/>
  <c r="H49" i="20"/>
  <c r="H48" i="20"/>
  <c r="H47" i="20"/>
  <c r="H46" i="20"/>
  <c r="H45" i="20"/>
  <c r="H44" i="20"/>
  <c r="H43" i="20"/>
  <c r="H42" i="20"/>
  <c r="H41" i="20"/>
  <c r="H40" i="20"/>
  <c r="H39" i="20"/>
  <c r="H38" i="20"/>
  <c r="H37" i="20"/>
  <c r="H36" i="20"/>
  <c r="H35" i="20"/>
  <c r="H34" i="20"/>
  <c r="H33" i="20"/>
  <c r="H32" i="20"/>
  <c r="H31" i="20"/>
  <c r="H29" i="20"/>
  <c r="H28" i="20"/>
  <c r="H27" i="20"/>
  <c r="H26" i="20"/>
  <c r="H25" i="20"/>
  <c r="H24" i="20"/>
  <c r="H23" i="20"/>
  <c r="H22" i="20"/>
  <c r="H20" i="20"/>
  <c r="H19" i="20"/>
  <c r="H18" i="20"/>
  <c r="H17" i="20"/>
  <c r="H16" i="20"/>
  <c r="H15" i="20"/>
  <c r="H14" i="20"/>
  <c r="H13" i="20"/>
  <c r="H11" i="20"/>
  <c r="H10" i="20"/>
  <c r="H9" i="20"/>
  <c r="H8" i="20"/>
  <c r="H7" i="20"/>
  <c r="H6" i="20"/>
  <c r="H63" i="19"/>
  <c r="H61" i="19"/>
  <c r="H60" i="19"/>
  <c r="H59" i="19"/>
  <c r="H58" i="19"/>
  <c r="H57" i="19"/>
  <c r="H56" i="19"/>
  <c r="H55" i="19"/>
  <c r="H54" i="19"/>
  <c r="H53" i="19"/>
  <c r="H52" i="19"/>
  <c r="H51" i="19"/>
  <c r="H50" i="19"/>
  <c r="H49" i="19"/>
  <c r="H48" i="19"/>
  <c r="H47" i="19"/>
  <c r="H46" i="19"/>
  <c r="H45" i="19"/>
  <c r="H44" i="19"/>
  <c r="H43" i="19"/>
  <c r="H42" i="19"/>
  <c r="H41" i="19"/>
  <c r="H40" i="19"/>
  <c r="H39" i="19"/>
  <c r="H38" i="19"/>
  <c r="H37" i="19"/>
  <c r="H36" i="19"/>
  <c r="H35" i="19"/>
  <c r="H34" i="19"/>
  <c r="H32" i="19"/>
  <c r="H31" i="19"/>
  <c r="H30" i="19"/>
  <c r="H29" i="19"/>
  <c r="H28" i="19"/>
  <c r="H27" i="19"/>
  <c r="H26" i="19"/>
  <c r="H25" i="19"/>
  <c r="H24" i="19"/>
  <c r="H22" i="19"/>
  <c r="H21" i="19"/>
  <c r="H20" i="19"/>
  <c r="H19" i="19"/>
  <c r="H18" i="19"/>
  <c r="H17" i="19"/>
  <c r="H16" i="19"/>
  <c r="H15" i="19"/>
  <c r="H13" i="19"/>
  <c r="H12" i="19"/>
  <c r="H11" i="19"/>
  <c r="H10" i="19"/>
  <c r="H9" i="19"/>
  <c r="H8" i="19"/>
  <c r="H7" i="19"/>
  <c r="H6" i="19"/>
  <c r="H68" i="18"/>
  <c r="H66" i="18"/>
  <c r="H65" i="18"/>
  <c r="H64" i="18"/>
  <c r="H63" i="18"/>
  <c r="H62" i="18"/>
  <c r="H61" i="18"/>
  <c r="H60" i="18"/>
  <c r="H59" i="18"/>
  <c r="H58" i="18"/>
  <c r="H57" i="18"/>
  <c r="H55" i="18"/>
  <c r="H54" i="18"/>
  <c r="H52" i="18"/>
  <c r="H51" i="18"/>
  <c r="H49" i="18"/>
  <c r="H48" i="18"/>
  <c r="H47" i="18"/>
  <c r="H45" i="18"/>
  <c r="H44" i="18"/>
  <c r="H42" i="18"/>
  <c r="H40" i="18"/>
  <c r="H39" i="18"/>
  <c r="H37" i="18"/>
  <c r="H36" i="18"/>
  <c r="H34" i="18"/>
  <c r="H33" i="18"/>
  <c r="H30" i="18"/>
  <c r="H29" i="18"/>
  <c r="H28" i="18"/>
  <c r="H27" i="18"/>
  <c r="H26" i="18"/>
  <c r="H25" i="18"/>
  <c r="H24" i="18"/>
  <c r="H23" i="18"/>
  <c r="H22" i="18"/>
  <c r="H20" i="18"/>
  <c r="H19" i="18"/>
  <c r="H18" i="18"/>
  <c r="H17" i="18"/>
  <c r="H16" i="18"/>
  <c r="H15" i="18"/>
  <c r="H14" i="18"/>
  <c r="H13" i="18"/>
  <c r="H11" i="18"/>
  <c r="H10" i="18"/>
  <c r="H9" i="18"/>
  <c r="H8" i="18"/>
  <c r="H7" i="18"/>
  <c r="H6" i="18"/>
  <c r="H65" i="17"/>
  <c r="H63" i="17"/>
  <c r="H62" i="17"/>
  <c r="H60" i="17"/>
  <c r="H59" i="17"/>
  <c r="H58" i="17"/>
  <c r="H57" i="17"/>
  <c r="H56" i="17"/>
  <c r="H55" i="17"/>
  <c r="H54" i="17"/>
  <c r="H52" i="17"/>
  <c r="H51" i="17"/>
  <c r="H49" i="17"/>
  <c r="H48" i="17"/>
  <c r="H46" i="17"/>
  <c r="H45" i="17"/>
  <c r="H43" i="17"/>
  <c r="H42" i="17"/>
  <c r="H41" i="17"/>
  <c r="H39" i="17"/>
  <c r="H38" i="17"/>
  <c r="H36" i="17"/>
  <c r="H35" i="17"/>
  <c r="H33" i="17"/>
  <c r="H32" i="17"/>
  <c r="H30" i="17"/>
  <c r="H29" i="17"/>
  <c r="H26" i="17"/>
  <c r="H25" i="17"/>
  <c r="H24" i="17"/>
  <c r="H23" i="17"/>
  <c r="H22" i="17"/>
  <c r="H21" i="17"/>
  <c r="H19" i="17"/>
  <c r="H18" i="17"/>
  <c r="H17" i="17"/>
  <c r="H16" i="17"/>
  <c r="H15" i="17"/>
  <c r="H14" i="17"/>
  <c r="H13" i="17"/>
  <c r="H11" i="17"/>
  <c r="H10" i="17"/>
  <c r="H9" i="17"/>
  <c r="H8" i="17"/>
  <c r="H7" i="17"/>
  <c r="H6" i="17"/>
  <c r="H60" i="16"/>
  <c r="H58" i="16"/>
  <c r="H57" i="16"/>
  <c r="H56" i="16"/>
  <c r="H55" i="16"/>
  <c r="H54" i="16"/>
  <c r="H53" i="16"/>
  <c r="H52" i="16"/>
  <c r="H51" i="16"/>
  <c r="H50" i="16"/>
  <c r="H49" i="16"/>
  <c r="H48" i="16"/>
  <c r="H47" i="16"/>
  <c r="H45" i="16"/>
  <c r="H44" i="16"/>
  <c r="H43" i="16"/>
  <c r="H42" i="16"/>
  <c r="H41" i="16"/>
  <c r="H40" i="16"/>
  <c r="H39" i="16"/>
  <c r="H38" i="16"/>
  <c r="H37" i="16"/>
  <c r="H36" i="16"/>
  <c r="H35" i="16"/>
  <c r="H34" i="16"/>
  <c r="H33" i="16"/>
  <c r="H32" i="16"/>
  <c r="H31" i="16"/>
  <c r="H29" i="16"/>
  <c r="H28" i="16"/>
  <c r="H27" i="16"/>
  <c r="H26" i="16"/>
  <c r="H25" i="16"/>
  <c r="H24" i="16"/>
  <c r="H23" i="16"/>
  <c r="H21" i="16"/>
  <c r="H20" i="16"/>
  <c r="H19" i="16"/>
  <c r="H18" i="16"/>
  <c r="H17" i="16"/>
  <c r="H16" i="16"/>
  <c r="H15" i="16"/>
  <c r="H14" i="16"/>
  <c r="H12" i="16"/>
  <c r="H11" i="16"/>
  <c r="H10" i="16"/>
  <c r="H9" i="16"/>
  <c r="H8" i="16"/>
  <c r="H7" i="16"/>
  <c r="H6" i="16"/>
  <c r="H64" i="15"/>
  <c r="H62" i="15"/>
  <c r="H61" i="15"/>
  <c r="H60" i="15"/>
  <c r="H59" i="15"/>
  <c r="H58" i="15"/>
  <c r="H57" i="15"/>
  <c r="H56" i="15"/>
  <c r="H55" i="15"/>
  <c r="H54" i="15"/>
  <c r="H53" i="15"/>
  <c r="H52" i="15"/>
  <c r="H51" i="15"/>
  <c r="H50" i="15"/>
  <c r="H49" i="15"/>
  <c r="H48" i="15"/>
  <c r="H47" i="15"/>
  <c r="H46" i="15"/>
  <c r="H45" i="15"/>
  <c r="H44" i="15"/>
  <c r="H43" i="15"/>
  <c r="H42" i="15"/>
  <c r="H41" i="15"/>
  <c r="H40" i="15"/>
  <c r="H39" i="15"/>
  <c r="H38" i="15"/>
  <c r="H37" i="15"/>
  <c r="H36" i="15"/>
  <c r="H35" i="15"/>
  <c r="H34" i="15"/>
  <c r="H33" i="15"/>
  <c r="H31" i="15"/>
  <c r="H30" i="15"/>
  <c r="H29" i="15"/>
  <c r="H28" i="15"/>
  <c r="H27" i="15"/>
  <c r="H26" i="15"/>
  <c r="H25" i="15"/>
  <c r="H23" i="15"/>
  <c r="H22" i="15"/>
  <c r="H21" i="15"/>
  <c r="H20" i="15"/>
  <c r="H19" i="15"/>
  <c r="H18" i="15"/>
  <c r="H17" i="15"/>
  <c r="H16" i="15"/>
  <c r="H14" i="15"/>
  <c r="H13" i="15"/>
  <c r="H12" i="15"/>
  <c r="H11" i="15"/>
  <c r="H10" i="15"/>
  <c r="H9" i="15"/>
  <c r="H8" i="15"/>
  <c r="H7" i="15"/>
  <c r="H6" i="15"/>
  <c r="F14" i="14"/>
  <c r="F60" i="14"/>
  <c r="F22" i="14"/>
  <c r="F28" i="14"/>
  <c r="H28" i="14"/>
  <c r="F34" i="14"/>
  <c r="G14" i="14"/>
  <c r="G60" i="14"/>
  <c r="G64" i="14"/>
  <c r="G22" i="14"/>
  <c r="G33" i="14"/>
  <c r="H62" i="14"/>
  <c r="H58" i="14"/>
  <c r="H57" i="14"/>
  <c r="H56" i="14"/>
  <c r="H55" i="14"/>
  <c r="H54" i="14"/>
  <c r="H53" i="14"/>
  <c r="H52" i="14"/>
  <c r="H51" i="14"/>
  <c r="H50" i="14"/>
  <c r="H49" i="14"/>
  <c r="H48" i="14"/>
  <c r="H47" i="14"/>
  <c r="H46" i="14"/>
  <c r="H45" i="14"/>
  <c r="H44" i="14"/>
  <c r="H43" i="14"/>
  <c r="H42" i="14"/>
  <c r="H41" i="14"/>
  <c r="H40" i="14"/>
  <c r="H39" i="14"/>
  <c r="H38" i="14"/>
  <c r="H37" i="14"/>
  <c r="H36" i="14"/>
  <c r="H35" i="14"/>
  <c r="H32" i="14"/>
  <c r="H31" i="14"/>
  <c r="H30" i="14"/>
  <c r="H29" i="14"/>
  <c r="H27" i="14"/>
  <c r="H26" i="14"/>
  <c r="H25" i="14"/>
  <c r="H23" i="14"/>
  <c r="H22" i="14"/>
  <c r="H21" i="14"/>
  <c r="H20" i="14"/>
  <c r="H19" i="14"/>
  <c r="H18" i="14"/>
  <c r="H17" i="14"/>
  <c r="H16" i="14"/>
  <c r="H13" i="14"/>
  <c r="H12" i="14"/>
  <c r="H11" i="14"/>
  <c r="H10" i="14"/>
  <c r="H9" i="14"/>
  <c r="H8" i="14"/>
  <c r="H7" i="14"/>
  <c r="H6" i="14"/>
  <c r="F12" i="13"/>
  <c r="F57" i="13"/>
  <c r="F61" i="13"/>
  <c r="F19" i="13"/>
  <c r="G12" i="13"/>
  <c r="G57" i="13"/>
  <c r="G61" i="13"/>
  <c r="H61" i="13" s="1"/>
  <c r="G19" i="13"/>
  <c r="H19" i="13"/>
  <c r="H59" i="13"/>
  <c r="H55" i="13"/>
  <c r="H53" i="13"/>
  <c r="H52" i="13"/>
  <c r="H51" i="13"/>
  <c r="H50" i="13"/>
  <c r="H49" i="13"/>
  <c r="H48" i="13"/>
  <c r="H47" i="13"/>
  <c r="H46" i="13"/>
  <c r="H45" i="13"/>
  <c r="H44" i="13"/>
  <c r="H43" i="13"/>
  <c r="H42" i="13"/>
  <c r="H41" i="13"/>
  <c r="H40" i="13"/>
  <c r="H39" i="13"/>
  <c r="H38" i="13"/>
  <c r="H37" i="13"/>
  <c r="H36" i="13"/>
  <c r="H35" i="13"/>
  <c r="H34" i="13"/>
  <c r="H33" i="13"/>
  <c r="H32" i="13"/>
  <c r="H31" i="13"/>
  <c r="H30" i="13"/>
  <c r="H29" i="13"/>
  <c r="H28" i="13"/>
  <c r="H27" i="13"/>
  <c r="H26" i="13"/>
  <c r="H25" i="13"/>
  <c r="H24" i="13"/>
  <c r="H23" i="13"/>
  <c r="H21" i="13"/>
  <c r="H20" i="13"/>
  <c r="H18" i="13"/>
  <c r="H17" i="13"/>
  <c r="H16" i="13"/>
  <c r="H15" i="13"/>
  <c r="H14" i="13"/>
  <c r="H11" i="13"/>
  <c r="H10" i="13"/>
  <c r="H9" i="13"/>
  <c r="H8" i="13"/>
  <c r="H7" i="13"/>
  <c r="H6" i="13"/>
  <c r="H60" i="12"/>
  <c r="H59" i="12"/>
  <c r="H58" i="12"/>
  <c r="H57" i="12"/>
  <c r="H56" i="12"/>
  <c r="H55" i="12"/>
  <c r="H54" i="12"/>
  <c r="H53" i="12"/>
  <c r="H52" i="12"/>
  <c r="H51" i="12"/>
  <c r="H50" i="12"/>
  <c r="H49" i="12"/>
  <c r="H48" i="12"/>
  <c r="H47" i="12"/>
  <c r="H46" i="12"/>
  <c r="H45" i="12"/>
  <c r="H44" i="12"/>
  <c r="H43" i="12"/>
  <c r="H42" i="12"/>
  <c r="H41" i="12"/>
  <c r="H40" i="12"/>
  <c r="H39" i="12"/>
  <c r="H38" i="12"/>
  <c r="H37" i="12"/>
  <c r="H36" i="12"/>
  <c r="H35" i="12"/>
  <c r="H34" i="12"/>
  <c r="H33" i="12"/>
  <c r="H32" i="12"/>
  <c r="H31" i="12"/>
  <c r="H30" i="12"/>
  <c r="H29" i="12"/>
  <c r="H27" i="12"/>
  <c r="H26" i="12"/>
  <c r="H25" i="12"/>
  <c r="H24" i="12"/>
  <c r="H23" i="12"/>
  <c r="H22" i="12"/>
  <c r="H20" i="12"/>
  <c r="H19" i="12"/>
  <c r="H18" i="12"/>
  <c r="H17" i="12"/>
  <c r="H16" i="12"/>
  <c r="H15" i="12"/>
  <c r="H14" i="12"/>
  <c r="H12" i="12"/>
  <c r="H11" i="12"/>
  <c r="H10" i="12"/>
  <c r="H9" i="12"/>
  <c r="H8" i="12"/>
  <c r="H7" i="12"/>
  <c r="H6" i="12"/>
  <c r="H64" i="11"/>
  <c r="H62" i="11"/>
  <c r="H60" i="11"/>
  <c r="H58" i="11"/>
  <c r="H57" i="11"/>
  <c r="H56" i="11"/>
  <c r="H55" i="11"/>
  <c r="H54" i="11"/>
  <c r="H53" i="11"/>
  <c r="H52" i="11"/>
  <c r="H51" i="11"/>
  <c r="H50" i="11"/>
  <c r="H49" i="11"/>
  <c r="H48" i="11"/>
  <c r="H47" i="11"/>
  <c r="H45" i="11"/>
  <c r="H43" i="11"/>
  <c r="H42" i="11"/>
  <c r="H40" i="11"/>
  <c r="H39" i="11"/>
  <c r="H37" i="11"/>
  <c r="H36" i="11"/>
  <c r="H34" i="11"/>
  <c r="H33" i="11"/>
  <c r="H31" i="11"/>
  <c r="H30" i="11"/>
  <c r="H29" i="11"/>
  <c r="H28" i="11"/>
  <c r="H26" i="11"/>
  <c r="H25" i="11"/>
  <c r="H24" i="11"/>
  <c r="H23" i="11"/>
  <c r="H22" i="11"/>
  <c r="H20" i="11"/>
  <c r="H19" i="11"/>
  <c r="H18" i="11"/>
  <c r="H17" i="11"/>
  <c r="H16" i="11"/>
  <c r="H15" i="11"/>
  <c r="H14" i="11"/>
  <c r="H12" i="11"/>
  <c r="H11" i="11"/>
  <c r="H10" i="11"/>
  <c r="H9" i="11"/>
  <c r="H8" i="11"/>
  <c r="H7" i="11"/>
  <c r="H6" i="11"/>
  <c r="H65" i="10"/>
  <c r="H63" i="10"/>
  <c r="H61" i="10"/>
  <c r="H59" i="10"/>
  <c r="H58" i="10"/>
  <c r="H57" i="10"/>
  <c r="H56" i="10"/>
  <c r="H55" i="10"/>
  <c r="H54" i="10"/>
  <c r="H53" i="10"/>
  <c r="H52" i="10"/>
  <c r="H51" i="10"/>
  <c r="H50" i="10"/>
  <c r="H49" i="10"/>
  <c r="H47" i="10"/>
  <c r="H46" i="10"/>
  <c r="H44" i="10"/>
  <c r="H42" i="10"/>
  <c r="H41" i="10"/>
  <c r="H39" i="10"/>
  <c r="H38" i="10"/>
  <c r="H36" i="10"/>
  <c r="H35" i="10"/>
  <c r="H33" i="10"/>
  <c r="H32" i="10"/>
  <c r="H30" i="10"/>
  <c r="H29" i="10"/>
  <c r="H28" i="10"/>
  <c r="H27" i="10"/>
  <c r="H25" i="10"/>
  <c r="H24" i="10"/>
  <c r="H23" i="10"/>
  <c r="H22" i="10"/>
  <c r="H21" i="10"/>
  <c r="H19" i="10"/>
  <c r="H18" i="10"/>
  <c r="H17" i="10"/>
  <c r="H16" i="10"/>
  <c r="H15" i="10"/>
  <c r="H14" i="10"/>
  <c r="H13" i="10"/>
  <c r="H11" i="10"/>
  <c r="H10" i="10"/>
  <c r="H9" i="10"/>
  <c r="H8" i="10"/>
  <c r="H7" i="10"/>
  <c r="H6" i="10"/>
  <c r="H60" i="9"/>
  <c r="H58" i="9"/>
  <c r="H56" i="9"/>
  <c r="H54" i="9"/>
  <c r="H53" i="9"/>
  <c r="H52" i="9"/>
  <c r="H51" i="9"/>
  <c r="H50" i="9"/>
  <c r="H49" i="9"/>
  <c r="H47" i="9"/>
  <c r="H46" i="9"/>
  <c r="H44" i="9"/>
  <c r="H42" i="9"/>
  <c r="H41" i="9"/>
  <c r="H39" i="9"/>
  <c r="H38" i="9"/>
  <c r="H36" i="9"/>
  <c r="H35" i="9"/>
  <c r="H33" i="9"/>
  <c r="H32" i="9"/>
  <c r="H30" i="9"/>
  <c r="H29" i="9"/>
  <c r="H28" i="9"/>
  <c r="H27" i="9"/>
  <c r="H25" i="9"/>
  <c r="H24" i="9"/>
  <c r="H23" i="9"/>
  <c r="H22" i="9"/>
  <c r="H20" i="9"/>
  <c r="H19" i="9"/>
  <c r="H18" i="9"/>
  <c r="H17" i="9"/>
  <c r="H16" i="9"/>
  <c r="H15" i="9"/>
  <c r="H14" i="9"/>
  <c r="H12" i="9"/>
  <c r="H11" i="9"/>
  <c r="H10" i="9"/>
  <c r="H9" i="9"/>
  <c r="H8" i="9"/>
  <c r="H7" i="9"/>
  <c r="H6" i="9"/>
  <c r="F12" i="8"/>
  <c r="H12" i="8"/>
  <c r="F18" i="8"/>
  <c r="F24" i="8"/>
  <c r="F58" i="8"/>
  <c r="F29" i="8"/>
  <c r="H29" i="8"/>
  <c r="G12" i="8"/>
  <c r="G18" i="8"/>
  <c r="G58" i="8"/>
  <c r="G62" i="8"/>
  <c r="G24" i="8"/>
  <c r="H60" i="8"/>
  <c r="H56" i="8"/>
  <c r="H55" i="8"/>
  <c r="H54" i="8"/>
  <c r="H53" i="8"/>
  <c r="H52" i="8"/>
  <c r="H51" i="8"/>
  <c r="H50" i="8"/>
  <c r="H49" i="8"/>
  <c r="H47" i="8"/>
  <c r="H46" i="8"/>
  <c r="H44" i="8"/>
  <c r="H42" i="8"/>
  <c r="H41" i="8"/>
  <c r="H39" i="8"/>
  <c r="H38" i="8"/>
  <c r="H36" i="8"/>
  <c r="H35" i="8"/>
  <c r="H33" i="8"/>
  <c r="H32" i="8"/>
  <c r="H30" i="8"/>
  <c r="H28" i="8"/>
  <c r="H27" i="8"/>
  <c r="H25" i="8"/>
  <c r="H24" i="8"/>
  <c r="H23" i="8"/>
  <c r="H22" i="8"/>
  <c r="H20" i="8"/>
  <c r="H19" i="8"/>
  <c r="H17" i="8"/>
  <c r="H16" i="8"/>
  <c r="H15" i="8"/>
  <c r="H14" i="8"/>
  <c r="H11" i="8"/>
  <c r="H10" i="8"/>
  <c r="H9" i="8"/>
  <c r="H8" i="8"/>
  <c r="H7" i="8"/>
  <c r="H6" i="8"/>
  <c r="F12" i="7"/>
  <c r="F46" i="7"/>
  <c r="F18" i="7"/>
  <c r="H18" i="7"/>
  <c r="F23" i="7"/>
  <c r="H23" i="7"/>
  <c r="F27" i="7"/>
  <c r="F31" i="7"/>
  <c r="H31" i="7"/>
  <c r="G12" i="7"/>
  <c r="H12" i="7"/>
  <c r="G18" i="7"/>
  <c r="G46" i="7"/>
  <c r="G50" i="7"/>
  <c r="H50" i="7" s="1"/>
  <c r="G23" i="7"/>
  <c r="G27" i="7"/>
  <c r="H48" i="7"/>
  <c r="H44" i="7"/>
  <c r="H43" i="7"/>
  <c r="H42" i="7"/>
  <c r="H41" i="7"/>
  <c r="H40" i="7"/>
  <c r="H39" i="7"/>
  <c r="H38" i="7"/>
  <c r="H37" i="7"/>
  <c r="H36" i="7"/>
  <c r="H35" i="7"/>
  <c r="H34" i="7"/>
  <c r="H33" i="7"/>
  <c r="H32" i="7"/>
  <c r="H30" i="7"/>
  <c r="H29" i="7"/>
  <c r="H27" i="7"/>
  <c r="H26" i="7"/>
  <c r="H25" i="7"/>
  <c r="H22" i="7"/>
  <c r="H21" i="7"/>
  <c r="H19" i="7"/>
  <c r="H17" i="7"/>
  <c r="H16" i="7"/>
  <c r="H15" i="7"/>
  <c r="H14" i="7"/>
  <c r="H11" i="7"/>
  <c r="H10" i="7"/>
  <c r="H9" i="7"/>
  <c r="H8" i="7"/>
  <c r="H7" i="7"/>
  <c r="H6" i="7"/>
  <c r="F43" i="6"/>
  <c r="H43" i="6"/>
  <c r="F47" i="6"/>
  <c r="H47" i="6"/>
  <c r="G43" i="6"/>
  <c r="G47" i="6"/>
  <c r="H45" i="6"/>
  <c r="H41" i="6"/>
  <c r="H40" i="6"/>
  <c r="H39" i="6"/>
  <c r="H38" i="6"/>
  <c r="H37" i="6"/>
  <c r="H36" i="6"/>
  <c r="H35" i="6"/>
  <c r="H34" i="6"/>
  <c r="H33" i="6"/>
  <c r="H32" i="6"/>
  <c r="H31" i="6"/>
  <c r="H30" i="6"/>
  <c r="H29" i="6"/>
  <c r="H28" i="6"/>
  <c r="H27" i="6"/>
  <c r="H26" i="6"/>
  <c r="H25" i="6"/>
  <c r="H24" i="6"/>
  <c r="H23" i="6"/>
  <c r="H22" i="6"/>
  <c r="H21" i="6"/>
  <c r="H20" i="6"/>
  <c r="H19" i="6"/>
  <c r="H18" i="6"/>
  <c r="H17" i="6"/>
  <c r="H16" i="6"/>
  <c r="H15" i="6"/>
  <c r="H14" i="6"/>
  <c r="H13" i="6"/>
  <c r="H12" i="6"/>
  <c r="H11" i="6"/>
  <c r="H10" i="6"/>
  <c r="H9" i="6"/>
  <c r="H8" i="6"/>
  <c r="H7" i="6"/>
  <c r="H6" i="6"/>
  <c r="H5" i="6"/>
  <c r="F47" i="5"/>
  <c r="H47" i="5"/>
  <c r="F51" i="5"/>
  <c r="H51" i="5"/>
  <c r="G47" i="5"/>
  <c r="G51" i="5"/>
  <c r="H49" i="5"/>
  <c r="H45" i="5"/>
  <c r="H44" i="5"/>
  <c r="H43" i="5"/>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H11" i="5"/>
  <c r="H10" i="5"/>
  <c r="H9" i="5"/>
  <c r="H8" i="5"/>
  <c r="H7" i="5"/>
  <c r="H6" i="5"/>
  <c r="H5" i="5"/>
  <c r="F40" i="4"/>
  <c r="H40" i="4"/>
  <c r="G40" i="4"/>
  <c r="G44" i="4"/>
  <c r="H42" i="4"/>
  <c r="H38" i="4"/>
  <c r="H37" i="4"/>
  <c r="H36" i="4"/>
  <c r="H35" i="4"/>
  <c r="H34" i="4"/>
  <c r="H33" i="4"/>
  <c r="H32" i="4"/>
  <c r="H31" i="4"/>
  <c r="H30" i="4"/>
  <c r="H29" i="4"/>
  <c r="H28" i="4"/>
  <c r="H27" i="4"/>
  <c r="H26" i="4"/>
  <c r="H25" i="4"/>
  <c r="H24" i="4"/>
  <c r="H23" i="4"/>
  <c r="H22" i="4"/>
  <c r="H21" i="4"/>
  <c r="H20" i="4"/>
  <c r="H19" i="4"/>
  <c r="H18" i="4"/>
  <c r="H17" i="4"/>
  <c r="H16" i="4"/>
  <c r="H15" i="4"/>
  <c r="H14" i="4"/>
  <c r="H13" i="4"/>
  <c r="H12" i="4"/>
  <c r="H11" i="4"/>
  <c r="H10" i="4"/>
  <c r="H9" i="4"/>
  <c r="H8" i="4"/>
  <c r="H7" i="4"/>
  <c r="H6" i="4"/>
  <c r="H5" i="4"/>
  <c r="F43" i="3"/>
  <c r="F47" i="3"/>
  <c r="G43" i="3"/>
  <c r="G47" i="3"/>
  <c r="H45" i="3"/>
  <c r="H41" i="3"/>
  <c r="H40" i="3"/>
  <c r="H39" i="3"/>
  <c r="H38" i="3"/>
  <c r="H37" i="3"/>
  <c r="H36" i="3"/>
  <c r="H35" i="3"/>
  <c r="H34" i="3"/>
  <c r="H33" i="3"/>
  <c r="H32" i="3"/>
  <c r="H31" i="3"/>
  <c r="H30" i="3"/>
  <c r="H29" i="3"/>
  <c r="H28" i="3"/>
  <c r="H27" i="3"/>
  <c r="H26" i="3"/>
  <c r="H25" i="3"/>
  <c r="H24" i="3"/>
  <c r="H23" i="3"/>
  <c r="H22" i="3"/>
  <c r="H21" i="3"/>
  <c r="H20" i="3"/>
  <c r="H19" i="3"/>
  <c r="H18" i="3"/>
  <c r="H17" i="3"/>
  <c r="H16" i="3"/>
  <c r="H15" i="3"/>
  <c r="H14" i="3"/>
  <c r="H13" i="3"/>
  <c r="H12" i="3"/>
  <c r="H11" i="3"/>
  <c r="H10" i="3"/>
  <c r="H9" i="3"/>
  <c r="H8" i="3"/>
  <c r="H7" i="3"/>
  <c r="H6" i="3"/>
  <c r="H5" i="3"/>
  <c r="F34" i="2"/>
  <c r="H34" i="2"/>
  <c r="G34" i="2"/>
  <c r="G38" i="2"/>
  <c r="H36" i="2"/>
  <c r="H32" i="2"/>
  <c r="H31" i="2"/>
  <c r="H30" i="2"/>
  <c r="H29" i="2"/>
  <c r="H28" i="2"/>
  <c r="H27" i="2"/>
  <c r="H26" i="2"/>
  <c r="H25" i="2"/>
  <c r="H24" i="2"/>
  <c r="H23" i="2"/>
  <c r="H22" i="2"/>
  <c r="H21" i="2"/>
  <c r="H20" i="2"/>
  <c r="H19" i="2"/>
  <c r="H18" i="2"/>
  <c r="H17" i="2"/>
  <c r="H16" i="2"/>
  <c r="H15" i="2"/>
  <c r="H14" i="2"/>
  <c r="H13" i="2"/>
  <c r="H12" i="2"/>
  <c r="H11" i="2"/>
  <c r="H10" i="2"/>
  <c r="H9" i="2"/>
  <c r="H8" i="2"/>
  <c r="H7" i="2"/>
  <c r="H6" i="2"/>
  <c r="H5" i="2"/>
  <c r="F43" i="1"/>
  <c r="H43" i="1"/>
  <c r="F47" i="1"/>
  <c r="H47" i="1"/>
  <c r="G47" i="1"/>
  <c r="H45" i="1"/>
  <c r="H40" i="1"/>
  <c r="H39" i="1"/>
  <c r="H38" i="1"/>
  <c r="H37" i="1"/>
  <c r="H36" i="1"/>
  <c r="H35" i="1"/>
  <c r="H34" i="1"/>
  <c r="H33" i="1"/>
  <c r="H32" i="1"/>
  <c r="H31" i="1"/>
  <c r="H30" i="1"/>
  <c r="H29" i="1"/>
  <c r="H28" i="1"/>
  <c r="H27" i="1"/>
  <c r="H26" i="1"/>
  <c r="H25" i="1"/>
  <c r="H24" i="1"/>
  <c r="H23" i="1"/>
  <c r="H22" i="1"/>
  <c r="H21" i="1"/>
  <c r="H20" i="1"/>
  <c r="H19" i="1"/>
  <c r="H18" i="1"/>
  <c r="H17" i="1"/>
  <c r="H16" i="1"/>
  <c r="H15" i="1"/>
  <c r="H14" i="1"/>
  <c r="H33" i="14"/>
  <c r="H11" i="31"/>
  <c r="H11" i="33"/>
  <c r="H30" i="36"/>
  <c r="H34" i="14"/>
  <c r="H11" i="24"/>
  <c r="H11" i="26"/>
  <c r="H44" i="29"/>
  <c r="F51" i="29"/>
  <c r="H51" i="29"/>
  <c r="G53" i="31"/>
  <c r="F50" i="27"/>
  <c r="H44" i="32"/>
  <c r="F52" i="32"/>
  <c r="F53" i="30"/>
  <c r="G53" i="30"/>
  <c r="H11" i="23"/>
  <c r="H11" i="30"/>
  <c r="H18" i="8"/>
  <c r="H11" i="22"/>
  <c r="F44" i="4"/>
  <c r="H44" i="4"/>
  <c r="H19" i="34"/>
  <c r="H42" i="35"/>
  <c r="F49" i="26"/>
  <c r="H42" i="33"/>
  <c r="H42" i="32"/>
  <c r="H42" i="28"/>
  <c r="H12" i="13"/>
  <c r="H42" i="30"/>
  <c r="H42" i="31"/>
  <c r="H42" i="34"/>
  <c r="H53" i="30"/>
  <c r="H47" i="3"/>
  <c r="F50" i="7"/>
  <c r="H46" i="7"/>
  <c r="H60" i="14"/>
  <c r="F64" i="14"/>
  <c r="H64" i="14"/>
  <c r="H49" i="23"/>
  <c r="G52" i="33"/>
  <c r="F52" i="34"/>
  <c r="H52" i="34"/>
  <c r="H44" i="34"/>
  <c r="G52" i="28"/>
  <c r="H50" i="27"/>
  <c r="H58" i="8"/>
  <c r="F62" i="8"/>
  <c r="H62" i="8"/>
  <c r="F52" i="33"/>
  <c r="H44" i="33"/>
  <c r="H44" i="35"/>
  <c r="F51" i="35"/>
  <c r="H51" i="35"/>
  <c r="H57" i="13"/>
  <c r="F48" i="22"/>
  <c r="H48" i="22"/>
  <c r="G49" i="25"/>
  <c r="H14" i="14"/>
  <c r="F52" i="28"/>
  <c r="H52" i="28"/>
  <c r="F38" i="2"/>
  <c r="H38" i="2"/>
  <c r="F42" i="24"/>
  <c r="F43" i="36"/>
  <c r="H43" i="36"/>
  <c r="H43" i="3"/>
  <c r="F49" i="25"/>
  <c r="H49" i="25"/>
  <c r="H40" i="27"/>
  <c r="G50" i="27"/>
  <c r="F51" i="36"/>
  <c r="H51" i="36"/>
  <c r="H52" i="33"/>
  <c r="F50" i="24"/>
  <c r="H50" i="24" s="1"/>
  <c r="H42" i="24"/>
</calcChain>
</file>

<file path=xl/sharedStrings.xml><?xml version="1.0" encoding="utf-8"?>
<sst xmlns="http://schemas.openxmlformats.org/spreadsheetml/2006/main" count="3275" uniqueCount="348">
  <si>
    <t>２．予算及び決算の分類</t>
    <rPh sb="0" eb="11">
      <t>ヨサンケッサンブンルイ</t>
    </rPh>
    <phoneticPr fontId="9"/>
  </si>
  <si>
    <t>　(1) 主（重）要 経 費 別 分 類</t>
    <rPh sb="0" eb="20">
      <t>シュシゲルヨウキョウヒベツブンタグイ</t>
    </rPh>
    <phoneticPr fontId="9"/>
  </si>
  <si>
    <t>本表は各年度「予算の説明」によって主（重）要経費として公表されたものを収録したものである。</t>
    <rPh sb="0" eb="45">
      <t>ホンヒョウカクネンドヨサンセツメイオモジュウヨウ</t>
    </rPh>
    <phoneticPr fontId="9"/>
  </si>
  <si>
    <t>なお従来「重要経費」と称されていたが、昭和38年度より「主要経費」と改称された。</t>
    <rPh sb="0" eb="40">
      <t>ジュウライジュウヨウケイヒショウショウワ</t>
    </rPh>
    <phoneticPr fontId="9"/>
  </si>
  <si>
    <t>（単位：千円）</t>
    <rPh sb="0" eb="7">
      <t>タンイセンエン</t>
    </rPh>
    <phoneticPr fontId="9"/>
  </si>
  <si>
    <t>昭　　　和　　　24　　　年　　　度</t>
  </si>
  <si>
    <t>重　要　経　費　別</t>
    <rPh sb="0" eb="9">
      <t>キョウヒベツ</t>
    </rPh>
    <phoneticPr fontId="9"/>
  </si>
  <si>
    <t>当初予算</t>
  </si>
  <si>
    <t>補正予算</t>
  </si>
  <si>
    <t>合　　計</t>
  </si>
  <si>
    <t>1.</t>
  </si>
  <si>
    <t>終戦処理費</t>
  </si>
  <si>
    <t>2.</t>
  </si>
  <si>
    <t>賠償施設処理費</t>
  </si>
  <si>
    <t>－</t>
  </si>
  <si>
    <t>3.</t>
  </si>
  <si>
    <t>特殊財産処理費</t>
  </si>
  <si>
    <t>4.</t>
  </si>
  <si>
    <t>解除物件処理費</t>
  </si>
  <si>
    <t>5.</t>
  </si>
  <si>
    <t>物資及物価調整事務取扱費</t>
    <rPh sb="0" eb="12">
      <t>トリアツカヒ</t>
    </rPh>
    <phoneticPr fontId="9"/>
  </si>
  <si>
    <t>△93,486</t>
  </si>
  <si>
    <t>6.</t>
  </si>
  <si>
    <t>公共事業費</t>
  </si>
  <si>
    <t>7.</t>
  </si>
  <si>
    <t>出資及投資関係</t>
  </si>
  <si>
    <t>8.</t>
  </si>
  <si>
    <t>地方配付税配付金</t>
  </si>
  <si>
    <t>9.</t>
  </si>
  <si>
    <t>小学校教員国庫負担金</t>
  </si>
  <si>
    <t>10.</t>
  </si>
  <si>
    <t>新制中学校実施費</t>
  </si>
  <si>
    <t>11.</t>
  </si>
  <si>
    <t>定時制高校実施費</t>
  </si>
  <si>
    <t>12.</t>
  </si>
  <si>
    <t>新制大学実施費</t>
  </si>
  <si>
    <t>13.</t>
  </si>
  <si>
    <t>生活保護費</t>
  </si>
  <si>
    <t>14.</t>
  </si>
  <si>
    <t>児童保護費</t>
  </si>
  <si>
    <t>15.</t>
  </si>
  <si>
    <t>国民健康保険関係費</t>
  </si>
  <si>
    <t>16.</t>
  </si>
  <si>
    <t>失業対策費
(失業保険費を含む)</t>
    <rPh sb="0" eb="16">
      <t>シツギョウ</t>
    </rPh>
    <phoneticPr fontId="9"/>
  </si>
  <si>
    <t>17.</t>
  </si>
  <si>
    <t>同胞引揚費</t>
  </si>
  <si>
    <t>△1,024,647</t>
  </si>
  <si>
    <t>18.</t>
  </si>
  <si>
    <t>農地改革費</t>
  </si>
  <si>
    <t>19.</t>
  </si>
  <si>
    <t>食糧供出関係費</t>
  </si>
  <si>
    <t>20.</t>
  </si>
  <si>
    <t>政府機関等損失補填費</t>
  </si>
  <si>
    <t>21.</t>
  </si>
  <si>
    <t>価格調整費</t>
  </si>
  <si>
    <t>△23,000,000</t>
  </si>
  <si>
    <t>22.</t>
  </si>
  <si>
    <t>刑務所収容費</t>
  </si>
  <si>
    <t>23.</t>
  </si>
  <si>
    <t>刑務所作業費</t>
  </si>
  <si>
    <t>24.</t>
  </si>
  <si>
    <t>徴税費</t>
  </si>
  <si>
    <t>25.</t>
  </si>
  <si>
    <t>国債費</t>
  </si>
  <si>
    <t>26.</t>
  </si>
  <si>
    <t>年金及恩給</t>
  </si>
  <si>
    <t>27.</t>
  </si>
  <si>
    <t>政府職員宿舎施設費</t>
  </si>
  <si>
    <t>28.</t>
  </si>
  <si>
    <t>予備費</t>
  </si>
  <si>
    <t>重要経費計</t>
  </si>
  <si>
    <t>29.</t>
  </si>
  <si>
    <t>雑件</t>
  </si>
  <si>
    <t>合　　　　　　計</t>
  </si>
  <si>
    <t>昭　　　和　　　25　　　年　　　度</t>
  </si>
  <si>
    <t>物資及物価調整事務取扱費</t>
  </si>
  <si>
    <t xml:space="preserve">⑴ </t>
  </si>
  <si>
    <t>六三制</t>
  </si>
  <si>
    <t xml:space="preserve">⑵ </t>
  </si>
  <si>
    <t>災害復旧</t>
  </si>
  <si>
    <t xml:space="preserve">⑶ </t>
  </si>
  <si>
    <t>その他</t>
  </si>
  <si>
    <t>地方財政平衡交付金</t>
  </si>
  <si>
    <t>公立学校関係経費</t>
  </si>
  <si>
    <t>失業対策費</t>
  </si>
  <si>
    <t>農業保険費</t>
  </si>
  <si>
    <t>政府関係機関等損失補填費</t>
  </si>
  <si>
    <t>職員宿舎</t>
  </si>
  <si>
    <t>昭　　　和　　　26　　　年　　　度</t>
  </si>
  <si>
    <t>当 初 予 算</t>
  </si>
  <si>
    <t>補 正 予 算</t>
  </si>
  <si>
    <t>合　　　計</t>
  </si>
  <si>
    <t>平和回復善後処理費</t>
  </si>
  <si>
    <t>一般公共事業費</t>
  </si>
  <si>
    <t>文教厚生施設等</t>
  </si>
  <si>
    <t>事務費</t>
  </si>
  <si>
    <t>出資及投資</t>
  </si>
  <si>
    <t>特別会計等損失補填</t>
  </si>
  <si>
    <t>社会保険費</t>
  </si>
  <si>
    <t>結核対策費</t>
  </si>
  <si>
    <t>遺家族等援護調査費</t>
  </si>
  <si>
    <t>国立学校運営費</t>
  </si>
  <si>
    <t>学校等給食費</t>
  </si>
  <si>
    <t>育英事業費</t>
  </si>
  <si>
    <t>農地調整費</t>
  </si>
  <si>
    <t>食糧増産関係経費</t>
  </si>
  <si>
    <t>警察予備隊経費</t>
  </si>
  <si>
    <t>国家地方警察費</t>
  </si>
  <si>
    <t>海上保安庁経費</t>
  </si>
  <si>
    <t>租税払戻金</t>
  </si>
  <si>
    <t>30.</t>
  </si>
  <si>
    <t>刑務所費</t>
  </si>
  <si>
    <t>31.</t>
  </si>
  <si>
    <t>職員宿舎費</t>
  </si>
  <si>
    <t>32.</t>
  </si>
  <si>
    <t>33.</t>
  </si>
  <si>
    <t>海外払諸費</t>
  </si>
  <si>
    <t>34.</t>
  </si>
  <si>
    <t>35.</t>
  </si>
  <si>
    <t>昭　　　和　　　27　　　年　　　度</t>
  </si>
  <si>
    <t>防衛支出金</t>
  </si>
  <si>
    <t>保安庁経費</t>
  </si>
  <si>
    <t>安全保障諸費</t>
  </si>
  <si>
    <t>連合国財産補償費</t>
  </si>
  <si>
    <t>食糧増産対策経費</t>
  </si>
  <si>
    <t>文教厚生等施設費</t>
  </si>
  <si>
    <t>戦死者遺族及傷害年金</t>
  </si>
  <si>
    <t>海上保安庁経費
(警護救難関係)</t>
  </si>
  <si>
    <t>刑務所等収容及作業費</t>
  </si>
  <si>
    <t>特別会計損失補填</t>
  </si>
  <si>
    <t>公務員宿舎費</t>
  </si>
  <si>
    <t>国際会議諸費</t>
  </si>
  <si>
    <t>在外公館経費</t>
  </si>
  <si>
    <t>老齢旧軍人等特別給与費</t>
  </si>
  <si>
    <t>昭　　　和　　　28　　　</t>
  </si>
  <si>
    <t>　　　　年　　　度</t>
  </si>
  <si>
    <t>災害復旧公共事業費</t>
  </si>
  <si>
    <t>食糧増産対策費</t>
  </si>
  <si>
    <t>文教施設費</t>
  </si>
  <si>
    <t>住宅対策費</t>
  </si>
  <si>
    <t>官庁営繕費</t>
  </si>
  <si>
    <t>失業対策費</t>
    <rPh sb="0" eb="5">
      <t>シツギョウ</t>
    </rPh>
    <phoneticPr fontId="9"/>
  </si>
  <si>
    <t>遺家族等援護費</t>
  </si>
  <si>
    <t>留守家族等援護費</t>
  </si>
  <si>
    <t>旧軍人等恩給費</t>
  </si>
  <si>
    <t>義務教育費国庫負担金</t>
  </si>
  <si>
    <t>海上保安費</t>
  </si>
  <si>
    <t>衆議院議員総選挙及参議院議員通常選挙費</t>
    <rPh sb="0" eb="19">
      <t>シュウギインギインソウセンキョオヨサンギインギインツウジョウセンキョヒ</t>
    </rPh>
    <phoneticPr fontId="9"/>
  </si>
  <si>
    <t>国債費</t>
    <rPh sb="0" eb="3">
      <t>コクサイヒ</t>
    </rPh>
    <phoneticPr fontId="9"/>
  </si>
  <si>
    <t>在外公館費</t>
  </si>
  <si>
    <t>郵便貯金特別会計損失補填</t>
    <rPh sb="0" eb="12">
      <t>ユウビンチョキントクベツカイケイソンシツホテン</t>
    </rPh>
    <phoneticPr fontId="9"/>
  </si>
  <si>
    <t>輸入食糧価格調整補給金</t>
  </si>
  <si>
    <t>食糧管理費</t>
  </si>
  <si>
    <t>外航船舶建造資金貸付利子補給</t>
    <rPh sb="0" eb="14">
      <t>ガイコウセンパクケンゾウシキンカシツケリシホキュウ</t>
    </rPh>
    <phoneticPr fontId="9"/>
  </si>
  <si>
    <t>36.</t>
  </si>
  <si>
    <t>日本電信電話公社交付金</t>
  </si>
  <si>
    <t>37.</t>
  </si>
  <si>
    <t>文官等恩給費</t>
  </si>
  <si>
    <t>38.</t>
  </si>
  <si>
    <t>39.</t>
  </si>
  <si>
    <t>災害対策予備費</t>
  </si>
  <si>
    <t>40.</t>
  </si>
  <si>
    <t>昭　　　和　　　29　　　年　　　度</t>
  </si>
  <si>
    <t>防衛庁経費</t>
  </si>
  <si>
    <t>公共事業費及び食糧増産対策費</t>
  </si>
  <si>
    <t>治山治水</t>
  </si>
  <si>
    <t>食糧増産</t>
  </si>
  <si>
    <t xml:space="preserve">⑷ </t>
  </si>
  <si>
    <t>道路港湾等</t>
  </si>
  <si>
    <t xml:space="preserve">⑸ </t>
  </si>
  <si>
    <t>緊急就労対策事業費</t>
  </si>
  <si>
    <t>出資及び投資</t>
  </si>
  <si>
    <t>遺族等援護費</t>
  </si>
  <si>
    <t>旧軍人家族等恩給費</t>
  </si>
  <si>
    <t>警察費</t>
  </si>
  <si>
    <t>地方交付税交付金</t>
  </si>
  <si>
    <t>地方譲与税譲与金</t>
  </si>
  <si>
    <t>外航船舶建造資金貸付利子補給</t>
  </si>
  <si>
    <t>(社会保障関係費)</t>
  </si>
  <si>
    <t>児童保護その他社会福祉費</t>
  </si>
  <si>
    <t>遺族及び留守家族等援護費</t>
  </si>
  <si>
    <t>(小　 計　 1～6)</t>
  </si>
  <si>
    <t>(文 教 関 係 費)</t>
  </si>
  <si>
    <t>(小　 計　7～10)</t>
  </si>
  <si>
    <t>(恩 給 関 係 費)</t>
  </si>
  <si>
    <t>旧軍人遺族等恩給費</t>
  </si>
  <si>
    <t>(小　計　12～13)</t>
  </si>
  <si>
    <t>(地方財政関係費)</t>
  </si>
  <si>
    <t>臨時地方財政特別交付金</t>
  </si>
  <si>
    <t>(小　計　14～15)</t>
  </si>
  <si>
    <t>(防 衛 関 係 費)</t>
  </si>
  <si>
    <t>(小　計　16～17)</t>
  </si>
  <si>
    <t>賠償等特殊債務処理費</t>
  </si>
  <si>
    <t>公共事業関係費</t>
  </si>
  <si>
    <t>治山治水対策事業費</t>
  </si>
  <si>
    <t>道路港湾等整備事業費</t>
  </si>
  <si>
    <t>食糧増産対策事業費</t>
  </si>
  <si>
    <t>災害復旧関係事業費</t>
  </si>
  <si>
    <t>鉱害復旧事業費</t>
  </si>
  <si>
    <t>外航船舶建造融資利子補給</t>
  </si>
  <si>
    <t>　　　年　　　度</t>
  </si>
  <si>
    <t>重　要　事　項　名</t>
  </si>
  <si>
    <t>（社会保障関係費）</t>
  </si>
  <si>
    <t>科学技術振興費</t>
  </si>
  <si>
    <t>(小　計　13～14)</t>
  </si>
  <si>
    <t>⑴　</t>
  </si>
  <si>
    <t>⑵　</t>
  </si>
  <si>
    <t>道路整備事業費</t>
  </si>
  <si>
    <t>⑶　</t>
  </si>
  <si>
    <t>港湾漁港等整備事業費</t>
  </si>
  <si>
    <t>⑷　</t>
  </si>
  <si>
    <t>⑸　</t>
  </si>
  <si>
    <t>災害復旧等事業費</t>
  </si>
  <si>
    <t>⑹　</t>
  </si>
  <si>
    <t>⑺　</t>
  </si>
  <si>
    <t>国土総合開発事業調整費</t>
  </si>
  <si>
    <t>産業投資特別会計へ繰入</t>
  </si>
  <si>
    <t>食糧管理特別会計へ繰入</t>
  </si>
  <si>
    <t>昭　　　和　　　32　　　年　　　度</t>
  </si>
  <si>
    <t>住宅及び環境衛生対策費</t>
  </si>
  <si>
    <t>昭　　　和　　　33　　　年　　　度</t>
  </si>
  <si>
    <t>(小　 計　 1～5)</t>
  </si>
  <si>
    <t>(小　 計　 6～9)</t>
  </si>
  <si>
    <t>(小　計　12～14)</t>
  </si>
  <si>
    <t>⑻　</t>
  </si>
  <si>
    <t>離島振興事業費</t>
  </si>
  <si>
    <t>環境衛生対策費</t>
  </si>
  <si>
    <t>貿易振興及び経済協力費</t>
  </si>
  <si>
    <t>中小企業対策費</t>
  </si>
  <si>
    <t>経済基盤強化資金等</t>
  </si>
  <si>
    <t>雑計</t>
  </si>
  <si>
    <t>昭　　　和　　　34　　　年　　　度</t>
  </si>
  <si>
    <t>国民年金費</t>
  </si>
  <si>
    <t>(小　 計　 7～10)</t>
  </si>
  <si>
    <t>(小　計　13～15)</t>
  </si>
  <si>
    <t>(小　計　17～18)</t>
  </si>
  <si>
    <t>鉱害復旧</t>
  </si>
  <si>
    <t>昭　　　和　　　35　　　年　　　度</t>
  </si>
  <si>
    <t>臨時地方特別交付金</t>
  </si>
  <si>
    <t>道路整備</t>
  </si>
  <si>
    <t>港湾漁港空港</t>
  </si>
  <si>
    <t>林道都市等</t>
  </si>
  <si>
    <t>農業基盤整備</t>
  </si>
  <si>
    <t>災害復旧等</t>
  </si>
  <si>
    <t>産業投資特別会計資金へ繰入</t>
  </si>
  <si>
    <t>昭　　　和　　　36　　　年　　　度</t>
  </si>
  <si>
    <t>結核及び精神衛生対策費</t>
  </si>
  <si>
    <t>教育振興助成費</t>
  </si>
  <si>
    <t>(小　 計　 7～11)</t>
  </si>
  <si>
    <t>(小　計　14～16)</t>
  </si>
  <si>
    <t>防衛関係費</t>
  </si>
  <si>
    <t>調整費</t>
  </si>
  <si>
    <t>海外経済協力基金</t>
  </si>
  <si>
    <t>昭　　　和　　　37　　　年　　　度</t>
  </si>
  <si>
    <t>(文教及び科学技術振興費)</t>
  </si>
  <si>
    <t>教員振興助成費</t>
  </si>
  <si>
    <t>(小　 計　 7～12)</t>
  </si>
  <si>
    <t>(3,122,680)3,114,320</t>
  </si>
  <si>
    <t>石炭対策費</t>
  </si>
  <si>
    <t>昭　　　和　　　38　　　年　　　度</t>
  </si>
  <si>
    <t>主　要　経　費　別</t>
    <rPh sb="0" eb="9">
      <t>シュキョウヒベツ</t>
    </rPh>
    <phoneticPr fontId="9"/>
  </si>
  <si>
    <t>社会保障関係費</t>
  </si>
  <si>
    <t>社会福祉費</t>
  </si>
  <si>
    <t>保健衛生対策費</t>
  </si>
  <si>
    <t>計</t>
  </si>
  <si>
    <t>文教及び科学振興費</t>
  </si>
  <si>
    <t>恩給関係費</t>
  </si>
  <si>
    <t>地方交付税交付金等</t>
  </si>
  <si>
    <t>小　　　　　　計</t>
  </si>
  <si>
    <t>農業近代化資金融通促進費</t>
  </si>
  <si>
    <t>農業構造改善対策費</t>
  </si>
  <si>
    <t>その他の事項経費</t>
  </si>
  <si>
    <t>昭　　　和　　　39　　　年　　　度</t>
  </si>
  <si>
    <t>国立学校特別会計へ繰入</t>
  </si>
  <si>
    <t>港湾漁港空港整備事業費</t>
  </si>
  <si>
    <t>林道都市等整備事業費</t>
  </si>
  <si>
    <t>農業基盤整備費</t>
  </si>
  <si>
    <t>新産業都市等事業調整費</t>
  </si>
  <si>
    <t>高潮対策事業費</t>
  </si>
  <si>
    <t>海運対策費</t>
  </si>
  <si>
    <t>農業近代化資金融通及び構造改善対策費</t>
  </si>
  <si>
    <t>昭　　　和　　　40　　　</t>
  </si>
  <si>
    <t>-</t>
  </si>
  <si>
    <t>昭　　　和　　　41　　　年　　　度</t>
  </si>
  <si>
    <t>恩給支給事務費</t>
  </si>
  <si>
    <t>臨時地方特例交付金</t>
  </si>
  <si>
    <t>特殊対外債務処理費</t>
  </si>
  <si>
    <t>治山治水対策費</t>
  </si>
  <si>
    <t>港湾漁港空港整備事業</t>
  </si>
  <si>
    <t>住宅対策費</t>
    <rPh sb="0" eb="5">
      <t>ジュウタクタイサクヒ</t>
    </rPh>
    <phoneticPr fontId="9"/>
  </si>
  <si>
    <t>生活環境施設整備費</t>
  </si>
  <si>
    <t>林道工業用水等事業費</t>
  </si>
  <si>
    <t>農林水産業構造改善対策費</t>
  </si>
  <si>
    <t>昭　　　和　　　42　　　年　　　度</t>
  </si>
  <si>
    <t>臨時地方財政交付金</t>
  </si>
  <si>
    <t>昭　　　和　　　43　　　</t>
  </si>
  <si>
    <t>昭　　　和　　　44　　　年　　　度</t>
  </si>
  <si>
    <t>昭　　　和　　　45　　　年　　　度</t>
  </si>
  <si>
    <t>昭　　　和　　　46　　　</t>
  </si>
  <si>
    <t>昭　　　和　　　47　　　年　　　度</t>
  </si>
  <si>
    <t>ｍ</t>
  </si>
  <si>
    <t>臨時沖縄特別交付金</t>
  </si>
  <si>
    <t>調整費等</t>
  </si>
  <si>
    <t>昭　　　和　　　48　　　年　　　度</t>
  </si>
  <si>
    <t>経済協力費</t>
  </si>
  <si>
    <t>昭　　　和　　　49　　　</t>
  </si>
  <si>
    <t>昭　　　和　　　50　　　年　　　度</t>
  </si>
  <si>
    <t>昭　　　和　　　51　　　年　　　度</t>
  </si>
  <si>
    <t>地方財政関係費</t>
  </si>
  <si>
    <t>借入金等利子財源繰入</t>
  </si>
  <si>
    <t>公共事業等予備費</t>
  </si>
  <si>
    <t>下水道環境衛生等施設整備費</t>
  </si>
  <si>
    <t>災害復旧等事業費計</t>
  </si>
  <si>
    <t>昭　　　和　　　53　　　年　　　度</t>
  </si>
  <si>
    <t>エネルギー対策費</t>
  </si>
  <si>
    <t>昭　　　和　　　54　　　年　　　度</t>
  </si>
  <si>
    <t>昭　　　和　　　55　　　</t>
  </si>
  <si>
    <t>義務教育費露庫負担金</t>
  </si>
  <si>
    <t>昭　　　和　　　56　　　年　　　度</t>
  </si>
  <si>
    <t>昭　　　和　　　57　　　年　　　度</t>
  </si>
  <si>
    <t>予備費</t>
    <rPh sb="0" eb="3">
      <t>ヨビヒ</t>
    </rPh>
    <phoneticPr fontId="9"/>
  </si>
  <si>
    <t>昭和56年度決算不足補てん繰戻</t>
  </si>
  <si>
    <t>総　　 合 　　計</t>
  </si>
  <si>
    <t>昭　　　和　　　59　　　年　　　度</t>
  </si>
  <si>
    <t>（注）本表の各年度の補正予算欄は、当該年度中の補正予算の合計額であり、補正による増額減額は純額で示してある。</t>
    <phoneticPr fontId="9"/>
  </si>
  <si>
    <t>（注）本表の各年度の補正予算欄は、当該年度中の補正予算の合計額であり、補正による増額減額は純額で示してある。</t>
    <phoneticPr fontId="9"/>
  </si>
  <si>
    <r>
      <t>（注） １．本表の各年度の補正予算欄は、当該年度中の補正予算の合計額であり、補正による増額減額は純額
　　　　</t>
    </r>
    <r>
      <rPr>
        <sz val="8"/>
        <rFont val="ＭＳ 明朝"/>
        <family val="1"/>
        <charset val="128"/>
      </rPr>
      <t xml:space="preserve"> </t>
    </r>
    <r>
      <rPr>
        <sz val="8"/>
        <rFont val="ＭＳ 明朝"/>
        <family val="1"/>
        <charset val="128"/>
      </rPr>
      <t>で示してある。
       ２．補正分については、当時当初予算の重要経費別分類と異なる分類をして公表していたため、補正予
　　　　</t>
    </r>
    <r>
      <rPr>
        <sz val="8"/>
        <rFont val="ＭＳ 明朝"/>
        <family val="1"/>
        <charset val="128"/>
      </rPr>
      <t xml:space="preserve"> </t>
    </r>
    <r>
      <rPr>
        <sz val="8"/>
        <rFont val="ＭＳ 明朝"/>
        <family val="1"/>
        <charset val="128"/>
      </rPr>
      <t>算書</t>
    </r>
    <r>
      <rPr>
        <sz val="8"/>
        <rFont val="ＭＳ 明朝"/>
        <family val="1"/>
        <charset val="128"/>
      </rPr>
      <t>に基づいて当初予算の分類に符合するように再分類したものを掲記した。</t>
    </r>
    <phoneticPr fontId="9"/>
  </si>
  <si>
    <t>（注）本表の各年度の補正予算欄は、当該年度中の補正予算の合計額であり、補正による増額減額は純額で示してある。</t>
    <phoneticPr fontId="9"/>
  </si>
  <si>
    <r>
      <t>（注） １．本表の各年度の補正予算欄は、当該年度中の補正予算の合計額であり、補正による増額減額は純額
　　　　</t>
    </r>
    <r>
      <rPr>
        <sz val="8"/>
        <rFont val="ＭＳ 明朝"/>
        <family val="1"/>
        <charset val="128"/>
      </rPr>
      <t xml:space="preserve"> </t>
    </r>
    <r>
      <rPr>
        <sz val="8"/>
        <rFont val="ＭＳ 明朝"/>
        <family val="1"/>
        <charset val="128"/>
      </rPr>
      <t>で示してある。
       ２．公共事業関係費における(　)内の数字は、この表のうち失業対策費の中に含まれている特別失業対
　　　　</t>
    </r>
    <r>
      <rPr>
        <sz val="8"/>
        <rFont val="ＭＳ 明朝"/>
        <family val="1"/>
        <charset val="128"/>
      </rPr>
      <t xml:space="preserve"> </t>
    </r>
    <r>
      <rPr>
        <sz val="8"/>
        <rFont val="ＭＳ 明朝"/>
        <family val="1"/>
        <charset val="128"/>
      </rPr>
      <t>策事業費及び臨時就労対策事業費を含めた金額である。</t>
    </r>
    <phoneticPr fontId="9"/>
  </si>
  <si>
    <r>
      <t>（注） １．本表の各年度の補正予算欄は、当該年度中の補正予算の合計額であり、補正による増額減額は純額
　　　　</t>
    </r>
    <r>
      <rPr>
        <sz val="8"/>
        <rFont val="ＭＳ 明朝"/>
        <family val="1"/>
        <charset val="128"/>
      </rPr>
      <t xml:space="preserve"> </t>
    </r>
    <r>
      <rPr>
        <sz val="8"/>
        <rFont val="ＭＳ 明朝"/>
        <family val="1"/>
        <charset val="128"/>
      </rPr>
      <t xml:space="preserve">で示してある。
       ２．公共事業関係費における(　)内の数字は、この表のうち失業対策費の中に含まれている特別失業対
</t>
    </r>
    <r>
      <rPr>
        <sz val="8"/>
        <rFont val="ＭＳ 明朝"/>
        <family val="1"/>
        <charset val="128"/>
      </rPr>
      <t xml:space="preserve"> 　　　　</t>
    </r>
    <r>
      <rPr>
        <sz val="8"/>
        <rFont val="ＭＳ 明朝"/>
        <family val="1"/>
        <charset val="128"/>
      </rPr>
      <t>策事業費及び臨時就労対策事業費を含めた金額である。</t>
    </r>
    <phoneticPr fontId="9"/>
  </si>
  <si>
    <r>
      <t>（注） １．本表の各年度の補正予算欄は、当該年度中の補正予算の合計額であり、補正による増額減額は純額
　　　　</t>
    </r>
    <r>
      <rPr>
        <sz val="8"/>
        <rFont val="ＭＳ 明朝"/>
        <family val="1"/>
        <charset val="128"/>
      </rPr>
      <t xml:space="preserve"> </t>
    </r>
    <r>
      <rPr>
        <sz val="8"/>
        <rFont val="ＭＳ 明朝"/>
        <family val="1"/>
        <charset val="128"/>
      </rPr>
      <t xml:space="preserve">で示してある。
       ２．公共事業関係費における(　)内の数字は、この表のうち失業対策費の中に含まれている特別失業対
</t>
    </r>
    <r>
      <rPr>
        <sz val="8"/>
        <rFont val="ＭＳ 明朝"/>
        <family val="1"/>
        <charset val="128"/>
      </rPr>
      <t xml:space="preserve"> 　　　　</t>
    </r>
    <r>
      <rPr>
        <sz val="8"/>
        <rFont val="ＭＳ 明朝"/>
        <family val="1"/>
        <charset val="128"/>
      </rPr>
      <t>策事業費及び臨時就労対策事業費を含めた金額である。</t>
    </r>
    <rPh sb="73" eb="75">
      <t>コウキョウ</t>
    </rPh>
    <rPh sb="75" eb="77">
      <t>ジギョウ</t>
    </rPh>
    <phoneticPr fontId="9"/>
  </si>
  <si>
    <r>
      <t>（注） １．本表の各年度の補正予算欄は、当該年度中の補正予算の合計額であり、補正による増額減額は純額
　　　　</t>
    </r>
    <r>
      <rPr>
        <sz val="8"/>
        <rFont val="ＭＳ 明朝"/>
        <family val="1"/>
        <charset val="128"/>
      </rPr>
      <t xml:space="preserve"> </t>
    </r>
    <r>
      <rPr>
        <sz val="8"/>
        <rFont val="ＭＳ 明朝"/>
        <family val="1"/>
        <charset val="128"/>
      </rPr>
      <t>で示してある。
       ２．公共事業関係費における(　)内の数字は、この表のうち失業対策費の中に含まれている特別失業対
　　　　</t>
    </r>
    <r>
      <rPr>
        <sz val="8"/>
        <rFont val="ＭＳ 明朝"/>
        <family val="1"/>
        <charset val="128"/>
      </rPr>
      <t xml:space="preserve"> </t>
    </r>
    <r>
      <rPr>
        <sz val="8"/>
        <rFont val="ＭＳ 明朝"/>
        <family val="1"/>
        <charset val="128"/>
      </rPr>
      <t>策事業費を含めた金額である。
       ３．失業対策費における(　　)内の数字は、この表のうち石炭対策費中に含まれている炭鉱離職者援護
　　　　</t>
    </r>
    <r>
      <rPr>
        <sz val="8"/>
        <rFont val="ＭＳ 明朝"/>
        <family val="1"/>
        <charset val="128"/>
      </rPr>
      <t xml:space="preserve"> </t>
    </r>
    <r>
      <rPr>
        <sz val="8"/>
        <rFont val="ＭＳ 明朝"/>
        <family val="1"/>
        <charset val="128"/>
      </rPr>
      <t>対策費を含めた金額である。</t>
    </r>
    <phoneticPr fontId="9"/>
  </si>
  <si>
    <r>
      <t>（注） １．本表の各年度の補正予算欄は、当該年度中の補正予算の合計額であり、補正による増額減額は純額
　　　　</t>
    </r>
    <r>
      <rPr>
        <sz val="8"/>
        <rFont val="ＭＳ 明朝"/>
        <family val="1"/>
        <charset val="128"/>
      </rPr>
      <t xml:space="preserve"> </t>
    </r>
    <r>
      <rPr>
        <sz val="8"/>
        <rFont val="ＭＳ 明朝"/>
        <family val="1"/>
        <charset val="128"/>
      </rPr>
      <t>で示してある。
       ２．公共事業関係費における(　)内の数字は、この表のうち失業対策費の中に含まれている特別失業対
　　　　</t>
    </r>
    <r>
      <rPr>
        <sz val="8"/>
        <rFont val="ＭＳ 明朝"/>
        <family val="1"/>
        <charset val="128"/>
      </rPr>
      <t xml:space="preserve"> </t>
    </r>
    <r>
      <rPr>
        <sz val="8"/>
        <rFont val="ＭＳ 明朝"/>
        <family val="1"/>
        <charset val="128"/>
      </rPr>
      <t>策</t>
    </r>
    <r>
      <rPr>
        <sz val="8"/>
        <rFont val="ＭＳ 明朝"/>
        <family val="1"/>
        <charset val="128"/>
      </rPr>
      <t>事業費を含めた金額である。</t>
    </r>
    <rPh sb="46" eb="47">
      <t>ガク</t>
    </rPh>
    <rPh sb="48" eb="49">
      <t>ジュン</t>
    </rPh>
    <rPh sb="49" eb="50">
      <t>ガク</t>
    </rPh>
    <rPh sb="115" eb="117">
      <t>シツギョウ</t>
    </rPh>
    <phoneticPr fontId="9"/>
  </si>
  <si>
    <r>
      <t xml:space="preserve">（注） １．本表の各年度の補正予算欄は、当該年度中の補正予算の合計額であり、補正による増額減額は純額
</t>
    </r>
    <r>
      <rPr>
        <sz val="8"/>
        <rFont val="ＭＳ 明朝"/>
        <family val="1"/>
        <charset val="128"/>
      </rPr>
      <t xml:space="preserve"> 　　　　</t>
    </r>
    <r>
      <rPr>
        <sz val="8"/>
        <rFont val="ＭＳ 明朝"/>
        <family val="1"/>
        <charset val="128"/>
      </rPr>
      <t>で示してある。
       ２．公共事業関係費における(　)内の数字は、この表のうち失業対策費の中に含まれている特別失業対
　　　　</t>
    </r>
    <r>
      <rPr>
        <sz val="8"/>
        <rFont val="ＭＳ 明朝"/>
        <family val="1"/>
        <charset val="128"/>
      </rPr>
      <t xml:space="preserve"> </t>
    </r>
    <r>
      <rPr>
        <sz val="8"/>
        <rFont val="ＭＳ 明朝"/>
        <family val="1"/>
        <charset val="128"/>
      </rPr>
      <t xml:space="preserve">策事業費を含めた金額である。
       ３．国債費(当初予算22,048,186千円、補正予算13,008,208千円)は｢その他事項経費｣の中に含まれて公
</t>
    </r>
    <r>
      <rPr>
        <sz val="8"/>
        <rFont val="ＭＳ 明朝"/>
        <family val="1"/>
        <charset val="128"/>
      </rPr>
      <t xml:space="preserve"> 　　　　</t>
    </r>
    <r>
      <rPr>
        <sz val="8"/>
        <rFont val="ＭＳ 明朝"/>
        <family val="1"/>
        <charset val="128"/>
      </rPr>
      <t>表されている。</t>
    </r>
    <phoneticPr fontId="9"/>
  </si>
  <si>
    <r>
      <t>（注） １．本表の各年度の補正予算欄は、当該年度中の補正予算の合計額であり、補正による増額減額は純額
　　　　</t>
    </r>
    <r>
      <rPr>
        <sz val="8"/>
        <rFont val="ＭＳ 明朝"/>
        <family val="1"/>
        <charset val="128"/>
      </rPr>
      <t xml:space="preserve"> </t>
    </r>
    <r>
      <rPr>
        <sz val="8"/>
        <rFont val="ＭＳ 明朝"/>
        <family val="1"/>
        <charset val="128"/>
      </rPr>
      <t xml:space="preserve">で示してある。
       ２．公共事業関係費における(　)内の数字は、この表のうち失業対策費の中に含まれている特別失業対
</t>
    </r>
    <r>
      <rPr>
        <sz val="8"/>
        <rFont val="ＭＳ 明朝"/>
        <family val="1"/>
        <charset val="128"/>
      </rPr>
      <t xml:space="preserve"> 　　　　</t>
    </r>
    <r>
      <rPr>
        <sz val="8"/>
        <rFont val="ＭＳ 明朝"/>
        <family val="1"/>
        <charset val="128"/>
      </rPr>
      <t>策事業費を含めた金額である。</t>
    </r>
    <phoneticPr fontId="9"/>
  </si>
  <si>
    <r>
      <t>（注） １．本表の各年度の補正予算欄は、当該年度中の補正予算の合計額であり、補正による増額減額は純額
　　　　</t>
    </r>
    <r>
      <rPr>
        <sz val="8"/>
        <rFont val="ＭＳ 明朝"/>
        <family val="1"/>
        <charset val="128"/>
      </rPr>
      <t xml:space="preserve"> </t>
    </r>
    <r>
      <rPr>
        <sz val="8"/>
        <rFont val="ＭＳ 明朝"/>
        <family val="1"/>
        <charset val="128"/>
      </rPr>
      <t xml:space="preserve">で示してある。
       ２．公共事業関係費における(　)内の数字は、この表のうち失業対策費の中に含まれている特別失業対
</t>
    </r>
    <r>
      <rPr>
        <sz val="8"/>
        <rFont val="ＭＳ 明朝"/>
        <family val="1"/>
        <charset val="128"/>
      </rPr>
      <t xml:space="preserve"> 　　　　</t>
    </r>
    <r>
      <rPr>
        <sz val="8"/>
        <rFont val="ＭＳ 明朝"/>
        <family val="1"/>
        <charset val="128"/>
      </rPr>
      <t>策事業費を含めた金額である。
       ３．保健衛生対策費における(　)内の数字は、この表のうち公共事業関係費中に含まれている生活環境
　　　　</t>
    </r>
    <r>
      <rPr>
        <sz val="8"/>
        <rFont val="ＭＳ 明朝"/>
        <family val="1"/>
        <charset val="128"/>
      </rPr>
      <t xml:space="preserve"> </t>
    </r>
    <r>
      <rPr>
        <sz val="8"/>
        <rFont val="ＭＳ 明朝"/>
        <family val="1"/>
        <charset val="128"/>
      </rPr>
      <t>施設整備費及び林道工業用水等事業費の一部を含めた金額である。</t>
    </r>
    <phoneticPr fontId="9"/>
  </si>
  <si>
    <r>
      <t>（注） １．本表の各年度の補正予算欄は、当該年度中の補正予算の合計額であり、補正による増額減額は純額
　　　　</t>
    </r>
    <r>
      <rPr>
        <sz val="8"/>
        <rFont val="ＭＳ 明朝"/>
        <family val="1"/>
        <charset val="128"/>
      </rPr>
      <t xml:space="preserve"> </t>
    </r>
    <r>
      <rPr>
        <sz val="8"/>
        <rFont val="ＭＳ 明朝"/>
        <family val="1"/>
        <charset val="128"/>
      </rPr>
      <t>で示してある。
       ２．公共事業関係費における(　)内の数字は、この表のうち失業対策費の中に含まれている特別失業対
　　　　</t>
    </r>
    <r>
      <rPr>
        <sz val="8"/>
        <rFont val="ＭＳ 明朝"/>
        <family val="1"/>
        <charset val="128"/>
      </rPr>
      <t xml:space="preserve"> </t>
    </r>
    <r>
      <rPr>
        <sz val="8"/>
        <rFont val="ＭＳ 明朝"/>
        <family val="1"/>
        <charset val="128"/>
      </rPr>
      <t>策事業費を含めた金額である。</t>
    </r>
    <phoneticPr fontId="9"/>
  </si>
  <si>
    <r>
      <t xml:space="preserve">（注） １．本表の各年度の補正予算欄は、当該年度中の補正予算の合計額であり、補正による増額減額は純額
</t>
    </r>
    <r>
      <rPr>
        <sz val="8"/>
        <rFont val="ＭＳ 明朝"/>
        <family val="1"/>
        <charset val="128"/>
      </rPr>
      <t xml:space="preserve"> 　　　　</t>
    </r>
    <r>
      <rPr>
        <sz val="8"/>
        <rFont val="ＭＳ 明朝"/>
        <family val="1"/>
        <charset val="128"/>
      </rPr>
      <t>で示してある。
       ２．公共事業関係費における(　)内の数字は、この表のうち失業対策費の中に含まれている特別失業対
　　　　</t>
    </r>
    <r>
      <rPr>
        <sz val="8"/>
        <rFont val="ＭＳ 明朝"/>
        <family val="1"/>
        <charset val="128"/>
      </rPr>
      <t xml:space="preserve"> </t>
    </r>
    <r>
      <rPr>
        <sz val="8"/>
        <rFont val="ＭＳ 明朝"/>
        <family val="1"/>
        <charset val="128"/>
      </rPr>
      <t>策事業費を含めた金額である。</t>
    </r>
    <phoneticPr fontId="9"/>
  </si>
  <si>
    <t>　年　　　度</t>
    <phoneticPr fontId="9"/>
  </si>
  <si>
    <t>昭　　　和　　　52　　　年　　　度</t>
    <phoneticPr fontId="9"/>
  </si>
  <si>
    <t>第19表　昭和24年度以降主（重）要経費別分類による一般会計歳出当初予算及び補正予算</t>
    <rPh sb="0" eb="1">
      <t>ダイ</t>
    </rPh>
    <rPh sb="3" eb="4">
      <t>ヒョウ</t>
    </rPh>
    <rPh sb="5" eb="7">
      <t>ショウワ</t>
    </rPh>
    <rPh sb="9" eb="11">
      <t>ネンド</t>
    </rPh>
    <rPh sb="11" eb="13">
      <t>イコウ</t>
    </rPh>
    <rPh sb="13" eb="14">
      <t>シュ</t>
    </rPh>
    <rPh sb="15" eb="16">
      <t>シゲル</t>
    </rPh>
    <rPh sb="17" eb="18">
      <t>ヨウ</t>
    </rPh>
    <rPh sb="18" eb="20">
      <t>ケイヒ</t>
    </rPh>
    <rPh sb="20" eb="21">
      <t>ベツ</t>
    </rPh>
    <rPh sb="21" eb="23">
      <t>ブンルイ</t>
    </rPh>
    <rPh sb="26" eb="28">
      <t>イッパン</t>
    </rPh>
    <rPh sb="28" eb="30">
      <t>カイケイ</t>
    </rPh>
    <rPh sb="30" eb="32">
      <t>サイシュツ</t>
    </rPh>
    <rPh sb="32" eb="34">
      <t>トウショ</t>
    </rPh>
    <rPh sb="34" eb="36">
      <t>ヨサン</t>
    </rPh>
    <rPh sb="36" eb="37">
      <t>オヨ</t>
    </rPh>
    <rPh sb="38" eb="40">
      <t>ホセイ</t>
    </rPh>
    <rPh sb="40" eb="42">
      <t>ヨサン</t>
    </rPh>
    <phoneticPr fontId="9"/>
  </si>
  <si>
    <r>
      <t xml:space="preserve">（注） １．本表の各年度の補正予算欄は、当該年度中の補正予算の合計額であり、補正による増額減額は純
            </t>
    </r>
    <r>
      <rPr>
        <sz val="8"/>
        <rFont val="ＭＳ 明朝"/>
        <family val="1"/>
        <charset val="128"/>
      </rPr>
      <t xml:space="preserve">額で示してある。
       ２．公共事業関係費における(　)内の数字は、この表のうち失業対策費の中に含まれている特別失業
</t>
    </r>
    <r>
      <rPr>
        <sz val="8"/>
        <rFont val="ＭＳ 明朝"/>
        <family val="1"/>
        <charset val="128"/>
      </rPr>
      <t xml:space="preserve">            </t>
    </r>
    <r>
      <rPr>
        <sz val="8"/>
        <rFont val="ＭＳ 明朝"/>
        <family val="1"/>
        <charset val="128"/>
      </rPr>
      <t>対策事業費及び臨時就労対策事業費を含めた金額である。</t>
    </r>
    <phoneticPr fontId="9"/>
  </si>
  <si>
    <r>
      <t xml:space="preserve">（注） １．本表の各年度の補正予算欄は、当該年度中の補正予算の合計額であり、補正による増額減額は純
       </t>
    </r>
    <r>
      <rPr>
        <sz val="8"/>
        <rFont val="ＭＳ 明朝"/>
        <family val="1"/>
        <charset val="128"/>
      </rPr>
      <t xml:space="preserve">額で示してある。
       ２．公共事業関係費における(　)内の数字は、この表のうち失業対策費の中に含まれている特別失業
</t>
    </r>
    <r>
      <rPr>
        <sz val="8"/>
        <rFont val="ＭＳ 明朝"/>
        <family val="1"/>
        <charset val="128"/>
      </rPr>
      <t xml:space="preserve">       </t>
    </r>
    <r>
      <rPr>
        <sz val="8"/>
        <rFont val="ＭＳ 明朝"/>
        <family val="1"/>
        <charset val="128"/>
      </rPr>
      <t xml:space="preserve">対策事業費及び臨時就労対策事業費を含めた金額である。      </t>
    </r>
    <phoneticPr fontId="9"/>
  </si>
  <si>
    <r>
      <t xml:space="preserve">（注） １．本表の各年度の補正予算欄は、当該年度中の補正予算の合計額であり、補正による増額減額は純
</t>
    </r>
    <r>
      <rPr>
        <sz val="8"/>
        <rFont val="ＭＳ 明朝"/>
        <family val="1"/>
        <charset val="128"/>
      </rPr>
      <t xml:space="preserve">       </t>
    </r>
    <r>
      <rPr>
        <sz val="8"/>
        <rFont val="ＭＳ 明朝"/>
        <family val="1"/>
        <charset val="128"/>
      </rPr>
      <t xml:space="preserve">額で示してある。
       ２．公共事業関係費における(　)内の数字は、この表のうち失業対策費の中に含まれている特別失業
</t>
    </r>
    <r>
      <rPr>
        <sz val="8"/>
        <rFont val="ＭＳ 明朝"/>
        <family val="1"/>
        <charset val="128"/>
      </rPr>
      <t xml:space="preserve">       </t>
    </r>
    <r>
      <rPr>
        <sz val="8"/>
        <rFont val="ＭＳ 明朝"/>
        <family val="1"/>
        <charset val="128"/>
      </rPr>
      <t>対策事業費及び臨時就労対策事業費を含めた金額である。</t>
    </r>
    <phoneticPr fontId="9"/>
  </si>
  <si>
    <r>
      <t xml:space="preserve">（注） １．本表の各年度の補正予算欄は、当該年度中の補正予算の合計額であり、補正による増額減額は純
       </t>
    </r>
    <r>
      <rPr>
        <sz val="8"/>
        <rFont val="ＭＳ 明朝"/>
        <family val="1"/>
        <charset val="128"/>
      </rPr>
      <t xml:space="preserve">額で示してある。
       ２．公共事業関係費における(　)内の数字は、この表のうち失業対策費の中に含まれている特別失業
</t>
    </r>
    <r>
      <rPr>
        <sz val="8"/>
        <rFont val="ＭＳ 明朝"/>
        <family val="1"/>
        <charset val="128"/>
      </rPr>
      <t xml:space="preserve">       </t>
    </r>
    <r>
      <rPr>
        <sz val="8"/>
        <rFont val="ＭＳ 明朝"/>
        <family val="1"/>
        <charset val="128"/>
      </rPr>
      <t xml:space="preserve">対策事業費及び臨時就労対策事業費を含めた金額である。
       ３．失業対策費における(　　)内の数字は、この表のうち石炭対策費中に含まれている炭鉱離職者援
</t>
    </r>
    <r>
      <rPr>
        <sz val="8"/>
        <rFont val="ＭＳ 明朝"/>
        <family val="1"/>
        <charset val="128"/>
      </rPr>
      <t xml:space="preserve">       </t>
    </r>
    <r>
      <rPr>
        <sz val="8"/>
        <rFont val="ＭＳ 明朝"/>
        <family val="1"/>
        <charset val="128"/>
      </rPr>
      <t xml:space="preserve">護対策費を含めた金額である。
       ４．石炭対策費における(　)内の数字は、この表のうち公共事業関係費中に含まれている鉱害復旧事
</t>
    </r>
    <r>
      <rPr>
        <sz val="8"/>
        <rFont val="ＭＳ 明朝"/>
        <family val="1"/>
        <charset val="128"/>
      </rPr>
      <t xml:space="preserve">       </t>
    </r>
    <r>
      <rPr>
        <sz val="8"/>
        <rFont val="ＭＳ 明朝"/>
        <family val="1"/>
        <charset val="128"/>
      </rPr>
      <t xml:space="preserve">業費及び石炭港湾整備事業費を含めた金額である。
    </t>
    </r>
    <phoneticPr fontId="9"/>
  </si>
  <si>
    <t>昭　　　和　　　58　　　年　　　度</t>
    <phoneticPr fontId="9"/>
  </si>
  <si>
    <t>昭　　　和　　　30　　　年　　　度</t>
    <phoneticPr fontId="9"/>
  </si>
  <si>
    <t>昭　　　和　　　31　　　年　　　度</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</si>
</sst>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80" formatCode="* #,##0;_ &quot;△&quot;* #,##0;* &quot;0&quot;;* &quot;－&quot;"/>
    <numFmt numFmtId="181" formatCode="\(#,##0\);\(&quot;△&quot;#,##0\);\(&quot;0&quot;\);\(&quot;－&quot;\)"/>
  </numFmts>
  <fonts count="17" x14ac:knownFonts="1">
    <font>
      <sz val="8"/>
      <name val="ＭＳ 明朝"/>
      <family val="1"/>
      <charset val="128"/>
    </font>
    <font>
      <sz val="8"/>
      <name val="ＭＳ 明朝"/>
      <family val="1"/>
      <charset val="128"/>
    </font>
    <font>
      <u/>
      <sz val="8"/>
      <color indexed="12"/>
      <name val="ＭＳ 明朝"/>
      <family val="1"/>
      <charset val="128"/>
    </font>
    <font>
      <sz val="8"/>
      <name val="ＭＳ ゴシック"/>
      <family val="3"/>
      <charset val="128"/>
    </font>
    <font>
      <sz val="14"/>
      <name val="ＭＳ ゴシック"/>
      <family val="3"/>
      <charset val="128"/>
    </font>
    <font>
      <sz val="10"/>
      <name val="ＭＳ ゴシック"/>
      <family val="3"/>
      <charset val="128"/>
    </font>
    <font>
      <sz val="9"/>
      <name val="ＭＳ ゴシック"/>
      <family val="3"/>
      <charset val="128"/>
    </font>
    <font>
      <sz val="7.5"/>
      <name val="ＭＳ Ｐ明朝"/>
      <family val="1"/>
      <charset val="128"/>
    </font>
    <font>
      <sz val="7.5"/>
      <name val="ＭＳ Ｐゴシック"/>
      <family val="3"/>
      <charset val="128"/>
    </font>
    <font>
      <sz val="6"/>
      <name val="ＭＳ 明朝"/>
      <family val="1"/>
      <charset val="128"/>
    </font>
    <font>
      <sz val="7.5"/>
      <name val="ＭＳ 明朝"/>
      <family val="1"/>
      <charset val="128"/>
    </font>
    <font>
      <sz val="7.5"/>
      <color indexed="8"/>
      <name val="ＭＳ Ｐ明朝"/>
      <family val="1"/>
      <charset val="128"/>
    </font>
    <font>
      <sz val="6.5"/>
      <name val="ＭＳ 明朝"/>
      <family val="1"/>
      <charset val="128"/>
    </font>
    <font>
      <sz val="7"/>
      <name val="ＭＳ 明朝"/>
      <family val="1"/>
      <charset val="128"/>
    </font>
    <font>
      <sz val="7"/>
      <name val="ＭＳ Ｐ明朝"/>
      <family val="1"/>
      <charset val="128"/>
    </font>
    <font>
      <sz val="7"/>
      <name val="ＭＳ Ｐゴシック"/>
      <family val="3"/>
      <charset val="128"/>
    </font>
    <font>
      <sz val="8"/>
      <name val="ＭＳ Ｐ明朝"/>
      <family val="1"/>
      <charset val="128"/>
    </font>
  </fonts>
  <fills count="3">
    <fill>
      <patternFill patternType="none"/>
    </fill>
    <fill>
      <patternFill patternType="gray125"/>
    </fill>
    <fill>
      <patternFill patternType="solid">
        <fgColor indexed="9"/>
        <bgColor indexed="64"/>
      </patternFill>
    </fill>
  </fills>
  <borders count="14">
    <border>
      <left/>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top style="thin">
        <color indexed="64"/>
      </top>
      <bottom/>
      <diagonal/>
    </border>
    <border>
      <left/>
      <right/>
      <top/>
      <bottom style="hair">
        <color indexed="64"/>
      </bottom>
      <diagonal/>
    </border>
    <border>
      <left style="hair">
        <color indexed="64"/>
      </left>
      <right/>
      <top/>
      <bottom/>
      <diagonal/>
    </border>
    <border>
      <left/>
      <right/>
      <top style="thin">
        <color indexed="64"/>
      </top>
      <bottom style="hair">
        <color indexed="64"/>
      </bottom>
      <diagonal/>
    </border>
    <border>
      <left/>
      <right/>
      <top style="hair">
        <color indexed="64"/>
      </top>
      <bottom style="hair">
        <color indexed="64"/>
      </bottom>
      <diagonal/>
    </border>
    <border>
      <left/>
      <right style="hair">
        <color indexed="64"/>
      </right>
      <top style="thin">
        <color indexed="64"/>
      </top>
      <bottom style="hair">
        <color indexed="64"/>
      </bottom>
      <diagonal/>
    </border>
  </borders>
  <cellStyleXfs count="3">
    <xf numFmtId="0" fontId="0" fillId="0" borderId="0">
      <alignment vertical="center"/>
    </xf>
    <xf numFmtId="0" fontId="2" fillId="0" borderId="0" applyNumberFormat="0" applyFill="0" applyBorder="0" applyAlignment="0" applyProtection="0">
      <alignment vertical="center"/>
    </xf>
    <xf numFmtId="0" fontId="1" fillId="0" borderId="0">
      <alignment vertical="center"/>
    </xf>
  </cellStyleXfs>
  <cellXfs count="119">
    <xf numFmtId="0" fontId="0" fillId="0" borderId="0" xfId="0">
      <alignment vertical="center"/>
    </xf>
    <xf numFmtId="0" fontId="4" fillId="2" borderId="0" xfId="0" applyFont="1" applyFill="1" applyAlignment="1">
      <alignment vertical="top"/>
    </xf>
    <xf numFmtId="0" fontId="3" fillId="2" borderId="0" xfId="0" applyFont="1" applyFill="1" applyBorder="1" applyAlignment="1">
      <alignment vertical="top"/>
    </xf>
    <xf numFmtId="0" fontId="3" fillId="2" borderId="0" xfId="0" applyFont="1" applyFill="1" applyAlignment="1">
      <alignment vertical="top"/>
    </xf>
    <xf numFmtId="0" fontId="5" fillId="2" borderId="0" xfId="0" applyFont="1" applyFill="1" applyAlignment="1">
      <alignment vertical="top"/>
    </xf>
    <xf numFmtId="0" fontId="0" fillId="2" borderId="0" xfId="0" applyFill="1" applyBorder="1" applyAlignment="1">
      <alignment vertical="top"/>
    </xf>
    <xf numFmtId="0" fontId="6" fillId="2" borderId="0" xfId="0" applyFont="1" applyFill="1" applyBorder="1" applyAlignment="1">
      <alignment vertical="top"/>
    </xf>
    <xf numFmtId="0" fontId="6" fillId="2" borderId="0" xfId="0" applyFont="1" applyFill="1" applyAlignment="1">
      <alignment horizontal="center" vertical="top"/>
    </xf>
    <xf numFmtId="0" fontId="0" fillId="2" borderId="0" xfId="0" applyFill="1" applyAlignment="1">
      <alignment vertical="top"/>
    </xf>
    <xf numFmtId="0" fontId="6" fillId="2" borderId="0" xfId="0" applyFont="1" applyFill="1" applyBorder="1" applyAlignment="1">
      <alignment horizontal="center" vertical="top"/>
    </xf>
    <xf numFmtId="0" fontId="0" fillId="2" borderId="0" xfId="0" applyNumberFormat="1" applyFill="1" applyBorder="1" applyAlignment="1">
      <alignment vertical="top"/>
    </xf>
    <xf numFmtId="0" fontId="0" fillId="2" borderId="0" xfId="0" applyFill="1" applyAlignment="1">
      <alignment horizontal="left" vertical="top"/>
    </xf>
    <xf numFmtId="0" fontId="1" fillId="2" borderId="0" xfId="0" applyFont="1" applyFill="1" applyBorder="1" applyAlignment="1">
      <alignment vertical="top"/>
    </xf>
    <xf numFmtId="0" fontId="1" fillId="2" borderId="0" xfId="0" applyFont="1" applyFill="1" applyBorder="1" applyAlignment="1">
      <alignment horizontal="right" vertical="top"/>
    </xf>
    <xf numFmtId="49" fontId="3" fillId="2" borderId="0" xfId="0" applyNumberFormat="1" applyFont="1" applyFill="1" applyBorder="1" applyAlignment="1">
      <alignment horizontal="center" vertical="center"/>
    </xf>
    <xf numFmtId="49" fontId="1" fillId="2" borderId="1" xfId="0" applyNumberFormat="1" applyFont="1" applyFill="1" applyBorder="1" applyAlignment="1">
      <alignment horizontal="center" vertical="center"/>
    </xf>
    <xf numFmtId="49" fontId="1" fillId="2" borderId="2" xfId="0" applyNumberFormat="1" applyFont="1" applyFill="1" applyBorder="1" applyAlignment="1">
      <alignment horizontal="center" vertical="center"/>
    </xf>
    <xf numFmtId="49" fontId="1" fillId="2" borderId="3" xfId="0" applyNumberFormat="1" applyFont="1" applyFill="1" applyBorder="1" applyAlignment="1">
      <alignment horizontal="center" vertical="center"/>
    </xf>
    <xf numFmtId="49" fontId="1" fillId="2" borderId="0" xfId="0" applyNumberFormat="1" applyFont="1" applyFill="1" applyBorder="1" applyAlignment="1">
      <alignment horizontal="center" vertical="center"/>
    </xf>
    <xf numFmtId="49" fontId="1" fillId="2" borderId="0" xfId="0" applyNumberFormat="1" applyFont="1" applyFill="1" applyBorder="1" applyAlignment="1">
      <alignment vertical="center"/>
    </xf>
    <xf numFmtId="49" fontId="1" fillId="2" borderId="0" xfId="0" applyNumberFormat="1" applyFont="1" applyFill="1" applyBorder="1" applyAlignment="1">
      <alignment horizontal="distributed" vertical="center"/>
    </xf>
    <xf numFmtId="49" fontId="1" fillId="2" borderId="4" xfId="0" applyNumberFormat="1" applyFont="1" applyFill="1" applyBorder="1" applyAlignment="1">
      <alignment vertical="center"/>
    </xf>
    <xf numFmtId="180" fontId="7" fillId="2" borderId="0" xfId="0" applyNumberFormat="1" applyFont="1" applyFill="1" applyBorder="1" applyAlignment="1">
      <alignment vertical="center"/>
    </xf>
    <xf numFmtId="180" fontId="8" fillId="2" borderId="0" xfId="0" applyNumberFormat="1" applyFont="1" applyFill="1" applyBorder="1" applyAlignment="1">
      <alignment vertical="center"/>
    </xf>
    <xf numFmtId="49" fontId="1" fillId="2" borderId="0" xfId="0" applyNumberFormat="1" applyFont="1" applyFill="1" applyBorder="1" applyAlignment="1">
      <alignment horizontal="right" vertical="center"/>
    </xf>
    <xf numFmtId="49" fontId="1" fillId="2" borderId="4" xfId="0" applyNumberFormat="1" applyFont="1" applyFill="1" applyBorder="1" applyAlignment="1">
      <alignment horizontal="distributed" vertical="center"/>
    </xf>
    <xf numFmtId="49" fontId="1" fillId="2" borderId="4" xfId="0" applyNumberFormat="1" applyFont="1" applyFill="1" applyBorder="1" applyAlignment="1">
      <alignment horizontal="center" vertical="center"/>
    </xf>
    <xf numFmtId="49" fontId="1" fillId="2" borderId="0" xfId="0" applyNumberFormat="1" applyFont="1" applyFill="1">
      <alignment vertical="center"/>
    </xf>
    <xf numFmtId="0" fontId="0" fillId="2" borderId="0" xfId="0" applyFill="1">
      <alignment vertical="center"/>
    </xf>
    <xf numFmtId="0" fontId="0" fillId="2" borderId="0" xfId="0" applyFill="1" applyBorder="1">
      <alignment vertical="center"/>
    </xf>
    <xf numFmtId="49" fontId="1" fillId="2" borderId="4" xfId="0" applyNumberFormat="1" applyFont="1" applyFill="1" applyBorder="1" applyAlignment="1">
      <alignment horizontal="right" vertical="center"/>
    </xf>
    <xf numFmtId="49" fontId="9" fillId="2" borderId="4" xfId="0" applyNumberFormat="1" applyFont="1" applyFill="1" applyBorder="1" applyAlignment="1">
      <alignment vertical="top" wrapText="1"/>
    </xf>
    <xf numFmtId="49" fontId="9" fillId="2" borderId="0" xfId="0" applyNumberFormat="1" applyFont="1" applyFill="1" applyBorder="1" applyAlignment="1">
      <alignment vertical="top" wrapText="1"/>
    </xf>
    <xf numFmtId="49" fontId="1" fillId="2" borderId="5" xfId="0" applyNumberFormat="1" applyFont="1" applyFill="1" applyBorder="1" applyAlignment="1">
      <alignment horizontal="right" vertical="center"/>
    </xf>
    <xf numFmtId="49" fontId="1" fillId="2" borderId="5" xfId="0" applyNumberFormat="1" applyFont="1" applyFill="1" applyBorder="1" applyAlignment="1">
      <alignment horizontal="distributed" vertical="center"/>
    </xf>
    <xf numFmtId="49" fontId="1" fillId="2" borderId="5" xfId="0" applyNumberFormat="1" applyFont="1" applyFill="1" applyBorder="1" applyAlignment="1">
      <alignment vertical="center"/>
    </xf>
    <xf numFmtId="49" fontId="1" fillId="2" borderId="6" xfId="0" applyNumberFormat="1" applyFont="1" applyFill="1" applyBorder="1" applyAlignment="1">
      <alignment vertical="center"/>
    </xf>
    <xf numFmtId="180" fontId="7" fillId="2" borderId="7" xfId="0" applyNumberFormat="1" applyFont="1" applyFill="1" applyBorder="1" applyAlignment="1">
      <alignment vertical="center"/>
    </xf>
    <xf numFmtId="180" fontId="7" fillId="2" borderId="5" xfId="0" applyNumberFormat="1" applyFont="1" applyFill="1" applyBorder="1" applyAlignment="1">
      <alignment vertical="center"/>
    </xf>
    <xf numFmtId="180" fontId="8" fillId="2" borderId="5" xfId="0" applyNumberFormat="1" applyFont="1" applyFill="1" applyBorder="1" applyAlignment="1">
      <alignment vertical="center"/>
    </xf>
    <xf numFmtId="0" fontId="1" fillId="2" borderId="0" xfId="0" applyFont="1" applyFill="1" applyBorder="1" applyAlignment="1">
      <alignment vertical="center"/>
    </xf>
    <xf numFmtId="0" fontId="1" fillId="2" borderId="0" xfId="0" applyFont="1" applyFill="1" applyBorder="1">
      <alignment vertical="center"/>
    </xf>
    <xf numFmtId="0" fontId="1" fillId="2" borderId="0" xfId="0" applyFont="1" applyFill="1">
      <alignment vertical="center"/>
    </xf>
    <xf numFmtId="49" fontId="1" fillId="2" borderId="0" xfId="0" applyNumberFormat="1" applyFont="1" applyFill="1" applyBorder="1">
      <alignment vertical="center"/>
    </xf>
    <xf numFmtId="3" fontId="1" fillId="2" borderId="0" xfId="0" applyNumberFormat="1" applyFont="1" applyFill="1" applyBorder="1" applyAlignment="1">
      <alignment vertical="center"/>
    </xf>
    <xf numFmtId="0" fontId="1" fillId="2" borderId="0" xfId="0" applyNumberFormat="1" applyFont="1" applyFill="1" applyBorder="1" applyAlignment="1">
      <alignment vertical="center"/>
    </xf>
    <xf numFmtId="0" fontId="1" fillId="2" borderId="0" xfId="0" applyFont="1" applyFill="1" applyBorder="1" applyAlignment="1">
      <alignment horizontal="center" vertical="center"/>
    </xf>
    <xf numFmtId="180" fontId="2" fillId="2" borderId="0" xfId="1" applyNumberFormat="1" applyFill="1" applyBorder="1" applyAlignment="1">
      <alignment vertical="center"/>
    </xf>
    <xf numFmtId="0" fontId="9" fillId="2" borderId="0" xfId="0" applyFont="1" applyFill="1" applyBorder="1" applyAlignment="1">
      <alignment vertical="top"/>
    </xf>
    <xf numFmtId="0" fontId="2" fillId="2" borderId="0" xfId="1" applyFill="1" applyBorder="1" applyAlignment="1">
      <alignment vertical="top"/>
    </xf>
    <xf numFmtId="0" fontId="2" fillId="2" borderId="0" xfId="1" applyFill="1" applyBorder="1" applyAlignment="1">
      <alignment vertical="center"/>
    </xf>
    <xf numFmtId="0" fontId="2" fillId="2" borderId="0" xfId="1" applyFont="1" applyFill="1">
      <alignment vertical="center"/>
    </xf>
    <xf numFmtId="49" fontId="3" fillId="2" borderId="8" xfId="0" applyNumberFormat="1" applyFont="1" applyFill="1" applyBorder="1" applyAlignment="1">
      <alignment horizontal="center" vertical="center"/>
    </xf>
    <xf numFmtId="49" fontId="3" fillId="2" borderId="8" xfId="0" applyNumberFormat="1" applyFont="1" applyFill="1" applyBorder="1" applyAlignment="1">
      <alignment horizontal="right" vertical="center"/>
    </xf>
    <xf numFmtId="49" fontId="10" fillId="2" borderId="0" xfId="0" applyNumberFormat="1" applyFont="1" applyFill="1" applyBorder="1" applyAlignment="1">
      <alignment horizontal="distributed" vertical="center"/>
    </xf>
    <xf numFmtId="180" fontId="11" fillId="2" borderId="0" xfId="0" applyNumberFormat="1" applyFont="1" applyFill="1" applyBorder="1" applyAlignment="1">
      <alignment vertical="center"/>
    </xf>
    <xf numFmtId="49" fontId="9" fillId="2" borderId="6" xfId="0" applyNumberFormat="1" applyFont="1" applyFill="1" applyBorder="1" applyAlignment="1">
      <alignment vertical="top" wrapText="1"/>
    </xf>
    <xf numFmtId="0" fontId="1" fillId="2" borderId="8" xfId="0" applyFont="1" applyFill="1" applyBorder="1">
      <alignment vertical="center"/>
    </xf>
    <xf numFmtId="0" fontId="0" fillId="2" borderId="0" xfId="0" applyFill="1" applyBorder="1" applyAlignment="1">
      <alignment horizontal="right" vertical="center"/>
    </xf>
    <xf numFmtId="49" fontId="3" fillId="2" borderId="8" xfId="0" applyNumberFormat="1" applyFont="1" applyFill="1" applyBorder="1" applyAlignment="1">
      <alignment horizontal="left" vertical="center"/>
    </xf>
    <xf numFmtId="181" fontId="7" fillId="2" borderId="0" xfId="0" applyNumberFormat="1" applyFont="1" applyFill="1" applyBorder="1" applyAlignment="1">
      <alignment vertical="center"/>
    </xf>
    <xf numFmtId="181" fontId="8" fillId="2" borderId="0" xfId="0" applyNumberFormat="1" applyFont="1" applyFill="1" applyBorder="1" applyAlignment="1">
      <alignment vertical="center"/>
    </xf>
    <xf numFmtId="49" fontId="1" fillId="2" borderId="0" xfId="0" applyNumberFormat="1" applyFont="1" applyFill="1" applyBorder="1" applyAlignment="1">
      <alignment horizontal="left" vertical="center" wrapText="1"/>
    </xf>
    <xf numFmtId="180" fontId="9" fillId="2" borderId="0" xfId="0" applyNumberFormat="1" applyFont="1" applyFill="1" applyBorder="1" applyAlignment="1">
      <alignment vertical="top"/>
    </xf>
    <xf numFmtId="181" fontId="14" fillId="2" borderId="0" xfId="0" applyNumberFormat="1" applyFont="1" applyFill="1" applyBorder="1" applyAlignment="1">
      <alignment vertical="center"/>
    </xf>
    <xf numFmtId="181" fontId="15" fillId="2" borderId="0" xfId="0" applyNumberFormat="1" applyFont="1" applyFill="1" applyBorder="1" applyAlignment="1">
      <alignment vertical="center"/>
    </xf>
    <xf numFmtId="49" fontId="1" fillId="2" borderId="9" xfId="0" applyNumberFormat="1" applyFont="1" applyFill="1" applyBorder="1" applyAlignment="1">
      <alignment horizontal="right" vertical="center"/>
    </xf>
    <xf numFmtId="180" fontId="14" fillId="2" borderId="0" xfId="0" applyNumberFormat="1" applyFont="1" applyFill="1" applyBorder="1" applyAlignment="1">
      <alignment vertical="center"/>
    </xf>
    <xf numFmtId="0" fontId="1" fillId="2" borderId="0" xfId="0" applyFont="1" applyFill="1" applyBorder="1" applyAlignment="1">
      <alignment horizontal="right" vertical="center"/>
    </xf>
    <xf numFmtId="0" fontId="1" fillId="2" borderId="0" xfId="0" applyFont="1" applyFill="1" applyAlignment="1">
      <alignment vertical="top"/>
    </xf>
    <xf numFmtId="180" fontId="8" fillId="2" borderId="10" xfId="0" applyNumberFormat="1" applyFont="1" applyFill="1" applyBorder="1" applyAlignment="1">
      <alignment vertical="center"/>
    </xf>
    <xf numFmtId="0" fontId="16" fillId="2" borderId="0" xfId="2" applyNumberFormat="1" applyFont="1" applyFill="1" applyBorder="1" applyAlignment="1">
      <alignment vertical="center" wrapText="1"/>
    </xf>
    <xf numFmtId="0" fontId="1" fillId="2" borderId="0" xfId="0" applyFont="1" applyFill="1" applyBorder="1" applyAlignment="1">
      <alignment horizontal="left" vertical="center"/>
    </xf>
    <xf numFmtId="0" fontId="1" fillId="2" borderId="0" xfId="0" applyFont="1" applyFill="1" applyBorder="1" applyAlignment="1">
      <alignment vertical="top" wrapText="1"/>
    </xf>
    <xf numFmtId="0" fontId="6" fillId="2" borderId="0" xfId="0" applyFont="1" applyFill="1" applyAlignment="1">
      <alignment vertical="top"/>
    </xf>
    <xf numFmtId="49" fontId="3" fillId="2" borderId="0" xfId="0" applyNumberFormat="1" applyFont="1" applyFill="1" applyBorder="1" applyAlignment="1">
      <alignment vertical="center" wrapText="1"/>
    </xf>
    <xf numFmtId="49" fontId="3" fillId="2" borderId="0" xfId="0" applyNumberFormat="1" applyFont="1" applyFill="1" applyBorder="1" applyAlignment="1">
      <alignment horizontal="distributed" vertical="center"/>
    </xf>
    <xf numFmtId="49" fontId="1" fillId="2" borderId="0" xfId="0" applyNumberFormat="1" applyFont="1" applyFill="1" applyBorder="1" applyAlignment="1">
      <alignment horizontal="distributed" vertical="center"/>
    </xf>
    <xf numFmtId="0" fontId="16" fillId="2" borderId="0" xfId="2" applyNumberFormat="1" applyFont="1" applyFill="1" applyBorder="1" applyAlignment="1">
      <alignment horizontal="left" vertical="center" wrapText="1"/>
    </xf>
    <xf numFmtId="49" fontId="3" fillId="2" borderId="0" xfId="0" applyNumberFormat="1" applyFont="1" applyFill="1" applyBorder="1" applyAlignment="1">
      <alignment horizontal="center" vertical="center"/>
    </xf>
    <xf numFmtId="49" fontId="1" fillId="2" borderId="0" xfId="0" applyNumberFormat="1" applyFont="1" applyFill="1" applyBorder="1" applyAlignment="1">
      <alignment horizontal="distributed" vertical="center" wrapText="1"/>
    </xf>
    <xf numFmtId="0" fontId="6" fillId="2" borderId="0" xfId="0" applyFont="1" applyFill="1" applyAlignment="1">
      <alignment horizontal="center" vertical="top"/>
    </xf>
    <xf numFmtId="49" fontId="3" fillId="2" borderId="11" xfId="0" applyNumberFormat="1" applyFont="1" applyFill="1" applyBorder="1" applyAlignment="1">
      <alignment horizontal="center" vertical="center" wrapText="1"/>
    </xf>
    <xf numFmtId="49" fontId="1" fillId="2" borderId="12" xfId="0" applyNumberFormat="1" applyFont="1" applyFill="1" applyBorder="1" applyAlignment="1">
      <alignment horizontal="center" vertical="center"/>
    </xf>
    <xf numFmtId="49" fontId="1" fillId="2" borderId="1" xfId="0" applyNumberFormat="1" applyFont="1" applyFill="1" applyBorder="1" applyAlignment="1">
      <alignment horizontal="center" vertical="center"/>
    </xf>
    <xf numFmtId="0" fontId="1" fillId="2" borderId="8" xfId="0" applyFont="1" applyFill="1" applyBorder="1" applyAlignment="1">
      <alignment horizontal="left" vertical="top" wrapText="1"/>
    </xf>
    <xf numFmtId="0" fontId="1" fillId="2" borderId="0" xfId="0" applyFont="1" applyFill="1" applyBorder="1" applyAlignment="1">
      <alignment horizontal="left" vertical="top" wrapText="1"/>
    </xf>
    <xf numFmtId="0" fontId="1" fillId="2" borderId="8" xfId="0" applyFont="1" applyFill="1" applyBorder="1" applyAlignment="1">
      <alignment horizontal="left" vertical="top" shrinkToFit="1"/>
    </xf>
    <xf numFmtId="0" fontId="1" fillId="2" borderId="0" xfId="0" applyFont="1" applyFill="1" applyBorder="1" applyAlignment="1">
      <alignment horizontal="left" vertical="top" shrinkToFit="1"/>
    </xf>
    <xf numFmtId="49" fontId="3" fillId="2" borderId="5" xfId="0" applyNumberFormat="1" applyFont="1" applyFill="1" applyBorder="1" applyAlignment="1">
      <alignment horizontal="center" vertical="center"/>
    </xf>
    <xf numFmtId="49" fontId="10" fillId="2" borderId="0" xfId="0" applyNumberFormat="1" applyFont="1" applyFill="1" applyBorder="1" applyAlignment="1">
      <alignment horizontal="distributed" vertical="center"/>
    </xf>
    <xf numFmtId="49" fontId="10" fillId="2" borderId="0" xfId="0" applyNumberFormat="1" applyFont="1" applyFill="1" applyBorder="1" applyAlignment="1">
      <alignment horizontal="distributed" vertical="center" wrapText="1"/>
    </xf>
    <xf numFmtId="0" fontId="1" fillId="2" borderId="8" xfId="0" applyFont="1" applyFill="1" applyBorder="1" applyAlignment="1">
      <alignment vertical="top" shrinkToFit="1"/>
    </xf>
    <xf numFmtId="0" fontId="1" fillId="2" borderId="0" xfId="0" applyFont="1" applyFill="1" applyBorder="1" applyAlignment="1">
      <alignment vertical="top" shrinkToFit="1"/>
    </xf>
    <xf numFmtId="49" fontId="1" fillId="2" borderId="0" xfId="0" applyNumberFormat="1" applyFont="1" applyFill="1" applyBorder="1" applyAlignment="1">
      <alignment horizontal="left" vertical="center"/>
    </xf>
    <xf numFmtId="49" fontId="3" fillId="2" borderId="11" xfId="0" applyNumberFormat="1" applyFont="1" applyFill="1" applyBorder="1" applyAlignment="1">
      <alignment horizontal="center" vertical="center"/>
    </xf>
    <xf numFmtId="180" fontId="7" fillId="2" borderId="0" xfId="0" applyNumberFormat="1" applyFont="1" applyFill="1" applyBorder="1" applyAlignment="1">
      <alignment vertical="center"/>
    </xf>
    <xf numFmtId="49" fontId="1" fillId="2" borderId="0" xfId="0" applyNumberFormat="1" applyFont="1" applyFill="1" applyBorder="1" applyAlignment="1">
      <alignment horizontal="right" vertical="center"/>
    </xf>
    <xf numFmtId="0" fontId="0" fillId="2" borderId="8" xfId="0" applyFont="1" applyFill="1" applyBorder="1" applyAlignment="1">
      <alignment vertical="top" wrapText="1"/>
    </xf>
    <xf numFmtId="0" fontId="1" fillId="2" borderId="8" xfId="0" applyFont="1" applyFill="1" applyBorder="1" applyAlignment="1">
      <alignment vertical="top"/>
    </xf>
    <xf numFmtId="0" fontId="1" fillId="2" borderId="0" xfId="0" applyFont="1" applyFill="1" applyBorder="1" applyAlignment="1">
      <alignment vertical="top"/>
    </xf>
    <xf numFmtId="0" fontId="1" fillId="2" borderId="8" xfId="0" applyFont="1" applyFill="1" applyBorder="1" applyAlignment="1">
      <alignment vertical="top" wrapText="1"/>
    </xf>
    <xf numFmtId="180" fontId="7" fillId="2" borderId="0" xfId="0" applyNumberFormat="1" applyFont="1" applyFill="1" applyBorder="1" applyAlignment="1">
      <alignment horizontal="left" vertical="center"/>
    </xf>
    <xf numFmtId="0" fontId="1" fillId="2" borderId="0" xfId="0" applyFont="1" applyFill="1" applyBorder="1" applyAlignment="1">
      <alignment vertical="top" wrapText="1"/>
    </xf>
    <xf numFmtId="49" fontId="1" fillId="2" borderId="0" xfId="0" applyNumberFormat="1" applyFont="1" applyFill="1" applyBorder="1" applyAlignment="1">
      <alignment horizontal="justify" vertical="center" wrapText="1"/>
    </xf>
    <xf numFmtId="0" fontId="0" fillId="2" borderId="8" xfId="0" applyFont="1" applyFill="1" applyBorder="1" applyAlignment="1">
      <alignment horizontal="left" vertical="top" wrapText="1"/>
    </xf>
    <xf numFmtId="0" fontId="1" fillId="2" borderId="8" xfId="0" applyFont="1" applyFill="1" applyBorder="1" applyAlignment="1">
      <alignment horizontal="left" vertical="top"/>
    </xf>
    <xf numFmtId="0" fontId="1" fillId="2" borderId="0" xfId="0" applyFont="1" applyFill="1" applyBorder="1" applyAlignment="1">
      <alignment horizontal="left" vertical="top"/>
    </xf>
    <xf numFmtId="49" fontId="13" fillId="2" borderId="0" xfId="0" applyNumberFormat="1" applyFont="1" applyFill="1" applyBorder="1" applyAlignment="1">
      <alignment horizontal="distributed" vertical="center" wrapText="1"/>
    </xf>
    <xf numFmtId="49" fontId="12" fillId="2" borderId="0" xfId="0" applyNumberFormat="1" applyFont="1" applyFill="1" applyBorder="1" applyAlignment="1">
      <alignment horizontal="left" vertical="center"/>
    </xf>
    <xf numFmtId="49" fontId="1" fillId="2" borderId="0" xfId="0" applyNumberFormat="1" applyFont="1" applyFill="1" applyBorder="1" applyAlignment="1">
      <alignment horizontal="center" vertical="center"/>
    </xf>
    <xf numFmtId="49" fontId="1" fillId="2" borderId="8" xfId="0" applyNumberFormat="1" applyFont="1" applyFill="1" applyBorder="1" applyAlignment="1">
      <alignment horizontal="left" vertical="top" wrapText="1"/>
    </xf>
    <xf numFmtId="49" fontId="1" fillId="2" borderId="8" xfId="0" applyNumberFormat="1" applyFont="1" applyFill="1" applyBorder="1" applyAlignment="1">
      <alignment horizontal="left" vertical="top"/>
    </xf>
    <xf numFmtId="49" fontId="1" fillId="2" borderId="0" xfId="0" applyNumberFormat="1" applyFont="1" applyFill="1" applyBorder="1" applyAlignment="1">
      <alignment horizontal="left" vertical="top"/>
    </xf>
    <xf numFmtId="49" fontId="3" fillId="2" borderId="13" xfId="0" applyNumberFormat="1" applyFont="1" applyFill="1" applyBorder="1" applyAlignment="1">
      <alignment horizontal="center" vertical="center" wrapText="1"/>
    </xf>
    <xf numFmtId="49" fontId="1" fillId="2" borderId="8" xfId="0" applyNumberFormat="1" applyFont="1" applyFill="1" applyBorder="1" applyAlignment="1">
      <alignment vertical="center" shrinkToFit="1"/>
    </xf>
    <xf numFmtId="49" fontId="1" fillId="2" borderId="0" xfId="0" applyNumberFormat="1" applyFont="1" applyFill="1" applyBorder="1" applyAlignment="1">
      <alignment vertical="center" shrinkToFit="1"/>
    </xf>
    <xf numFmtId="49" fontId="1" fillId="2" borderId="0" xfId="0" applyNumberFormat="1" applyFont="1" applyFill="1" applyBorder="1" applyAlignment="1">
      <alignment horizontal="left" vertical="center" wrapText="1"/>
    </xf>
    <xf numFmtId="0" fontId="1" fillId="2" borderId="0" xfId="0" applyNumberFormat="1" applyFont="1" applyFill="1" applyBorder="1" applyAlignment="1">
      <alignment horizontal="distributed" vertical="center"/>
    </xf>
  </cellXfs>
  <cellStyles count="3">
    <cellStyle name="ハイパーリンク" xfId="1" builtinId="8"/>
    <cellStyle name="標準" xfId="0" builtinId="0"/>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5"/>
  <sheetViews>
    <sheetView tabSelected="1" view="pageBreakPreview" zoomScaleNormal="100" zoomScaleSheetLayoutView="100" workbookViewId="0">
      <selection activeCell="B1" sqref="B1"/>
    </sheetView>
  </sheetViews>
  <sheetFormatPr defaultColWidth="9.28515625" defaultRowHeight="10.5" customHeight="1" x14ac:dyDescent="0.15"/>
  <cols>
    <col min="1" max="1" width="0.42578125" style="29" customWidth="1"/>
    <col min="2" max="2" width="4.28515625" style="29" customWidth="1"/>
    <col min="3" max="3" width="1.85546875" style="29" customWidth="1"/>
    <col min="4" max="4" width="32.28515625" style="29" customWidth="1"/>
    <col min="5" max="5" width="0.7109375" style="29" customWidth="1"/>
    <col min="6" max="6" width="20.140625" style="29" customWidth="1"/>
    <col min="7" max="8" width="20.140625" style="28" customWidth="1"/>
    <col min="9" max="9" width="4.28515625" style="29" customWidth="1"/>
    <col min="10" max="16384" width="9.28515625" style="28"/>
  </cols>
  <sheetData>
    <row r="1" spans="1:16" s="3" customFormat="1" ht="18" customHeight="1" x14ac:dyDescent="0.15">
      <c r="A1" s="1" t="s">
        <v>0</v>
      </c>
      <c r="B1" s="2"/>
      <c r="C1" s="2"/>
      <c r="D1" s="2"/>
      <c r="E1" s="2"/>
      <c r="F1" s="2"/>
      <c r="I1" s="2"/>
    </row>
    <row r="2" spans="1:16" s="3" customFormat="1" ht="15" customHeight="1" x14ac:dyDescent="0.15">
      <c r="A2" s="2"/>
      <c r="B2" s="2"/>
      <c r="C2" s="2"/>
      <c r="D2" s="2"/>
      <c r="E2" s="2"/>
      <c r="F2" s="2"/>
      <c r="I2" s="2"/>
    </row>
    <row r="3" spans="1:16" s="3" customFormat="1" ht="12" customHeight="1" x14ac:dyDescent="0.15">
      <c r="A3" s="4" t="s">
        <v>1</v>
      </c>
      <c r="B3" s="2"/>
      <c r="C3" s="2"/>
      <c r="D3" s="2"/>
      <c r="E3" s="2"/>
      <c r="F3" s="2"/>
      <c r="I3" s="2"/>
    </row>
    <row r="4" spans="1:16" s="3" customFormat="1" ht="12" customHeight="1" x14ac:dyDescent="0.15">
      <c r="A4" s="2"/>
      <c r="B4" s="2"/>
      <c r="C4" s="2"/>
      <c r="D4" s="2"/>
      <c r="E4" s="2"/>
      <c r="F4" s="2"/>
      <c r="I4" s="2"/>
    </row>
    <row r="5" spans="1:16" s="8" customFormat="1" ht="12" customHeight="1" x14ac:dyDescent="0.15">
      <c r="A5" s="5"/>
      <c r="B5" s="81" t="s">
        <v>340</v>
      </c>
      <c r="C5" s="81"/>
      <c r="D5" s="81"/>
      <c r="E5" s="81"/>
      <c r="F5" s="81"/>
      <c r="G5" s="81"/>
      <c r="H5" s="81"/>
      <c r="I5" s="74"/>
    </row>
    <row r="6" spans="1:16" s="8" customFormat="1" ht="9.9" customHeight="1" x14ac:dyDescent="0.15">
      <c r="A6" s="9"/>
      <c r="B6" s="9"/>
      <c r="C6" s="9"/>
      <c r="D6" s="10"/>
      <c r="E6" s="5"/>
      <c r="F6" s="5"/>
      <c r="G6" s="7"/>
      <c r="H6" s="7"/>
      <c r="I6" s="5"/>
    </row>
    <row r="7" spans="1:16" s="8" customFormat="1" ht="12" customHeight="1" x14ac:dyDescent="0.15">
      <c r="A7" s="5"/>
      <c r="B7" s="5"/>
      <c r="C7" s="9"/>
      <c r="D7" s="11" t="s">
        <v>2</v>
      </c>
      <c r="E7" s="5"/>
      <c r="F7" s="5"/>
      <c r="G7" s="7"/>
      <c r="H7" s="7"/>
      <c r="I7" s="5"/>
    </row>
    <row r="8" spans="1:16" s="8" customFormat="1" ht="12" customHeight="1" x14ac:dyDescent="0.15">
      <c r="A8" s="5"/>
      <c r="B8" s="6"/>
      <c r="C8" s="9"/>
      <c r="D8" s="11" t="s">
        <v>3</v>
      </c>
      <c r="E8" s="5"/>
      <c r="F8" s="5"/>
      <c r="G8" s="7"/>
      <c r="H8" s="7"/>
      <c r="I8" s="5"/>
    </row>
    <row r="9" spans="1:16" s="3" customFormat="1" ht="12" customHeight="1" x14ac:dyDescent="0.15">
      <c r="A9" s="12"/>
      <c r="B9" s="12"/>
      <c r="C9" s="12"/>
      <c r="D9" s="12"/>
      <c r="E9" s="12"/>
      <c r="F9" s="12"/>
      <c r="G9" s="12"/>
      <c r="H9" s="13"/>
      <c r="I9" s="2"/>
      <c r="J9" s="2"/>
      <c r="K9" s="2"/>
      <c r="L9" s="2"/>
      <c r="M9" s="2"/>
      <c r="N9" s="2"/>
      <c r="O9" s="2"/>
    </row>
    <row r="10" spans="1:16" s="3" customFormat="1" ht="12" customHeight="1" x14ac:dyDescent="0.15">
      <c r="A10" s="12"/>
      <c r="B10" s="12"/>
      <c r="C10" s="12"/>
      <c r="D10" s="12"/>
      <c r="E10" s="12"/>
      <c r="F10" s="13"/>
      <c r="G10" s="12"/>
      <c r="H10" s="13" t="s">
        <v>4</v>
      </c>
      <c r="I10" s="12"/>
      <c r="J10" s="2"/>
      <c r="K10" s="2"/>
      <c r="L10" s="2"/>
      <c r="M10" s="2"/>
      <c r="N10" s="2"/>
      <c r="O10" s="2"/>
      <c r="P10" s="2"/>
    </row>
    <row r="11" spans="1:16" s="3" customFormat="1" ht="18" customHeight="1" x14ac:dyDescent="0.15">
      <c r="A11" s="82" t="s">
        <v>5</v>
      </c>
      <c r="B11" s="82"/>
      <c r="C11" s="82"/>
      <c r="D11" s="82"/>
      <c r="E11" s="82"/>
      <c r="F11" s="82"/>
      <c r="G11" s="82"/>
      <c r="H11" s="82"/>
      <c r="I11" s="14"/>
    </row>
    <row r="12" spans="1:16" s="8" customFormat="1" ht="18" customHeight="1" x14ac:dyDescent="0.15">
      <c r="A12" s="83" t="s">
        <v>6</v>
      </c>
      <c r="B12" s="83"/>
      <c r="C12" s="83"/>
      <c r="D12" s="83"/>
      <c r="E12" s="84"/>
      <c r="F12" s="15" t="s">
        <v>7</v>
      </c>
      <c r="G12" s="16" t="s">
        <v>8</v>
      </c>
      <c r="H12" s="17" t="s">
        <v>9</v>
      </c>
      <c r="I12" s="18"/>
    </row>
    <row r="13" spans="1:16" s="8" customFormat="1" ht="6" customHeight="1" x14ac:dyDescent="0.15">
      <c r="A13" s="19"/>
      <c r="B13" s="19"/>
      <c r="C13" s="20"/>
      <c r="D13" s="19"/>
      <c r="E13" s="21"/>
      <c r="F13" s="22"/>
      <c r="G13" s="22"/>
      <c r="H13" s="23"/>
      <c r="I13" s="19"/>
    </row>
    <row r="14" spans="1:16" s="8" customFormat="1" ht="14.85" customHeight="1" x14ac:dyDescent="0.15">
      <c r="A14" s="24"/>
      <c r="B14" s="24" t="s">
        <v>10</v>
      </c>
      <c r="C14" s="77" t="s">
        <v>11</v>
      </c>
      <c r="D14" s="77"/>
      <c r="E14" s="25"/>
      <c r="F14" s="22">
        <v>125230000</v>
      </c>
      <c r="G14" s="22">
        <v>12734</v>
      </c>
      <c r="H14" s="23">
        <f t="shared" ref="H14:H40" si="0">SUM(F14,G14)</f>
        <v>125242734</v>
      </c>
      <c r="I14" s="20"/>
    </row>
    <row r="15" spans="1:16" s="27" customFormat="1" ht="14.85" customHeight="1" x14ac:dyDescent="0.15">
      <c r="A15" s="24"/>
      <c r="B15" s="24" t="s">
        <v>12</v>
      </c>
      <c r="C15" s="77" t="s">
        <v>13</v>
      </c>
      <c r="D15" s="77"/>
      <c r="E15" s="26"/>
      <c r="F15" s="22">
        <v>2663000</v>
      </c>
      <c r="G15" s="22" t="s">
        <v>14</v>
      </c>
      <c r="H15" s="23">
        <f t="shared" si="0"/>
        <v>2663000</v>
      </c>
      <c r="I15" s="18"/>
    </row>
    <row r="16" spans="1:16" ht="14.85" customHeight="1" x14ac:dyDescent="0.15">
      <c r="A16" s="24"/>
      <c r="B16" s="24" t="s">
        <v>15</v>
      </c>
      <c r="C16" s="77" t="s">
        <v>16</v>
      </c>
      <c r="D16" s="77"/>
      <c r="E16" s="21"/>
      <c r="F16" s="22">
        <v>1717417</v>
      </c>
      <c r="G16" s="22" t="s">
        <v>14</v>
      </c>
      <c r="H16" s="23">
        <f t="shared" si="0"/>
        <v>1717417</v>
      </c>
      <c r="I16" s="19"/>
    </row>
    <row r="17" spans="1:9" ht="14.85" customHeight="1" x14ac:dyDescent="0.15">
      <c r="A17" s="24"/>
      <c r="B17" s="24" t="s">
        <v>17</v>
      </c>
      <c r="C17" s="77" t="s">
        <v>18</v>
      </c>
      <c r="D17" s="77"/>
      <c r="E17" s="21"/>
      <c r="F17" s="22">
        <v>198600</v>
      </c>
      <c r="G17" s="22">
        <v>253957</v>
      </c>
      <c r="H17" s="23">
        <f t="shared" si="0"/>
        <v>452557</v>
      </c>
      <c r="I17" s="19"/>
    </row>
    <row r="18" spans="1:9" s="27" customFormat="1" ht="24" customHeight="1" x14ac:dyDescent="0.15">
      <c r="A18" s="24"/>
      <c r="B18" s="24" t="s">
        <v>19</v>
      </c>
      <c r="C18" s="80" t="s">
        <v>20</v>
      </c>
      <c r="D18" s="80"/>
      <c r="E18" s="26"/>
      <c r="F18" s="22">
        <v>6007226</v>
      </c>
      <c r="G18" s="22" t="s">
        <v>21</v>
      </c>
      <c r="H18" s="23">
        <f t="shared" si="0"/>
        <v>6007226</v>
      </c>
      <c r="I18" s="18"/>
    </row>
    <row r="19" spans="1:9" s="27" customFormat="1" ht="14.85" customHeight="1" x14ac:dyDescent="0.15">
      <c r="A19" s="24"/>
      <c r="B19" s="24" t="s">
        <v>22</v>
      </c>
      <c r="C19" s="77" t="s">
        <v>23</v>
      </c>
      <c r="D19" s="77"/>
      <c r="E19" s="26"/>
      <c r="F19" s="22">
        <v>51895108</v>
      </c>
      <c r="G19" s="22">
        <v>10660000</v>
      </c>
      <c r="H19" s="23">
        <f t="shared" si="0"/>
        <v>62555108</v>
      </c>
      <c r="I19" s="18"/>
    </row>
    <row r="20" spans="1:9" s="27" customFormat="1" ht="14.85" customHeight="1" x14ac:dyDescent="0.15">
      <c r="A20" s="24"/>
      <c r="B20" s="24" t="s">
        <v>24</v>
      </c>
      <c r="C20" s="77" t="s">
        <v>25</v>
      </c>
      <c r="D20" s="77"/>
      <c r="E20" s="26"/>
      <c r="F20" s="22">
        <v>84217407</v>
      </c>
      <c r="G20" s="22">
        <v>5294000</v>
      </c>
      <c r="H20" s="23">
        <f t="shared" si="0"/>
        <v>89511407</v>
      </c>
      <c r="I20" s="18"/>
    </row>
    <row r="21" spans="1:9" s="29" customFormat="1" ht="14.85" customHeight="1" x14ac:dyDescent="0.15">
      <c r="A21" s="24"/>
      <c r="B21" s="24" t="s">
        <v>26</v>
      </c>
      <c r="C21" s="77" t="s">
        <v>27</v>
      </c>
      <c r="D21" s="77"/>
      <c r="E21" s="26"/>
      <c r="F21" s="22">
        <v>57700000</v>
      </c>
      <c r="G21" s="22">
        <v>9000000</v>
      </c>
      <c r="H21" s="23">
        <f t="shared" si="0"/>
        <v>66700000</v>
      </c>
      <c r="I21" s="18"/>
    </row>
    <row r="22" spans="1:9" ht="14.85" customHeight="1" x14ac:dyDescent="0.15">
      <c r="A22" s="24"/>
      <c r="B22" s="24" t="s">
        <v>28</v>
      </c>
      <c r="C22" s="80" t="s">
        <v>29</v>
      </c>
      <c r="D22" s="80"/>
      <c r="E22" s="30"/>
      <c r="F22" s="22">
        <v>13552785</v>
      </c>
      <c r="G22" s="22">
        <v>365931</v>
      </c>
      <c r="H22" s="23">
        <f t="shared" si="0"/>
        <v>13918716</v>
      </c>
      <c r="I22" s="24"/>
    </row>
    <row r="23" spans="1:9" ht="14.85" customHeight="1" x14ac:dyDescent="0.15">
      <c r="A23" s="24"/>
      <c r="B23" s="24" t="s">
        <v>30</v>
      </c>
      <c r="C23" s="77" t="s">
        <v>31</v>
      </c>
      <c r="D23" s="77"/>
      <c r="E23" s="30"/>
      <c r="F23" s="22">
        <v>8391768</v>
      </c>
      <c r="G23" s="22">
        <v>278959</v>
      </c>
      <c r="H23" s="23">
        <f t="shared" si="0"/>
        <v>8670727</v>
      </c>
      <c r="I23" s="24"/>
    </row>
    <row r="24" spans="1:9" ht="14.85" customHeight="1" x14ac:dyDescent="0.15">
      <c r="A24" s="24"/>
      <c r="B24" s="24" t="s">
        <v>32</v>
      </c>
      <c r="C24" s="77" t="s">
        <v>33</v>
      </c>
      <c r="D24" s="77"/>
      <c r="E24" s="30"/>
      <c r="F24" s="22">
        <v>568494</v>
      </c>
      <c r="G24" s="22">
        <v>9681</v>
      </c>
      <c r="H24" s="23">
        <f t="shared" si="0"/>
        <v>578175</v>
      </c>
      <c r="I24" s="24"/>
    </row>
    <row r="25" spans="1:9" ht="14.85" customHeight="1" x14ac:dyDescent="0.15">
      <c r="A25" s="24"/>
      <c r="B25" s="24" t="s">
        <v>34</v>
      </c>
      <c r="C25" s="77" t="s">
        <v>35</v>
      </c>
      <c r="D25" s="77"/>
      <c r="E25" s="30"/>
      <c r="F25" s="22">
        <v>945094</v>
      </c>
      <c r="G25" s="22" t="s">
        <v>14</v>
      </c>
      <c r="H25" s="23">
        <f t="shared" si="0"/>
        <v>945094</v>
      </c>
      <c r="I25" s="24"/>
    </row>
    <row r="26" spans="1:9" ht="14.85" customHeight="1" x14ac:dyDescent="0.15">
      <c r="A26" s="24"/>
      <c r="B26" s="24" t="s">
        <v>36</v>
      </c>
      <c r="C26" s="77" t="s">
        <v>37</v>
      </c>
      <c r="D26" s="77"/>
      <c r="E26" s="30"/>
      <c r="F26" s="22">
        <v>11520000</v>
      </c>
      <c r="G26" s="22" t="s">
        <v>14</v>
      </c>
      <c r="H26" s="23">
        <f t="shared" si="0"/>
        <v>11520000</v>
      </c>
      <c r="I26" s="24"/>
    </row>
    <row r="27" spans="1:9" ht="14.85" customHeight="1" x14ac:dyDescent="0.15">
      <c r="A27" s="24"/>
      <c r="B27" s="24" t="s">
        <v>38</v>
      </c>
      <c r="C27" s="77" t="s">
        <v>39</v>
      </c>
      <c r="D27" s="77"/>
      <c r="E27" s="30"/>
      <c r="F27" s="22">
        <v>955618</v>
      </c>
      <c r="G27" s="22">
        <v>113878</v>
      </c>
      <c r="H27" s="23">
        <f t="shared" si="0"/>
        <v>1069496</v>
      </c>
      <c r="I27" s="24"/>
    </row>
    <row r="28" spans="1:9" ht="14.85" customHeight="1" x14ac:dyDescent="0.15">
      <c r="A28" s="24"/>
      <c r="B28" s="24" t="s">
        <v>40</v>
      </c>
      <c r="C28" s="77" t="s">
        <v>41</v>
      </c>
      <c r="D28" s="77"/>
      <c r="E28" s="26"/>
      <c r="F28" s="22">
        <v>912747</v>
      </c>
      <c r="G28" s="22" t="s">
        <v>14</v>
      </c>
      <c r="H28" s="23">
        <f t="shared" si="0"/>
        <v>912747</v>
      </c>
      <c r="I28" s="18"/>
    </row>
    <row r="29" spans="1:9" ht="24" customHeight="1" x14ac:dyDescent="0.15">
      <c r="A29" s="24"/>
      <c r="B29" s="24" t="s">
        <v>42</v>
      </c>
      <c r="C29" s="80" t="s">
        <v>43</v>
      </c>
      <c r="D29" s="80"/>
      <c r="E29" s="26"/>
      <c r="F29" s="22">
        <v>2974033</v>
      </c>
      <c r="G29" s="22">
        <v>1708942</v>
      </c>
      <c r="H29" s="23">
        <f t="shared" si="0"/>
        <v>4682975</v>
      </c>
      <c r="I29" s="18"/>
    </row>
    <row r="30" spans="1:9" ht="14.85" customHeight="1" x14ac:dyDescent="0.15">
      <c r="A30" s="24"/>
      <c r="B30" s="24" t="s">
        <v>44</v>
      </c>
      <c r="C30" s="77" t="s">
        <v>45</v>
      </c>
      <c r="D30" s="77"/>
      <c r="E30" s="26"/>
      <c r="F30" s="22">
        <v>6611957</v>
      </c>
      <c r="G30" s="22" t="s">
        <v>46</v>
      </c>
      <c r="H30" s="23">
        <f t="shared" si="0"/>
        <v>6611957</v>
      </c>
      <c r="I30" s="18"/>
    </row>
    <row r="31" spans="1:9" ht="14.85" customHeight="1" x14ac:dyDescent="0.15">
      <c r="A31" s="24"/>
      <c r="B31" s="24" t="s">
        <v>47</v>
      </c>
      <c r="C31" s="77" t="s">
        <v>48</v>
      </c>
      <c r="D31" s="77"/>
      <c r="E31" s="26"/>
      <c r="F31" s="22">
        <v>4089585</v>
      </c>
      <c r="G31" s="22">
        <v>323516</v>
      </c>
      <c r="H31" s="23">
        <f t="shared" si="0"/>
        <v>4413101</v>
      </c>
      <c r="I31" s="18"/>
    </row>
    <row r="32" spans="1:9" ht="14.85" customHeight="1" x14ac:dyDescent="0.15">
      <c r="A32" s="24"/>
      <c r="B32" s="24" t="s">
        <v>49</v>
      </c>
      <c r="C32" s="77" t="s">
        <v>50</v>
      </c>
      <c r="D32" s="77"/>
      <c r="E32" s="26"/>
      <c r="F32" s="22">
        <v>3996287</v>
      </c>
      <c r="G32" s="22">
        <v>105804</v>
      </c>
      <c r="H32" s="23">
        <f t="shared" si="0"/>
        <v>4102091</v>
      </c>
      <c r="I32" s="18"/>
    </row>
    <row r="33" spans="1:9" ht="14.85" customHeight="1" x14ac:dyDescent="0.15">
      <c r="A33" s="24"/>
      <c r="B33" s="24" t="s">
        <v>51</v>
      </c>
      <c r="C33" s="77" t="s">
        <v>52</v>
      </c>
      <c r="D33" s="77"/>
      <c r="E33" s="26"/>
      <c r="F33" s="22">
        <v>12916837</v>
      </c>
      <c r="G33" s="22">
        <v>29606787</v>
      </c>
      <c r="H33" s="23">
        <f t="shared" si="0"/>
        <v>42523624</v>
      </c>
      <c r="I33" s="18"/>
    </row>
    <row r="34" spans="1:9" ht="14.85" customHeight="1" x14ac:dyDescent="0.15">
      <c r="A34" s="24"/>
      <c r="B34" s="24" t="s">
        <v>53</v>
      </c>
      <c r="C34" s="77" t="s">
        <v>54</v>
      </c>
      <c r="D34" s="77"/>
      <c r="E34" s="26"/>
      <c r="F34" s="22">
        <v>202200000</v>
      </c>
      <c r="G34" s="22" t="s">
        <v>55</v>
      </c>
      <c r="H34" s="23">
        <f t="shared" si="0"/>
        <v>202200000</v>
      </c>
      <c r="I34" s="18"/>
    </row>
    <row r="35" spans="1:9" ht="14.85" customHeight="1" x14ac:dyDescent="0.15">
      <c r="A35" s="24"/>
      <c r="B35" s="24" t="s">
        <v>56</v>
      </c>
      <c r="C35" s="77" t="s">
        <v>57</v>
      </c>
      <c r="D35" s="77"/>
      <c r="E35" s="26"/>
      <c r="F35" s="22">
        <v>2333452</v>
      </c>
      <c r="G35" s="22">
        <v>176111</v>
      </c>
      <c r="H35" s="23">
        <f t="shared" si="0"/>
        <v>2509563</v>
      </c>
      <c r="I35" s="18"/>
    </row>
    <row r="36" spans="1:9" ht="14.85" customHeight="1" x14ac:dyDescent="0.15">
      <c r="A36" s="24"/>
      <c r="B36" s="24" t="s">
        <v>58</v>
      </c>
      <c r="C36" s="77" t="s">
        <v>59</v>
      </c>
      <c r="D36" s="77"/>
      <c r="E36" s="26"/>
      <c r="F36" s="22">
        <v>533971</v>
      </c>
      <c r="G36" s="22">
        <v>279837</v>
      </c>
      <c r="H36" s="23">
        <f t="shared" si="0"/>
        <v>813808</v>
      </c>
      <c r="I36" s="18"/>
    </row>
    <row r="37" spans="1:9" ht="14.85" customHeight="1" x14ac:dyDescent="0.15">
      <c r="A37" s="24"/>
      <c r="B37" s="24" t="s">
        <v>60</v>
      </c>
      <c r="C37" s="77" t="s">
        <v>61</v>
      </c>
      <c r="D37" s="77"/>
      <c r="E37" s="26"/>
      <c r="F37" s="22">
        <v>13174829</v>
      </c>
      <c r="G37" s="22">
        <v>113902</v>
      </c>
      <c r="H37" s="23">
        <f t="shared" si="0"/>
        <v>13288731</v>
      </c>
      <c r="I37" s="18"/>
    </row>
    <row r="38" spans="1:9" ht="14.85" customHeight="1" x14ac:dyDescent="0.15">
      <c r="A38" s="24"/>
      <c r="B38" s="24" t="s">
        <v>62</v>
      </c>
      <c r="C38" s="77" t="s">
        <v>63</v>
      </c>
      <c r="D38" s="77"/>
      <c r="E38" s="26"/>
      <c r="F38" s="22">
        <v>13636496</v>
      </c>
      <c r="G38" s="22">
        <v>-432246</v>
      </c>
      <c r="H38" s="23">
        <f t="shared" si="0"/>
        <v>13204250</v>
      </c>
      <c r="I38" s="18"/>
    </row>
    <row r="39" spans="1:9" ht="14.85" customHeight="1" x14ac:dyDescent="0.15">
      <c r="A39" s="24"/>
      <c r="B39" s="24" t="s">
        <v>64</v>
      </c>
      <c r="C39" s="77" t="s">
        <v>65</v>
      </c>
      <c r="D39" s="77"/>
      <c r="E39" s="26"/>
      <c r="F39" s="22">
        <v>2991315</v>
      </c>
      <c r="G39" s="22">
        <v>350600</v>
      </c>
      <c r="H39" s="23">
        <f t="shared" si="0"/>
        <v>3341915</v>
      </c>
      <c r="I39" s="18"/>
    </row>
    <row r="40" spans="1:9" ht="14.85" customHeight="1" x14ac:dyDescent="0.15">
      <c r="A40" s="24"/>
      <c r="B40" s="24" t="s">
        <v>66</v>
      </c>
      <c r="C40" s="77" t="s">
        <v>67</v>
      </c>
      <c r="D40" s="77"/>
      <c r="E40" s="26"/>
      <c r="F40" s="22">
        <v>1100000</v>
      </c>
      <c r="G40" s="22" t="s">
        <v>14</v>
      </c>
      <c r="H40" s="23">
        <f t="shared" si="0"/>
        <v>1100000</v>
      </c>
      <c r="I40" s="18"/>
    </row>
    <row r="41" spans="1:9" ht="14.85" customHeight="1" x14ac:dyDescent="0.15">
      <c r="A41" s="24"/>
      <c r="B41" s="24" t="s">
        <v>68</v>
      </c>
      <c r="C41" s="77" t="s">
        <v>69</v>
      </c>
      <c r="D41" s="77"/>
      <c r="E41" s="26"/>
      <c r="F41" s="22" t="s">
        <v>14</v>
      </c>
      <c r="G41" s="22" t="s">
        <v>14</v>
      </c>
      <c r="H41" s="23" t="s">
        <v>14</v>
      </c>
      <c r="I41" s="18"/>
    </row>
    <row r="42" spans="1:9" ht="14.85" customHeight="1" x14ac:dyDescent="0.15">
      <c r="A42" s="24"/>
      <c r="B42" s="24"/>
      <c r="C42" s="20"/>
      <c r="D42" s="20"/>
      <c r="E42" s="26"/>
      <c r="F42" s="22"/>
      <c r="G42" s="22"/>
      <c r="H42" s="23"/>
      <c r="I42" s="18"/>
    </row>
    <row r="43" spans="1:9" ht="14.85" customHeight="1" x14ac:dyDescent="0.15">
      <c r="A43" s="24"/>
      <c r="B43" s="24"/>
      <c r="C43" s="76" t="s">
        <v>70</v>
      </c>
      <c r="D43" s="76"/>
      <c r="E43" s="26"/>
      <c r="F43" s="23">
        <f>SUM(F14:F42)</f>
        <v>633034026</v>
      </c>
      <c r="G43" s="23">
        <v>34104260</v>
      </c>
      <c r="H43" s="23">
        <f>SUM(F43,G43)</f>
        <v>667138286</v>
      </c>
      <c r="I43" s="18"/>
    </row>
    <row r="44" spans="1:9" ht="14.85" customHeight="1" x14ac:dyDescent="0.15">
      <c r="A44" s="24"/>
      <c r="B44" s="24"/>
      <c r="C44" s="20"/>
      <c r="D44" s="20"/>
      <c r="E44" s="26"/>
      <c r="F44" s="22"/>
      <c r="G44" s="22"/>
      <c r="H44" s="23"/>
      <c r="I44" s="18"/>
    </row>
    <row r="45" spans="1:9" ht="14.85" customHeight="1" x14ac:dyDescent="0.15">
      <c r="A45" s="24"/>
      <c r="B45" s="24" t="s">
        <v>71</v>
      </c>
      <c r="C45" s="76" t="s">
        <v>72</v>
      </c>
      <c r="D45" s="76"/>
      <c r="E45" s="31"/>
      <c r="F45" s="23">
        <v>71633565</v>
      </c>
      <c r="G45" s="23">
        <v>2274714</v>
      </c>
      <c r="H45" s="23">
        <f>SUM(F45,G45)</f>
        <v>73908279</v>
      </c>
      <c r="I45" s="32"/>
    </row>
    <row r="46" spans="1:9" ht="18.149999999999999" customHeight="1" x14ac:dyDescent="0.15">
      <c r="A46" s="24"/>
      <c r="B46" s="24"/>
      <c r="C46" s="20"/>
      <c r="D46" s="20"/>
      <c r="E46" s="31"/>
      <c r="F46" s="22"/>
      <c r="G46" s="22"/>
      <c r="H46" s="23"/>
      <c r="I46" s="32"/>
    </row>
    <row r="47" spans="1:9" ht="14.85" customHeight="1" x14ac:dyDescent="0.15">
      <c r="A47" s="24"/>
      <c r="B47" s="24"/>
      <c r="C47" s="79" t="s">
        <v>73</v>
      </c>
      <c r="D47" s="79"/>
      <c r="E47" s="31"/>
      <c r="F47" s="23">
        <f>SUM(F43,F45)</f>
        <v>704667591</v>
      </c>
      <c r="G47" s="23">
        <f>SUM(G43,G45)</f>
        <v>36378974</v>
      </c>
      <c r="H47" s="23">
        <f>SUM(F47,G47)</f>
        <v>741046565</v>
      </c>
      <c r="I47" s="32"/>
    </row>
    <row r="48" spans="1:9" ht="6" customHeight="1" x14ac:dyDescent="0.15">
      <c r="A48" s="33"/>
      <c r="B48" s="33"/>
      <c r="C48" s="34"/>
      <c r="D48" s="35"/>
      <c r="E48" s="36"/>
      <c r="F48" s="37"/>
      <c r="G48" s="38"/>
      <c r="H48" s="39"/>
      <c r="I48" s="19"/>
    </row>
    <row r="49" spans="1:16" ht="18" customHeight="1" x14ac:dyDescent="0.15">
      <c r="B49" s="78" t="s">
        <v>325</v>
      </c>
      <c r="C49" s="78"/>
      <c r="D49" s="78"/>
      <c r="E49" s="78"/>
      <c r="F49" s="78"/>
      <c r="G49" s="78"/>
      <c r="H49" s="78"/>
      <c r="I49" s="78"/>
    </row>
    <row r="50" spans="1:16" ht="10.5" customHeight="1" x14ac:dyDescent="0.15">
      <c r="B50" s="71"/>
      <c r="C50" s="71"/>
      <c r="D50" s="71"/>
      <c r="E50" s="71"/>
      <c r="F50" s="71"/>
      <c r="G50" s="71"/>
      <c r="H50" s="71"/>
      <c r="I50" s="71"/>
    </row>
    <row r="51" spans="1:16" ht="10.5" customHeight="1" x14ac:dyDescent="0.15">
      <c r="A51" s="40"/>
      <c r="B51" s="71"/>
      <c r="C51" s="71"/>
      <c r="D51" s="71"/>
      <c r="E51" s="71"/>
      <c r="F51" s="71"/>
      <c r="G51" s="71"/>
      <c r="H51" s="71"/>
      <c r="I51" s="71"/>
      <c r="J51" s="29"/>
      <c r="K51" s="29"/>
      <c r="L51" s="29"/>
      <c r="M51" s="29"/>
      <c r="N51" s="29"/>
      <c r="O51" s="29"/>
      <c r="P51" s="29"/>
    </row>
    <row r="52" spans="1:16" ht="10.5" customHeight="1" x14ac:dyDescent="0.15">
      <c r="A52" s="40"/>
      <c r="B52" s="71"/>
      <c r="C52" s="71"/>
      <c r="D52" s="71"/>
      <c r="E52" s="71"/>
      <c r="F52" s="71"/>
      <c r="G52" s="71"/>
      <c r="H52" s="71"/>
      <c r="I52" s="71"/>
      <c r="J52" s="29"/>
      <c r="K52" s="29"/>
      <c r="L52" s="29"/>
      <c r="M52" s="29"/>
      <c r="N52" s="29"/>
      <c r="O52" s="29"/>
      <c r="P52" s="29"/>
    </row>
    <row r="53" spans="1:16" ht="10.5" customHeight="1" x14ac:dyDescent="0.15">
      <c r="A53" s="40"/>
      <c r="B53" s="71"/>
      <c r="C53" s="71"/>
      <c r="D53" s="71"/>
      <c r="E53" s="71"/>
      <c r="F53" s="71"/>
      <c r="G53" s="71"/>
      <c r="H53" s="71"/>
      <c r="I53" s="71"/>
      <c r="J53" s="29"/>
      <c r="K53" s="29"/>
      <c r="L53" s="29"/>
      <c r="M53" s="29"/>
      <c r="N53" s="29"/>
      <c r="O53" s="29"/>
      <c r="P53" s="29"/>
    </row>
    <row r="54" spans="1:16" ht="10.5" customHeight="1" x14ac:dyDescent="0.15">
      <c r="A54" s="40"/>
      <c r="B54" s="71"/>
      <c r="C54" s="71"/>
      <c r="D54" s="71"/>
      <c r="E54" s="71"/>
      <c r="F54" s="71"/>
      <c r="G54" s="71"/>
      <c r="H54" s="71"/>
      <c r="I54" s="71"/>
    </row>
    <row r="55" spans="1:16" ht="10.5" customHeight="1" x14ac:dyDescent="0.15">
      <c r="A55" s="40"/>
      <c r="B55" s="71"/>
      <c r="C55" s="71"/>
      <c r="D55" s="71"/>
      <c r="E55" s="71"/>
      <c r="F55" s="71"/>
      <c r="G55" s="71"/>
      <c r="H55" s="71"/>
      <c r="I55" s="71"/>
    </row>
    <row r="56" spans="1:16" ht="10.5" customHeight="1" x14ac:dyDescent="0.15">
      <c r="A56" s="40"/>
      <c r="B56" s="71"/>
      <c r="C56" s="71"/>
      <c r="D56" s="71"/>
      <c r="E56" s="71"/>
      <c r="F56" s="71"/>
      <c r="G56" s="71"/>
      <c r="H56" s="71"/>
      <c r="I56" s="71"/>
    </row>
    <row r="57" spans="1:16" ht="10.5" customHeight="1" x14ac:dyDescent="0.15">
      <c r="A57" s="40"/>
      <c r="B57" s="71"/>
      <c r="C57" s="71"/>
      <c r="D57" s="71"/>
      <c r="E57" s="71"/>
      <c r="F57" s="71"/>
      <c r="G57" s="71"/>
      <c r="H57" s="71"/>
      <c r="I57" s="71"/>
    </row>
    <row r="58" spans="1:16" ht="10.5" customHeight="1" x14ac:dyDescent="0.15">
      <c r="A58" s="40"/>
      <c r="B58" s="71"/>
      <c r="C58" s="71"/>
      <c r="D58" s="71"/>
      <c r="E58" s="71"/>
      <c r="F58" s="71"/>
      <c r="G58" s="71"/>
      <c r="H58" s="71"/>
      <c r="I58" s="71"/>
    </row>
    <row r="59" spans="1:16" ht="10.5" customHeight="1" x14ac:dyDescent="0.15">
      <c r="A59" s="40"/>
      <c r="B59" s="71"/>
      <c r="C59" s="71"/>
      <c r="D59" s="71"/>
      <c r="E59" s="71"/>
      <c r="F59" s="71"/>
      <c r="G59" s="71"/>
      <c r="H59" s="71"/>
      <c r="I59" s="71"/>
    </row>
    <row r="60" spans="1:16" ht="10.5" customHeight="1" x14ac:dyDescent="0.15">
      <c r="A60" s="41"/>
      <c r="B60" s="71"/>
      <c r="C60" s="71"/>
      <c r="D60" s="71"/>
      <c r="E60" s="71"/>
      <c r="F60" s="71"/>
      <c r="G60" s="71"/>
      <c r="H60" s="71"/>
      <c r="I60" s="71"/>
    </row>
    <row r="61" spans="1:16" ht="10.5" customHeight="1" x14ac:dyDescent="0.15">
      <c r="A61" s="41"/>
      <c r="B61" s="71"/>
      <c r="C61" s="71"/>
      <c r="D61" s="71"/>
      <c r="E61" s="71"/>
      <c r="F61" s="71"/>
      <c r="G61" s="71"/>
      <c r="H61" s="71"/>
      <c r="I61" s="71"/>
    </row>
    <row r="62" spans="1:16" ht="10.5" customHeight="1" x14ac:dyDescent="0.15">
      <c r="A62" s="41"/>
      <c r="B62" s="71"/>
      <c r="C62" s="71"/>
      <c r="D62" s="71"/>
      <c r="E62" s="71"/>
      <c r="F62" s="71"/>
      <c r="G62" s="71"/>
      <c r="H62" s="71"/>
      <c r="I62" s="71"/>
    </row>
    <row r="63" spans="1:16" ht="10.5" customHeight="1" x14ac:dyDescent="0.15">
      <c r="A63" s="41"/>
      <c r="B63" s="71"/>
      <c r="C63" s="71"/>
      <c r="D63" s="71"/>
      <c r="E63" s="71"/>
      <c r="F63" s="71"/>
      <c r="G63" s="71"/>
      <c r="H63" s="71"/>
      <c r="I63" s="71"/>
    </row>
    <row r="64" spans="1:16" ht="10.5" customHeight="1" x14ac:dyDescent="0.15">
      <c r="A64" s="41"/>
      <c r="B64" s="71"/>
      <c r="C64" s="71"/>
      <c r="D64" s="71"/>
      <c r="E64" s="71"/>
      <c r="F64" s="71"/>
      <c r="G64" s="71"/>
      <c r="H64" s="71"/>
      <c r="I64" s="71"/>
    </row>
    <row r="65" spans="1:9" ht="10.5" customHeight="1" x14ac:dyDescent="0.15">
      <c r="A65" s="41"/>
      <c r="B65" s="71"/>
      <c r="C65" s="71"/>
      <c r="D65" s="71"/>
      <c r="E65" s="71"/>
      <c r="F65" s="71"/>
      <c r="G65" s="71"/>
      <c r="H65" s="71"/>
      <c r="I65" s="71"/>
    </row>
    <row r="66" spans="1:9" ht="10.5" customHeight="1" x14ac:dyDescent="0.15">
      <c r="A66" s="41"/>
      <c r="B66" s="71"/>
      <c r="C66" s="71"/>
      <c r="D66" s="71"/>
      <c r="E66" s="71"/>
      <c r="F66" s="71"/>
      <c r="G66" s="71"/>
      <c r="H66" s="71"/>
      <c r="I66" s="71"/>
    </row>
    <row r="67" spans="1:9" ht="10.5" customHeight="1" x14ac:dyDescent="0.15">
      <c r="A67" s="41"/>
      <c r="B67" s="71"/>
      <c r="C67" s="71"/>
      <c r="D67" s="71"/>
      <c r="E67" s="71"/>
      <c r="F67" s="71"/>
      <c r="G67" s="71"/>
      <c r="H67" s="71"/>
      <c r="I67" s="71"/>
    </row>
    <row r="68" spans="1:9" ht="10.5" customHeight="1" x14ac:dyDescent="0.15">
      <c r="A68" s="41"/>
      <c r="B68" s="71"/>
      <c r="C68" s="71"/>
      <c r="D68" s="71"/>
      <c r="E68" s="71"/>
      <c r="F68" s="71"/>
      <c r="G68" s="71"/>
      <c r="H68" s="71"/>
      <c r="I68" s="71"/>
    </row>
    <row r="69" spans="1:9" ht="10.5" customHeight="1" x14ac:dyDescent="0.15">
      <c r="A69" s="41"/>
      <c r="B69" s="71"/>
      <c r="C69" s="71"/>
      <c r="D69" s="71"/>
      <c r="E69" s="71"/>
      <c r="F69" s="71"/>
      <c r="G69" s="71"/>
      <c r="H69" s="71"/>
      <c r="I69" s="71"/>
    </row>
    <row r="70" spans="1:9" ht="10.5" customHeight="1" x14ac:dyDescent="0.15">
      <c r="A70" s="41"/>
      <c r="B70" s="71"/>
      <c r="C70" s="71"/>
      <c r="D70" s="71"/>
      <c r="E70" s="71"/>
      <c r="F70" s="71"/>
      <c r="G70" s="71"/>
      <c r="H70" s="71"/>
      <c r="I70" s="71"/>
    </row>
    <row r="71" spans="1:9" ht="10.5" customHeight="1" x14ac:dyDescent="0.15">
      <c r="A71" s="41"/>
      <c r="B71" s="71"/>
      <c r="C71" s="71"/>
      <c r="D71" s="71"/>
      <c r="E71" s="71"/>
      <c r="F71" s="71"/>
      <c r="G71" s="71"/>
      <c r="H71" s="71"/>
      <c r="I71" s="71"/>
    </row>
    <row r="72" spans="1:9" ht="10.5" customHeight="1" x14ac:dyDescent="0.15">
      <c r="A72" s="41"/>
      <c r="B72" s="41"/>
      <c r="C72" s="41"/>
      <c r="D72" s="41"/>
      <c r="E72" s="41"/>
      <c r="F72" s="41"/>
      <c r="G72" s="42"/>
      <c r="H72" s="42"/>
      <c r="I72" s="41"/>
    </row>
    <row r="73" spans="1:9" ht="10.5" customHeight="1" x14ac:dyDescent="0.15">
      <c r="A73" s="41"/>
      <c r="B73" s="41"/>
      <c r="C73" s="41"/>
      <c r="D73" s="41"/>
      <c r="E73" s="41"/>
      <c r="F73" s="41"/>
      <c r="G73" s="42"/>
      <c r="H73" s="42"/>
      <c r="I73" s="41"/>
    </row>
    <row r="74" spans="1:9" ht="10.5" customHeight="1" x14ac:dyDescent="0.15">
      <c r="A74" s="41"/>
      <c r="B74" s="41"/>
      <c r="C74" s="41"/>
      <c r="D74" s="41"/>
      <c r="E74" s="41"/>
      <c r="F74" s="41"/>
      <c r="G74" s="42"/>
      <c r="H74" s="42"/>
      <c r="I74" s="41"/>
    </row>
    <row r="75" spans="1:9" ht="10.5" customHeight="1" x14ac:dyDescent="0.15">
      <c r="A75" s="41"/>
      <c r="B75" s="41"/>
      <c r="C75" s="41"/>
      <c r="D75" s="41"/>
      <c r="E75" s="41"/>
      <c r="F75" s="41"/>
      <c r="G75" s="42"/>
      <c r="H75" s="42"/>
      <c r="I75" s="41"/>
    </row>
  </sheetData>
  <mergeCells count="35">
    <mergeCell ref="B5:H5"/>
    <mergeCell ref="A11:H11"/>
    <mergeCell ref="A12:E12"/>
    <mergeCell ref="C14:D14"/>
    <mergeCell ref="C15:D15"/>
    <mergeCell ref="C16:D16"/>
    <mergeCell ref="C17:D17"/>
    <mergeCell ref="C18:D18"/>
    <mergeCell ref="C19:D19"/>
    <mergeCell ref="C20:D20"/>
    <mergeCell ref="C21:D21"/>
    <mergeCell ref="C22:D22"/>
    <mergeCell ref="C34:D34"/>
    <mergeCell ref="C23:D23"/>
    <mergeCell ref="C24:D24"/>
    <mergeCell ref="C25:D25"/>
    <mergeCell ref="C26:D26"/>
    <mergeCell ref="C27:D27"/>
    <mergeCell ref="C28:D28"/>
    <mergeCell ref="B49:I49"/>
    <mergeCell ref="C47:D47"/>
    <mergeCell ref="C40:D40"/>
    <mergeCell ref="C41:D41"/>
    <mergeCell ref="C43:D43"/>
    <mergeCell ref="C29:D29"/>
    <mergeCell ref="C30:D30"/>
    <mergeCell ref="C31:D31"/>
    <mergeCell ref="C32:D32"/>
    <mergeCell ref="C33:D33"/>
    <mergeCell ref="C45:D45"/>
    <mergeCell ref="C35:D35"/>
    <mergeCell ref="C36:D36"/>
    <mergeCell ref="C37:D37"/>
    <mergeCell ref="C38:D38"/>
    <mergeCell ref="C39:D39"/>
  </mergeCells>
  <phoneticPr fontId="9"/>
  <pageMargins left="0.78740157480314965" right="0.78740157480314965" top="0.86614173228346458" bottom="0.86614173228346458" header="0.62992125984251968" footer="0.39370078740157483"/>
  <pageSetup paperSize="9" scale="113" firstPageNumber="211" orientation="portrait"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3"/>
  <sheetViews>
    <sheetView view="pageBreakPreview" zoomScaleNormal="75" zoomScaleSheetLayoutView="100" workbookViewId="0"/>
  </sheetViews>
  <sheetFormatPr defaultColWidth="9.28515625" defaultRowHeight="10.5" customHeight="1" x14ac:dyDescent="0.15"/>
  <cols>
    <col min="1" max="1" width="0.42578125" style="28" customWidth="1"/>
    <col min="2" max="2" width="4.28515625" style="28" customWidth="1"/>
    <col min="3" max="3" width="1.85546875" style="28" customWidth="1"/>
    <col min="4" max="4" width="32.28515625" style="28" customWidth="1"/>
    <col min="5" max="5" width="0.7109375" style="28" customWidth="1"/>
    <col min="6" max="8" width="20.140625" style="28" customWidth="1"/>
    <col min="9" max="13" width="12.140625" style="29" customWidth="1"/>
    <col min="14" max="14" width="12.28515625" style="29" customWidth="1"/>
    <col min="15" max="19" width="12.28515625" style="28" customWidth="1"/>
    <col min="20" max="16384" width="9.28515625" style="28"/>
  </cols>
  <sheetData>
    <row r="1" spans="1:30" s="3" customFormat="1" ht="12" customHeight="1" x14ac:dyDescent="0.15">
      <c r="A1" s="12"/>
      <c r="B1" s="12"/>
      <c r="C1" s="12"/>
      <c r="D1" s="12"/>
      <c r="E1" s="12"/>
      <c r="F1" s="12"/>
      <c r="G1" s="12"/>
      <c r="H1" s="13" t="s">
        <v>4</v>
      </c>
      <c r="I1" s="2"/>
      <c r="J1" s="2"/>
      <c r="K1" s="2"/>
      <c r="L1" s="2"/>
      <c r="M1" s="2"/>
      <c r="N1" s="2"/>
      <c r="O1" s="2"/>
      <c r="P1" s="2"/>
      <c r="Q1" s="2"/>
      <c r="R1" s="2"/>
      <c r="S1" s="58"/>
      <c r="T1" s="2"/>
      <c r="U1" s="2"/>
      <c r="V1" s="2"/>
      <c r="W1" s="2"/>
      <c r="X1" s="2"/>
      <c r="Y1" s="2"/>
      <c r="Z1" s="2"/>
      <c r="AA1" s="2"/>
      <c r="AB1" s="2"/>
      <c r="AC1" s="2"/>
      <c r="AD1" s="2"/>
    </row>
    <row r="2" spans="1:30" s="3" customFormat="1" ht="18" customHeight="1" x14ac:dyDescent="0.15">
      <c r="A2" s="82" t="s">
        <v>220</v>
      </c>
      <c r="B2" s="82"/>
      <c r="C2" s="82"/>
      <c r="D2" s="82"/>
      <c r="E2" s="82"/>
      <c r="F2" s="82"/>
      <c r="G2" s="82"/>
      <c r="H2" s="82"/>
      <c r="I2" s="46"/>
      <c r="J2" s="46"/>
      <c r="K2" s="46"/>
      <c r="L2" s="46"/>
      <c r="M2" s="46"/>
      <c r="N2" s="46"/>
      <c r="O2" s="46"/>
      <c r="P2" s="46"/>
      <c r="Q2" s="46"/>
      <c r="R2" s="46"/>
      <c r="S2" s="46"/>
      <c r="T2" s="2"/>
      <c r="U2" s="2"/>
      <c r="V2" s="2"/>
      <c r="W2" s="2"/>
      <c r="X2" s="2"/>
      <c r="Y2" s="2"/>
      <c r="Z2" s="2"/>
      <c r="AA2" s="2"/>
      <c r="AB2" s="2"/>
      <c r="AC2" s="2"/>
      <c r="AD2" s="2"/>
    </row>
    <row r="3" spans="1:30" s="8" customFormat="1" ht="18" customHeight="1" x14ac:dyDescent="0.15">
      <c r="A3" s="83" t="s">
        <v>6</v>
      </c>
      <c r="B3" s="83"/>
      <c r="C3" s="83"/>
      <c r="D3" s="83"/>
      <c r="E3" s="84"/>
      <c r="F3" s="15" t="s">
        <v>7</v>
      </c>
      <c r="G3" s="16" t="s">
        <v>8</v>
      </c>
      <c r="H3" s="17" t="s">
        <v>9</v>
      </c>
      <c r="I3" s="46"/>
      <c r="J3" s="46"/>
      <c r="K3" s="46"/>
      <c r="L3" s="46"/>
      <c r="M3" s="46"/>
      <c r="N3" s="46"/>
      <c r="O3" s="46"/>
      <c r="P3" s="46"/>
      <c r="Q3" s="46"/>
      <c r="R3" s="46"/>
      <c r="S3" s="46"/>
      <c r="T3" s="5"/>
      <c r="U3" s="5"/>
      <c r="V3" s="5"/>
      <c r="W3" s="5"/>
      <c r="X3" s="5"/>
      <c r="Y3" s="5"/>
      <c r="Z3" s="5"/>
      <c r="AA3" s="5"/>
      <c r="AB3" s="5"/>
      <c r="AC3" s="5"/>
      <c r="AD3" s="5"/>
    </row>
    <row r="4" spans="1:30" s="8" customFormat="1" ht="6" customHeight="1" x14ac:dyDescent="0.15">
      <c r="A4" s="19"/>
      <c r="B4" s="19"/>
      <c r="C4" s="20"/>
      <c r="D4" s="19"/>
      <c r="E4" s="21"/>
      <c r="F4" s="22"/>
      <c r="G4" s="22"/>
      <c r="H4" s="23"/>
      <c r="I4" s="46"/>
      <c r="J4" s="46"/>
      <c r="K4" s="46"/>
      <c r="L4" s="46"/>
      <c r="M4" s="46"/>
      <c r="N4" s="46"/>
      <c r="O4" s="46"/>
      <c r="P4" s="46"/>
      <c r="Q4" s="46"/>
      <c r="R4" s="46"/>
      <c r="S4" s="46"/>
      <c r="T4" s="5"/>
      <c r="U4" s="5"/>
      <c r="V4" s="5"/>
      <c r="W4" s="5"/>
      <c r="X4" s="5"/>
      <c r="Y4" s="5"/>
      <c r="Z4" s="5"/>
      <c r="AA4" s="5"/>
      <c r="AB4" s="5"/>
      <c r="AC4" s="5"/>
      <c r="AD4" s="5"/>
    </row>
    <row r="5" spans="1:30" s="8" customFormat="1" ht="11.1" customHeight="1" x14ac:dyDescent="0.15">
      <c r="A5" s="24"/>
      <c r="B5" s="24"/>
      <c r="C5" s="94" t="s">
        <v>178</v>
      </c>
      <c r="D5" s="94"/>
      <c r="E5" s="25"/>
      <c r="F5" s="22"/>
      <c r="G5" s="22"/>
      <c r="H5" s="23"/>
      <c r="I5" s="22"/>
      <c r="J5" s="22"/>
      <c r="K5" s="22"/>
      <c r="L5" s="22"/>
      <c r="M5" s="22"/>
      <c r="N5" s="22"/>
      <c r="O5" s="22"/>
      <c r="P5" s="22"/>
      <c r="Q5" s="22"/>
      <c r="R5" s="22"/>
      <c r="S5" s="22"/>
      <c r="T5" s="5"/>
      <c r="U5" s="5"/>
      <c r="V5" s="5"/>
      <c r="W5" s="5"/>
      <c r="X5" s="5"/>
      <c r="Y5" s="5"/>
      <c r="Z5" s="5"/>
      <c r="AA5" s="5"/>
      <c r="AB5" s="5"/>
      <c r="AC5" s="5"/>
      <c r="AD5" s="5"/>
    </row>
    <row r="6" spans="1:30" s="27" customFormat="1" ht="11.1" customHeight="1" x14ac:dyDescent="0.15">
      <c r="A6" s="24"/>
      <c r="B6" s="24" t="s">
        <v>10</v>
      </c>
      <c r="C6" s="77" t="s">
        <v>37</v>
      </c>
      <c r="D6" s="77"/>
      <c r="E6" s="26"/>
      <c r="F6" s="22">
        <v>38223069</v>
      </c>
      <c r="G6" s="22">
        <v>1391001</v>
      </c>
      <c r="H6" s="23">
        <f t="shared" ref="H6:H11" si="0">SUM(F6:G6)</f>
        <v>39614070</v>
      </c>
      <c r="I6" s="22"/>
      <c r="J6" s="22"/>
      <c r="K6" s="22"/>
      <c r="L6" s="22"/>
      <c r="M6" s="22"/>
      <c r="N6" s="22"/>
      <c r="O6" s="22"/>
      <c r="P6" s="22"/>
      <c r="Q6" s="22"/>
      <c r="R6" s="22"/>
      <c r="S6" s="22"/>
      <c r="T6" s="43"/>
      <c r="U6" s="43"/>
      <c r="V6" s="43"/>
      <c r="W6" s="43"/>
      <c r="X6" s="43"/>
      <c r="Y6" s="43"/>
      <c r="Z6" s="43"/>
      <c r="AA6" s="43"/>
      <c r="AB6" s="43"/>
      <c r="AC6" s="43"/>
      <c r="AD6" s="43"/>
    </row>
    <row r="7" spans="1:30" ht="11.1" customHeight="1" x14ac:dyDescent="0.15">
      <c r="A7" s="24"/>
      <c r="B7" s="24" t="s">
        <v>12</v>
      </c>
      <c r="C7" s="77" t="s">
        <v>179</v>
      </c>
      <c r="D7" s="77"/>
      <c r="E7" s="21"/>
      <c r="F7" s="22">
        <v>9584391</v>
      </c>
      <c r="G7" s="22" t="s">
        <v>14</v>
      </c>
      <c r="H7" s="23">
        <f t="shared" si="0"/>
        <v>9584391</v>
      </c>
      <c r="I7" s="22"/>
      <c r="J7" s="22"/>
      <c r="K7" s="22"/>
      <c r="L7" s="22"/>
      <c r="M7" s="22"/>
      <c r="N7" s="22"/>
      <c r="O7" s="22"/>
      <c r="P7" s="22"/>
      <c r="Q7" s="22"/>
      <c r="R7" s="22"/>
      <c r="S7" s="22"/>
      <c r="T7" s="29"/>
      <c r="U7" s="29"/>
      <c r="V7" s="29"/>
      <c r="W7" s="29"/>
      <c r="X7" s="29"/>
      <c r="Y7" s="29"/>
      <c r="Z7" s="29"/>
      <c r="AA7" s="29"/>
      <c r="AB7" s="29"/>
      <c r="AC7" s="29"/>
      <c r="AD7" s="29"/>
    </row>
    <row r="8" spans="1:30" ht="11.1" customHeight="1" x14ac:dyDescent="0.15">
      <c r="A8" s="24"/>
      <c r="B8" s="24" t="s">
        <v>15</v>
      </c>
      <c r="C8" s="77" t="s">
        <v>98</v>
      </c>
      <c r="D8" s="77"/>
      <c r="E8" s="21"/>
      <c r="F8" s="22">
        <v>22573129</v>
      </c>
      <c r="G8" s="22">
        <v>1211482</v>
      </c>
      <c r="H8" s="23">
        <f t="shared" si="0"/>
        <v>23784611</v>
      </c>
      <c r="I8" s="22"/>
      <c r="J8" s="22"/>
      <c r="K8" s="22"/>
      <c r="L8" s="22"/>
      <c r="M8" s="22"/>
      <c r="N8" s="22"/>
      <c r="O8" s="22"/>
      <c r="P8" s="22"/>
      <c r="Q8" s="22"/>
      <c r="R8" s="22"/>
      <c r="S8" s="22"/>
      <c r="T8" s="29"/>
      <c r="U8" s="29"/>
      <c r="V8" s="29"/>
      <c r="W8" s="29"/>
      <c r="X8" s="29"/>
      <c r="Y8" s="29"/>
      <c r="Z8" s="29"/>
      <c r="AA8" s="29"/>
      <c r="AB8" s="29"/>
      <c r="AC8" s="29"/>
      <c r="AD8" s="29"/>
    </row>
    <row r="9" spans="1:30" s="27" customFormat="1" ht="11.1" customHeight="1" x14ac:dyDescent="0.15">
      <c r="A9" s="24"/>
      <c r="B9" s="24" t="s">
        <v>17</v>
      </c>
      <c r="C9" s="77" t="s">
        <v>84</v>
      </c>
      <c r="D9" s="77"/>
      <c r="E9" s="26"/>
      <c r="F9" s="22">
        <v>39592000</v>
      </c>
      <c r="G9" s="22">
        <v>1641318</v>
      </c>
      <c r="H9" s="23">
        <f t="shared" si="0"/>
        <v>41233318</v>
      </c>
      <c r="I9" s="22"/>
      <c r="J9" s="22"/>
      <c r="K9" s="22"/>
      <c r="L9" s="22"/>
      <c r="M9" s="22"/>
      <c r="N9" s="22"/>
      <c r="O9" s="22"/>
      <c r="P9" s="22"/>
      <c r="Q9" s="22"/>
      <c r="R9" s="22"/>
      <c r="S9" s="22"/>
      <c r="T9" s="43"/>
      <c r="U9" s="43"/>
      <c r="V9" s="43"/>
      <c r="W9" s="43"/>
      <c r="X9" s="43"/>
      <c r="Y9" s="43"/>
      <c r="Z9" s="43"/>
      <c r="AA9" s="43"/>
      <c r="AB9" s="43"/>
      <c r="AC9" s="43"/>
      <c r="AD9" s="43"/>
    </row>
    <row r="10" spans="1:30" s="27" customFormat="1" ht="11.1" customHeight="1" x14ac:dyDescent="0.15">
      <c r="A10" s="24"/>
      <c r="B10" s="24" t="s">
        <v>19</v>
      </c>
      <c r="C10" s="77" t="s">
        <v>99</v>
      </c>
      <c r="D10" s="77"/>
      <c r="E10" s="26"/>
      <c r="F10" s="22">
        <v>15790370</v>
      </c>
      <c r="G10" s="22" t="s">
        <v>14</v>
      </c>
      <c r="H10" s="23">
        <f t="shared" si="0"/>
        <v>15790370</v>
      </c>
      <c r="I10" s="22"/>
      <c r="J10" s="22"/>
      <c r="K10" s="22"/>
      <c r="L10" s="22"/>
      <c r="M10" s="22"/>
      <c r="N10" s="22"/>
      <c r="O10" s="22"/>
      <c r="P10" s="22"/>
      <c r="Q10" s="22"/>
      <c r="R10" s="22"/>
      <c r="S10" s="22"/>
      <c r="T10" s="43"/>
      <c r="U10" s="43"/>
      <c r="V10" s="43"/>
      <c r="W10" s="43"/>
      <c r="X10" s="43"/>
      <c r="Y10" s="43"/>
      <c r="Z10" s="43"/>
      <c r="AA10" s="43"/>
      <c r="AB10" s="43"/>
      <c r="AC10" s="43"/>
      <c r="AD10" s="43"/>
    </row>
    <row r="11" spans="1:30" s="27" customFormat="1" ht="11.1" customHeight="1" x14ac:dyDescent="0.15">
      <c r="A11" s="24"/>
      <c r="B11" s="24"/>
      <c r="C11" s="94" t="s">
        <v>221</v>
      </c>
      <c r="D11" s="94"/>
      <c r="E11" s="26"/>
      <c r="F11" s="22">
        <v>125762959</v>
      </c>
      <c r="G11" s="22">
        <v>4243801</v>
      </c>
      <c r="H11" s="23">
        <f t="shared" si="0"/>
        <v>130006760</v>
      </c>
      <c r="I11" s="22"/>
      <c r="J11" s="22"/>
      <c r="K11" s="22"/>
      <c r="L11" s="22"/>
      <c r="M11" s="22"/>
      <c r="N11" s="22"/>
      <c r="O11" s="22"/>
      <c r="P11" s="22"/>
      <c r="Q11" s="22"/>
      <c r="R11" s="22"/>
      <c r="S11" s="22"/>
      <c r="T11" s="43"/>
      <c r="U11" s="43"/>
      <c r="V11" s="43"/>
      <c r="W11" s="43"/>
      <c r="X11" s="43"/>
      <c r="Y11" s="43"/>
      <c r="Z11" s="43"/>
      <c r="AA11" s="43"/>
      <c r="AB11" s="43"/>
      <c r="AC11" s="43"/>
      <c r="AD11" s="43"/>
    </row>
    <row r="12" spans="1:30" s="29" customFormat="1" ht="11.1" customHeight="1" x14ac:dyDescent="0.15">
      <c r="A12" s="24"/>
      <c r="B12" s="24"/>
      <c r="C12" s="94" t="s">
        <v>182</v>
      </c>
      <c r="D12" s="94"/>
      <c r="E12" s="26"/>
      <c r="F12" s="22"/>
      <c r="G12" s="22"/>
      <c r="H12" s="23"/>
      <c r="I12" s="22"/>
      <c r="J12" s="22"/>
      <c r="K12" s="22"/>
      <c r="L12" s="22"/>
      <c r="M12" s="22"/>
      <c r="N12" s="22"/>
      <c r="O12" s="22"/>
      <c r="P12" s="22"/>
      <c r="Q12" s="22"/>
      <c r="R12" s="22"/>
      <c r="S12" s="22"/>
    </row>
    <row r="13" spans="1:30" ht="11.1" customHeight="1" x14ac:dyDescent="0.15">
      <c r="A13" s="24"/>
      <c r="B13" s="24" t="s">
        <v>22</v>
      </c>
      <c r="C13" s="77" t="s">
        <v>145</v>
      </c>
      <c r="D13" s="77"/>
      <c r="E13" s="30"/>
      <c r="F13" s="22">
        <v>90514000</v>
      </c>
      <c r="G13" s="22">
        <v>4507278</v>
      </c>
      <c r="H13" s="23">
        <f t="shared" ref="H13:H19" si="1">SUM(F13:G13)</f>
        <v>95021278</v>
      </c>
      <c r="I13" s="22"/>
      <c r="J13" s="22"/>
      <c r="K13" s="22"/>
      <c r="L13" s="22"/>
      <c r="M13" s="22"/>
      <c r="N13" s="22"/>
      <c r="O13" s="22"/>
      <c r="P13" s="22"/>
      <c r="Q13" s="22"/>
      <c r="R13" s="22"/>
      <c r="S13" s="22"/>
      <c r="T13" s="29"/>
      <c r="U13" s="29"/>
      <c r="V13" s="29"/>
      <c r="W13" s="29"/>
      <c r="X13" s="29"/>
      <c r="Y13" s="29"/>
      <c r="Z13" s="29"/>
      <c r="AA13" s="29"/>
      <c r="AB13" s="29"/>
      <c r="AC13" s="29"/>
      <c r="AD13" s="29"/>
    </row>
    <row r="14" spans="1:30" ht="11.1" customHeight="1" x14ac:dyDescent="0.15">
      <c r="A14" s="24"/>
      <c r="B14" s="24" t="s">
        <v>24</v>
      </c>
      <c r="C14" s="77" t="s">
        <v>101</v>
      </c>
      <c r="D14" s="77"/>
      <c r="E14" s="30"/>
      <c r="F14" s="22">
        <v>39983902</v>
      </c>
      <c r="G14" s="22">
        <v>271827</v>
      </c>
      <c r="H14" s="23">
        <f t="shared" si="1"/>
        <v>40255729</v>
      </c>
      <c r="I14" s="22"/>
      <c r="J14" s="22"/>
      <c r="K14" s="22"/>
      <c r="L14" s="22"/>
      <c r="M14" s="22"/>
      <c r="N14" s="22"/>
      <c r="O14" s="22"/>
      <c r="P14" s="22"/>
      <c r="Q14" s="22"/>
      <c r="R14" s="22"/>
      <c r="S14" s="22"/>
      <c r="T14" s="29"/>
      <c r="U14" s="29"/>
      <c r="V14" s="29"/>
      <c r="W14" s="29"/>
      <c r="X14" s="29"/>
      <c r="Y14" s="29"/>
      <c r="Z14" s="29"/>
      <c r="AA14" s="29"/>
      <c r="AB14" s="29"/>
      <c r="AC14" s="29"/>
      <c r="AD14" s="29"/>
    </row>
    <row r="15" spans="1:30" ht="11.1" customHeight="1" x14ac:dyDescent="0.15">
      <c r="A15" s="24"/>
      <c r="B15" s="24" t="s">
        <v>26</v>
      </c>
      <c r="C15" s="77" t="s">
        <v>138</v>
      </c>
      <c r="D15" s="77"/>
      <c r="E15" s="30"/>
      <c r="F15" s="22">
        <v>8971594</v>
      </c>
      <c r="G15" s="22" t="s">
        <v>14</v>
      </c>
      <c r="H15" s="23">
        <f t="shared" si="1"/>
        <v>8971594</v>
      </c>
      <c r="I15" s="22"/>
      <c r="J15" s="22"/>
      <c r="K15" s="22"/>
      <c r="L15" s="22"/>
      <c r="M15" s="22"/>
      <c r="N15" s="22"/>
      <c r="O15" s="22"/>
      <c r="P15" s="22"/>
      <c r="Q15" s="22"/>
      <c r="R15" s="22"/>
      <c r="S15" s="22"/>
      <c r="T15" s="29"/>
      <c r="U15" s="29"/>
      <c r="V15" s="29"/>
      <c r="W15" s="29"/>
      <c r="X15" s="29"/>
      <c r="Y15" s="29"/>
      <c r="Z15" s="29"/>
      <c r="AA15" s="29"/>
      <c r="AB15" s="29"/>
      <c r="AC15" s="29"/>
      <c r="AD15" s="29"/>
    </row>
    <row r="16" spans="1:30" ht="11.1" customHeight="1" x14ac:dyDescent="0.15">
      <c r="A16" s="24"/>
      <c r="B16" s="24" t="s">
        <v>28</v>
      </c>
      <c r="C16" s="77" t="s">
        <v>103</v>
      </c>
      <c r="D16" s="77"/>
      <c r="E16" s="30"/>
      <c r="F16" s="22">
        <v>4394884</v>
      </c>
      <c r="G16" s="22" t="s">
        <v>14</v>
      </c>
      <c r="H16" s="23">
        <f t="shared" si="1"/>
        <v>4394884</v>
      </c>
      <c r="I16" s="22"/>
      <c r="J16" s="22"/>
      <c r="K16" s="22"/>
      <c r="L16" s="22"/>
      <c r="M16" s="22"/>
      <c r="N16" s="22"/>
      <c r="O16" s="22"/>
      <c r="P16" s="22"/>
      <c r="Q16" s="22"/>
      <c r="R16" s="22"/>
      <c r="S16" s="22"/>
      <c r="T16" s="29"/>
      <c r="U16" s="29"/>
      <c r="V16" s="29"/>
      <c r="W16" s="29"/>
      <c r="X16" s="29"/>
      <c r="Y16" s="29"/>
      <c r="Z16" s="29"/>
      <c r="AA16" s="29"/>
      <c r="AB16" s="29"/>
      <c r="AC16" s="29"/>
      <c r="AD16" s="29"/>
    </row>
    <row r="17" spans="1:30" ht="11.1" customHeight="1" x14ac:dyDescent="0.15">
      <c r="A17" s="24"/>
      <c r="B17" s="24"/>
      <c r="C17" s="94" t="s">
        <v>222</v>
      </c>
      <c r="D17" s="94"/>
      <c r="E17" s="30"/>
      <c r="F17" s="22">
        <v>143864380</v>
      </c>
      <c r="G17" s="22">
        <v>4779105</v>
      </c>
      <c r="H17" s="23">
        <f t="shared" si="1"/>
        <v>148643485</v>
      </c>
      <c r="I17" s="22"/>
      <c r="J17" s="22"/>
      <c r="K17" s="22"/>
      <c r="L17" s="22"/>
      <c r="M17" s="22"/>
      <c r="N17" s="22"/>
      <c r="O17" s="22"/>
      <c r="P17" s="22"/>
      <c r="Q17" s="22"/>
      <c r="R17" s="22"/>
      <c r="S17" s="22"/>
      <c r="T17" s="29"/>
      <c r="U17" s="29"/>
      <c r="V17" s="29"/>
      <c r="W17" s="29"/>
      <c r="X17" s="29"/>
      <c r="Y17" s="29"/>
      <c r="Z17" s="29"/>
      <c r="AA17" s="29"/>
      <c r="AB17" s="29"/>
      <c r="AC17" s="29"/>
      <c r="AD17" s="29"/>
    </row>
    <row r="18" spans="1:30" ht="11.1" customHeight="1" x14ac:dyDescent="0.15">
      <c r="A18" s="24"/>
      <c r="B18" s="24" t="s">
        <v>30</v>
      </c>
      <c r="C18" s="77" t="s">
        <v>203</v>
      </c>
      <c r="D18" s="77"/>
      <c r="E18" s="26"/>
      <c r="F18" s="22">
        <v>21626246</v>
      </c>
      <c r="G18" s="22" t="s">
        <v>14</v>
      </c>
      <c r="H18" s="23">
        <f t="shared" si="1"/>
        <v>21626246</v>
      </c>
      <c r="I18" s="22"/>
      <c r="J18" s="22"/>
      <c r="K18" s="22"/>
      <c r="L18" s="22"/>
      <c r="M18" s="22"/>
      <c r="N18" s="22"/>
      <c r="O18" s="22"/>
      <c r="P18" s="22"/>
      <c r="Q18" s="22"/>
      <c r="R18" s="22"/>
      <c r="S18" s="22"/>
      <c r="T18" s="29"/>
      <c r="U18" s="29"/>
      <c r="V18" s="29"/>
      <c r="W18" s="29"/>
      <c r="X18" s="29"/>
      <c r="Y18" s="29"/>
      <c r="Z18" s="29"/>
      <c r="AA18" s="29"/>
      <c r="AB18" s="29"/>
      <c r="AC18" s="29"/>
      <c r="AD18" s="29"/>
    </row>
    <row r="19" spans="1:30" ht="11.1" customHeight="1" x14ac:dyDescent="0.15">
      <c r="A19" s="24"/>
      <c r="B19" s="24" t="s">
        <v>32</v>
      </c>
      <c r="C19" s="77" t="s">
        <v>63</v>
      </c>
      <c r="D19" s="77"/>
      <c r="E19" s="26"/>
      <c r="F19" s="22">
        <v>67200693</v>
      </c>
      <c r="G19" s="22" t="s">
        <v>14</v>
      </c>
      <c r="H19" s="23">
        <f t="shared" si="1"/>
        <v>67200693</v>
      </c>
      <c r="I19" s="22"/>
      <c r="J19" s="22"/>
      <c r="K19" s="22"/>
      <c r="L19" s="22"/>
      <c r="M19" s="22"/>
      <c r="N19" s="22"/>
      <c r="O19" s="22"/>
      <c r="P19" s="22"/>
      <c r="Q19" s="22"/>
      <c r="R19" s="22"/>
      <c r="S19" s="22"/>
      <c r="T19" s="29"/>
      <c r="U19" s="29"/>
      <c r="V19" s="29"/>
      <c r="W19" s="29"/>
      <c r="X19" s="29"/>
      <c r="Y19" s="29"/>
      <c r="Z19" s="29"/>
      <c r="AA19" s="29"/>
      <c r="AB19" s="29"/>
      <c r="AC19" s="29"/>
      <c r="AD19" s="29"/>
    </row>
    <row r="20" spans="1:30" ht="11.1" customHeight="1" x14ac:dyDescent="0.15">
      <c r="A20" s="24"/>
      <c r="B20" s="24"/>
      <c r="C20" s="94" t="s">
        <v>184</v>
      </c>
      <c r="D20" s="94"/>
      <c r="E20" s="26"/>
      <c r="F20" s="22"/>
      <c r="G20" s="22"/>
      <c r="H20" s="23"/>
      <c r="I20" s="22"/>
      <c r="J20" s="22"/>
      <c r="K20" s="22"/>
      <c r="L20" s="22"/>
      <c r="M20" s="22"/>
      <c r="N20" s="22"/>
      <c r="O20" s="22"/>
      <c r="P20" s="22"/>
      <c r="Q20" s="22"/>
      <c r="R20" s="22"/>
      <c r="S20" s="22"/>
      <c r="T20" s="29"/>
      <c r="U20" s="29"/>
      <c r="V20" s="29"/>
      <c r="W20" s="29"/>
      <c r="X20" s="29"/>
      <c r="Y20" s="29"/>
      <c r="Z20" s="29"/>
      <c r="AA20" s="29"/>
      <c r="AB20" s="29"/>
      <c r="AC20" s="29"/>
      <c r="AD20" s="29"/>
    </row>
    <row r="21" spans="1:30" ht="11.1" customHeight="1" x14ac:dyDescent="0.15">
      <c r="A21" s="24"/>
      <c r="B21" s="24" t="s">
        <v>34</v>
      </c>
      <c r="C21" s="77" t="s">
        <v>157</v>
      </c>
      <c r="D21" s="77"/>
      <c r="E21" s="26"/>
      <c r="F21" s="22">
        <v>18090072</v>
      </c>
      <c r="G21" s="22" t="s">
        <v>14</v>
      </c>
      <c r="H21" s="23">
        <f>SUM(F21:G21)</f>
        <v>18090072</v>
      </c>
      <c r="I21" s="22"/>
      <c r="J21" s="22"/>
      <c r="K21" s="22"/>
      <c r="L21" s="22"/>
      <c r="M21" s="22"/>
      <c r="N21" s="22"/>
      <c r="O21" s="22"/>
      <c r="P21" s="22"/>
      <c r="Q21" s="22"/>
      <c r="R21" s="22"/>
      <c r="S21" s="22"/>
      <c r="T21" s="29"/>
      <c r="U21" s="29"/>
      <c r="V21" s="29"/>
      <c r="W21" s="29"/>
      <c r="X21" s="29"/>
      <c r="Y21" s="29"/>
      <c r="Z21" s="29"/>
      <c r="AA21" s="29"/>
      <c r="AB21" s="29"/>
      <c r="AC21" s="29"/>
      <c r="AD21" s="29"/>
    </row>
    <row r="22" spans="1:30" ht="11.1" customHeight="1" x14ac:dyDescent="0.15">
      <c r="A22" s="24"/>
      <c r="B22" s="24" t="s">
        <v>36</v>
      </c>
      <c r="C22" s="77" t="s">
        <v>185</v>
      </c>
      <c r="D22" s="77"/>
      <c r="E22" s="26"/>
      <c r="F22" s="22">
        <v>85374563</v>
      </c>
      <c r="G22" s="22" t="s">
        <v>14</v>
      </c>
      <c r="H22" s="23">
        <f>SUM(F22:G22)</f>
        <v>85374563</v>
      </c>
      <c r="I22" s="22"/>
      <c r="J22" s="22"/>
      <c r="K22" s="22"/>
      <c r="L22" s="22"/>
      <c r="M22" s="22"/>
      <c r="N22" s="22"/>
      <c r="O22" s="22"/>
      <c r="P22" s="22"/>
      <c r="Q22" s="22"/>
      <c r="R22" s="22"/>
      <c r="S22" s="22"/>
      <c r="T22" s="29"/>
      <c r="U22" s="29"/>
      <c r="V22" s="29"/>
      <c r="W22" s="29"/>
      <c r="X22" s="29"/>
      <c r="Y22" s="29"/>
      <c r="Z22" s="29"/>
      <c r="AA22" s="29"/>
      <c r="AB22" s="29"/>
      <c r="AC22" s="29"/>
      <c r="AD22" s="29"/>
    </row>
    <row r="23" spans="1:30" ht="11.1" customHeight="1" x14ac:dyDescent="0.15">
      <c r="A23" s="24"/>
      <c r="B23" s="24" t="s">
        <v>38</v>
      </c>
      <c r="C23" s="77" t="s">
        <v>180</v>
      </c>
      <c r="D23" s="77"/>
      <c r="E23" s="26"/>
      <c r="F23" s="22">
        <v>7179189</v>
      </c>
      <c r="G23" s="22" t="s">
        <v>14</v>
      </c>
      <c r="H23" s="23">
        <f>SUM(F23:G23)</f>
        <v>7179189</v>
      </c>
      <c r="I23" s="22"/>
      <c r="J23" s="22"/>
      <c r="K23" s="22"/>
      <c r="L23" s="22"/>
      <c r="M23" s="22"/>
      <c r="N23" s="22"/>
      <c r="O23" s="22"/>
      <c r="P23" s="22"/>
      <c r="Q23" s="22"/>
      <c r="R23" s="22"/>
      <c r="S23" s="22"/>
      <c r="T23" s="29"/>
      <c r="U23" s="29"/>
      <c r="V23" s="29"/>
      <c r="W23" s="29"/>
      <c r="X23" s="29"/>
      <c r="Y23" s="29"/>
      <c r="Z23" s="29"/>
      <c r="AA23" s="29"/>
      <c r="AB23" s="29"/>
      <c r="AC23" s="29"/>
      <c r="AD23" s="29"/>
    </row>
    <row r="24" spans="1:30" ht="11.1" customHeight="1" x14ac:dyDescent="0.15">
      <c r="A24" s="24"/>
      <c r="B24" s="24"/>
      <c r="C24" s="94" t="s">
        <v>223</v>
      </c>
      <c r="D24" s="94"/>
      <c r="E24" s="26"/>
      <c r="F24" s="22">
        <v>110643824</v>
      </c>
      <c r="G24" s="22" t="s">
        <v>14</v>
      </c>
      <c r="H24" s="23">
        <f>SUM(F24:G24)</f>
        <v>110643824</v>
      </c>
      <c r="I24" s="22"/>
      <c r="J24" s="22"/>
      <c r="K24" s="22"/>
      <c r="L24" s="22"/>
      <c r="M24" s="22"/>
      <c r="N24" s="22"/>
      <c r="O24" s="22"/>
      <c r="P24" s="22"/>
      <c r="Q24" s="22"/>
      <c r="R24" s="22"/>
      <c r="S24" s="22"/>
      <c r="T24" s="29"/>
      <c r="U24" s="29"/>
      <c r="V24" s="29"/>
      <c r="W24" s="29"/>
      <c r="X24" s="29"/>
      <c r="Y24" s="29"/>
      <c r="Z24" s="29"/>
      <c r="AA24" s="29"/>
      <c r="AB24" s="29"/>
      <c r="AC24" s="29"/>
      <c r="AD24" s="29"/>
    </row>
    <row r="25" spans="1:30" ht="11.1" customHeight="1" x14ac:dyDescent="0.15">
      <c r="A25" s="24"/>
      <c r="B25" s="24" t="s">
        <v>40</v>
      </c>
      <c r="C25" s="77" t="s">
        <v>175</v>
      </c>
      <c r="D25" s="77"/>
      <c r="E25" s="26"/>
      <c r="F25" s="22">
        <v>224009703</v>
      </c>
      <c r="G25" s="22" t="s">
        <v>14</v>
      </c>
      <c r="H25" s="23">
        <f>SUM(F25:G25)</f>
        <v>224009703</v>
      </c>
      <c r="I25" s="22"/>
      <c r="J25" s="22"/>
      <c r="K25" s="22"/>
      <c r="L25" s="22"/>
      <c r="M25" s="22"/>
      <c r="N25" s="22"/>
      <c r="O25" s="22"/>
      <c r="P25" s="22"/>
      <c r="Q25" s="22"/>
      <c r="R25" s="22"/>
      <c r="S25" s="22"/>
      <c r="T25" s="29"/>
      <c r="U25" s="29"/>
      <c r="V25" s="29"/>
      <c r="W25" s="29"/>
      <c r="X25" s="29"/>
      <c r="Y25" s="29"/>
      <c r="Z25" s="29"/>
      <c r="AA25" s="29"/>
      <c r="AB25" s="29"/>
      <c r="AC25" s="29"/>
      <c r="AD25" s="29"/>
    </row>
    <row r="26" spans="1:30" ht="11.1" customHeight="1" x14ac:dyDescent="0.15">
      <c r="A26" s="24"/>
      <c r="B26" s="24"/>
      <c r="C26" s="94" t="s">
        <v>190</v>
      </c>
      <c r="D26" s="94"/>
      <c r="E26" s="26"/>
      <c r="F26" s="22"/>
      <c r="G26" s="22"/>
      <c r="H26" s="23"/>
      <c r="I26" s="22"/>
      <c r="J26" s="22"/>
      <c r="K26" s="22"/>
      <c r="L26" s="22"/>
      <c r="M26" s="22"/>
      <c r="N26" s="22"/>
      <c r="O26" s="22"/>
      <c r="P26" s="22"/>
      <c r="Q26" s="22"/>
      <c r="R26" s="22"/>
      <c r="S26" s="22"/>
      <c r="T26" s="29"/>
      <c r="U26" s="29"/>
      <c r="V26" s="29"/>
      <c r="W26" s="29"/>
      <c r="X26" s="29"/>
      <c r="Y26" s="29"/>
      <c r="Z26" s="29"/>
      <c r="AA26" s="29"/>
      <c r="AB26" s="29"/>
      <c r="AC26" s="29"/>
      <c r="AD26" s="29"/>
    </row>
    <row r="27" spans="1:30" ht="11.1" customHeight="1" x14ac:dyDescent="0.15">
      <c r="A27" s="24"/>
      <c r="B27" s="24" t="s">
        <v>42</v>
      </c>
      <c r="C27" s="77" t="s">
        <v>120</v>
      </c>
      <c r="D27" s="77"/>
      <c r="E27" s="26"/>
      <c r="F27" s="22">
        <v>26105000</v>
      </c>
      <c r="G27" s="22" t="s">
        <v>14</v>
      </c>
      <c r="H27" s="23">
        <f>SUM(F27:G27)</f>
        <v>26105000</v>
      </c>
      <c r="I27" s="22"/>
      <c r="J27" s="22"/>
      <c r="K27" s="22"/>
      <c r="L27" s="22"/>
      <c r="M27" s="22"/>
      <c r="N27" s="22"/>
      <c r="O27" s="22"/>
      <c r="P27" s="22"/>
      <c r="Q27" s="22"/>
      <c r="R27" s="22"/>
      <c r="S27" s="22"/>
      <c r="T27" s="29"/>
      <c r="U27" s="29"/>
      <c r="V27" s="29"/>
      <c r="W27" s="29"/>
      <c r="X27" s="29"/>
      <c r="Y27" s="29"/>
      <c r="Z27" s="29"/>
      <c r="AA27" s="29"/>
      <c r="AB27" s="29"/>
      <c r="AC27" s="29"/>
      <c r="AD27" s="29"/>
    </row>
    <row r="28" spans="1:30" ht="11.1" customHeight="1" x14ac:dyDescent="0.15">
      <c r="A28" s="24"/>
      <c r="B28" s="24" t="s">
        <v>44</v>
      </c>
      <c r="C28" s="77" t="s">
        <v>163</v>
      </c>
      <c r="D28" s="77"/>
      <c r="E28" s="26"/>
      <c r="F28" s="22">
        <v>120060000</v>
      </c>
      <c r="G28" s="22" t="s">
        <v>14</v>
      </c>
      <c r="H28" s="23">
        <f>SUM(F28:G28)</f>
        <v>120060000</v>
      </c>
      <c r="I28" s="22"/>
      <c r="J28" s="22"/>
      <c r="K28" s="22"/>
      <c r="L28" s="22"/>
      <c r="M28" s="22"/>
      <c r="N28" s="22"/>
      <c r="O28" s="22"/>
      <c r="P28" s="22"/>
      <c r="Q28" s="22"/>
      <c r="R28" s="22"/>
      <c r="S28" s="22"/>
      <c r="T28" s="29"/>
      <c r="U28" s="29"/>
      <c r="V28" s="29"/>
      <c r="W28" s="29"/>
      <c r="X28" s="29"/>
      <c r="Y28" s="29"/>
      <c r="Z28" s="29"/>
      <c r="AA28" s="29"/>
      <c r="AB28" s="29"/>
      <c r="AC28" s="29"/>
      <c r="AD28" s="29"/>
    </row>
    <row r="29" spans="1:30" ht="11.1" customHeight="1" x14ac:dyDescent="0.15">
      <c r="A29" s="24"/>
      <c r="B29" s="24"/>
      <c r="C29" s="94" t="s">
        <v>191</v>
      </c>
      <c r="D29" s="94"/>
      <c r="E29" s="26"/>
      <c r="F29" s="22">
        <v>146165000</v>
      </c>
      <c r="G29" s="22" t="s">
        <v>14</v>
      </c>
      <c r="H29" s="23">
        <f>SUM(F29:G29)</f>
        <v>146165000</v>
      </c>
      <c r="I29" s="22"/>
      <c r="J29" s="22"/>
      <c r="K29" s="22"/>
      <c r="L29" s="22"/>
      <c r="M29" s="22"/>
      <c r="N29" s="22"/>
      <c r="O29" s="22"/>
      <c r="P29" s="22"/>
      <c r="Q29" s="22"/>
      <c r="R29" s="22"/>
      <c r="S29" s="22"/>
      <c r="T29" s="29"/>
      <c r="U29" s="29"/>
      <c r="V29" s="29"/>
      <c r="W29" s="29"/>
      <c r="X29" s="29"/>
      <c r="Y29" s="29"/>
      <c r="Z29" s="29"/>
      <c r="AA29" s="29"/>
      <c r="AB29" s="29"/>
      <c r="AC29" s="29"/>
      <c r="AD29" s="29"/>
    </row>
    <row r="30" spans="1:30" ht="11.1" customHeight="1" x14ac:dyDescent="0.15">
      <c r="A30" s="24"/>
      <c r="B30" s="24" t="s">
        <v>47</v>
      </c>
      <c r="C30" s="77" t="s">
        <v>192</v>
      </c>
      <c r="D30" s="77"/>
      <c r="E30" s="26"/>
      <c r="F30" s="22">
        <v>26193000</v>
      </c>
      <c r="G30" s="22" t="s">
        <v>14</v>
      </c>
      <c r="H30" s="23">
        <f>SUM(F30:G30)</f>
        <v>26193000</v>
      </c>
      <c r="I30" s="22"/>
      <c r="J30" s="22"/>
      <c r="K30" s="22"/>
      <c r="L30" s="22"/>
      <c r="M30" s="22"/>
      <c r="N30" s="22"/>
      <c r="O30" s="22"/>
      <c r="P30" s="22"/>
      <c r="Q30" s="22"/>
      <c r="R30" s="22"/>
      <c r="S30" s="22"/>
      <c r="T30" s="29"/>
      <c r="U30" s="29"/>
      <c r="V30" s="29"/>
      <c r="W30" s="29"/>
      <c r="X30" s="29"/>
      <c r="Y30" s="29"/>
      <c r="Z30" s="29"/>
      <c r="AA30" s="29"/>
      <c r="AB30" s="29"/>
      <c r="AC30" s="29"/>
      <c r="AD30" s="29"/>
    </row>
    <row r="31" spans="1:30" ht="11.1" customHeight="1" x14ac:dyDescent="0.15">
      <c r="A31" s="24"/>
      <c r="B31" s="24"/>
      <c r="C31" s="20"/>
      <c r="D31" s="20"/>
      <c r="E31" s="26"/>
      <c r="F31" s="22"/>
      <c r="G31" s="22"/>
      <c r="H31" s="23"/>
      <c r="I31" s="22"/>
      <c r="J31" s="22"/>
      <c r="K31" s="22"/>
      <c r="L31" s="22"/>
      <c r="M31" s="22"/>
      <c r="N31" s="22"/>
      <c r="O31" s="22"/>
      <c r="P31" s="22"/>
      <c r="Q31" s="22"/>
      <c r="R31" s="22"/>
      <c r="S31" s="22"/>
      <c r="T31" s="29"/>
      <c r="U31" s="29"/>
      <c r="V31" s="29"/>
      <c r="W31" s="29"/>
      <c r="X31" s="29"/>
      <c r="Y31" s="29"/>
      <c r="Z31" s="29"/>
      <c r="AA31" s="29"/>
      <c r="AB31" s="29"/>
      <c r="AC31" s="29"/>
      <c r="AD31" s="29"/>
    </row>
    <row r="32" spans="1:30" ht="11.1" customHeight="1" x14ac:dyDescent="0.15">
      <c r="A32" s="24"/>
      <c r="B32" s="97" t="s">
        <v>49</v>
      </c>
      <c r="C32" s="77" t="s">
        <v>193</v>
      </c>
      <c r="D32" s="77"/>
      <c r="E32" s="26"/>
      <c r="F32" s="60">
        <v>184995771</v>
      </c>
      <c r="G32" s="96">
        <v>7607928</v>
      </c>
      <c r="H32" s="61">
        <f>SUM(F32:G32)</f>
        <v>192603699</v>
      </c>
      <c r="I32" s="22"/>
      <c r="J32" s="22"/>
      <c r="K32" s="22"/>
      <c r="L32" s="22"/>
      <c r="M32" s="22"/>
      <c r="N32" s="22"/>
      <c r="O32" s="22"/>
      <c r="P32" s="22"/>
      <c r="Q32" s="22"/>
      <c r="R32" s="22"/>
      <c r="S32" s="22"/>
      <c r="T32" s="29"/>
      <c r="U32" s="29"/>
      <c r="V32" s="29"/>
      <c r="W32" s="29"/>
      <c r="X32" s="29"/>
      <c r="Y32" s="29"/>
      <c r="Z32" s="29"/>
      <c r="AA32" s="29"/>
      <c r="AB32" s="29"/>
      <c r="AC32" s="29"/>
      <c r="AD32" s="29"/>
    </row>
    <row r="33" spans="1:30" ht="11.1" customHeight="1" x14ac:dyDescent="0.15">
      <c r="A33" s="24"/>
      <c r="B33" s="97"/>
      <c r="C33" s="77"/>
      <c r="D33" s="77"/>
      <c r="E33" s="26"/>
      <c r="F33" s="22">
        <v>174095771</v>
      </c>
      <c r="G33" s="96"/>
      <c r="H33" s="23">
        <f>SUM(F33,G32)</f>
        <v>181703699</v>
      </c>
      <c r="I33" s="22"/>
      <c r="J33" s="22"/>
      <c r="K33" s="22"/>
      <c r="L33" s="22"/>
      <c r="M33" s="22"/>
      <c r="N33" s="22"/>
      <c r="O33" s="22"/>
      <c r="P33" s="22"/>
      <c r="Q33" s="22"/>
      <c r="R33" s="22"/>
      <c r="S33" s="22"/>
      <c r="T33" s="29"/>
      <c r="U33" s="29"/>
      <c r="V33" s="29"/>
      <c r="W33" s="29"/>
      <c r="X33" s="29"/>
      <c r="Y33" s="29"/>
      <c r="Z33" s="29"/>
      <c r="AA33" s="29"/>
      <c r="AB33" s="29"/>
      <c r="AC33" s="29"/>
      <c r="AD33" s="29"/>
    </row>
    <row r="34" spans="1:30" ht="11.1" customHeight="1" x14ac:dyDescent="0.15">
      <c r="A34" s="24"/>
      <c r="B34" s="24"/>
      <c r="C34" s="20"/>
      <c r="D34" s="20"/>
      <c r="E34" s="26"/>
      <c r="F34" s="22"/>
      <c r="G34" s="22"/>
      <c r="H34" s="23"/>
      <c r="I34" s="22"/>
      <c r="J34" s="22"/>
      <c r="K34" s="22"/>
      <c r="L34" s="22"/>
      <c r="M34" s="22"/>
      <c r="N34" s="22"/>
      <c r="O34" s="22"/>
      <c r="P34" s="22"/>
      <c r="Q34" s="22"/>
      <c r="R34" s="22"/>
      <c r="S34" s="22"/>
      <c r="T34" s="29"/>
      <c r="U34" s="29"/>
      <c r="V34" s="29"/>
      <c r="W34" s="29"/>
      <c r="X34" s="29"/>
      <c r="Y34" s="29"/>
      <c r="Z34" s="29"/>
      <c r="AA34" s="29"/>
      <c r="AB34" s="29"/>
      <c r="AC34" s="29"/>
      <c r="AD34" s="29"/>
    </row>
    <row r="35" spans="1:30" ht="11.1" customHeight="1" x14ac:dyDescent="0.15">
      <c r="A35" s="24"/>
      <c r="B35" s="97" t="s">
        <v>205</v>
      </c>
      <c r="C35" s="97"/>
      <c r="D35" s="77" t="s">
        <v>194</v>
      </c>
      <c r="E35" s="26"/>
      <c r="F35" s="60">
        <v>38744430</v>
      </c>
      <c r="G35" s="96">
        <v>530000</v>
      </c>
      <c r="H35" s="61">
        <f>SUM(F35,G35)</f>
        <v>39274430</v>
      </c>
      <c r="I35" s="22"/>
      <c r="J35" s="22"/>
      <c r="K35" s="22"/>
      <c r="L35" s="22"/>
      <c r="M35" s="22"/>
      <c r="N35" s="22"/>
      <c r="O35" s="22"/>
      <c r="P35" s="22"/>
      <c r="Q35" s="22"/>
      <c r="R35" s="22"/>
      <c r="S35" s="22"/>
      <c r="T35" s="29"/>
      <c r="U35" s="29"/>
      <c r="V35" s="29"/>
      <c r="W35" s="29"/>
      <c r="X35" s="29"/>
      <c r="Y35" s="29"/>
      <c r="Z35" s="29"/>
      <c r="AA35" s="29"/>
      <c r="AB35" s="29"/>
      <c r="AC35" s="29"/>
      <c r="AD35" s="29"/>
    </row>
    <row r="36" spans="1:30" ht="11.1" customHeight="1" x14ac:dyDescent="0.15">
      <c r="A36" s="24"/>
      <c r="B36" s="97"/>
      <c r="C36" s="97"/>
      <c r="D36" s="77"/>
      <c r="E36" s="26"/>
      <c r="F36" s="22">
        <v>37909430</v>
      </c>
      <c r="G36" s="96"/>
      <c r="H36" s="23">
        <f>SUM(F36,G35)</f>
        <v>38439430</v>
      </c>
      <c r="I36" s="22"/>
      <c r="J36" s="22"/>
      <c r="K36" s="22"/>
      <c r="L36" s="22"/>
      <c r="M36" s="22"/>
      <c r="N36" s="22"/>
      <c r="O36" s="22"/>
      <c r="P36" s="22"/>
      <c r="Q36" s="22"/>
      <c r="R36" s="22"/>
      <c r="S36" s="22"/>
      <c r="T36" s="29"/>
      <c r="U36" s="29"/>
      <c r="V36" s="29"/>
      <c r="W36" s="29"/>
      <c r="X36" s="29"/>
      <c r="Y36" s="29"/>
      <c r="Z36" s="29"/>
      <c r="AA36" s="29"/>
      <c r="AB36" s="29"/>
      <c r="AC36" s="29"/>
      <c r="AD36" s="29"/>
    </row>
    <row r="37" spans="1:30" ht="11.1" customHeight="1" x14ac:dyDescent="0.15">
      <c r="A37" s="24"/>
      <c r="B37" s="24"/>
      <c r="C37" s="20"/>
      <c r="D37" s="20"/>
      <c r="E37" s="26"/>
      <c r="F37" s="22"/>
      <c r="G37" s="22"/>
      <c r="H37" s="23"/>
      <c r="I37" s="22"/>
      <c r="J37" s="22"/>
      <c r="K37" s="22"/>
      <c r="L37" s="22"/>
      <c r="M37" s="22"/>
      <c r="N37" s="22"/>
      <c r="O37" s="22"/>
      <c r="P37" s="22"/>
      <c r="Q37" s="22"/>
      <c r="R37" s="22"/>
      <c r="S37" s="22"/>
      <c r="T37" s="29"/>
      <c r="U37" s="29"/>
      <c r="V37" s="29"/>
      <c r="W37" s="29"/>
      <c r="X37" s="29"/>
      <c r="Y37" s="29"/>
      <c r="Z37" s="29"/>
      <c r="AA37" s="29"/>
      <c r="AB37" s="29"/>
      <c r="AC37" s="29"/>
      <c r="AD37" s="29"/>
    </row>
    <row r="38" spans="1:30" ht="11.1" customHeight="1" x14ac:dyDescent="0.15">
      <c r="A38" s="24"/>
      <c r="B38" s="97" t="s">
        <v>206</v>
      </c>
      <c r="C38" s="97"/>
      <c r="D38" s="77" t="s">
        <v>207</v>
      </c>
      <c r="E38" s="26"/>
      <c r="F38" s="60">
        <v>62035500</v>
      </c>
      <c r="G38" s="96" t="s">
        <v>14</v>
      </c>
      <c r="H38" s="61">
        <f>SUM(F38:G38)</f>
        <v>62035500</v>
      </c>
      <c r="I38" s="22"/>
      <c r="J38" s="22"/>
      <c r="K38" s="22"/>
      <c r="L38" s="22"/>
      <c r="M38" s="22"/>
      <c r="N38" s="22"/>
      <c r="O38" s="22"/>
      <c r="P38" s="22"/>
      <c r="Q38" s="22"/>
      <c r="R38" s="22"/>
      <c r="S38" s="22"/>
      <c r="T38" s="29"/>
      <c r="U38" s="29"/>
      <c r="V38" s="29"/>
      <c r="W38" s="29"/>
      <c r="X38" s="29"/>
      <c r="Y38" s="29"/>
      <c r="Z38" s="29"/>
      <c r="AA38" s="29"/>
      <c r="AB38" s="29"/>
      <c r="AC38" s="29"/>
      <c r="AD38" s="29"/>
    </row>
    <row r="39" spans="1:30" ht="11.1" customHeight="1" x14ac:dyDescent="0.15">
      <c r="A39" s="24"/>
      <c r="B39" s="97"/>
      <c r="C39" s="97"/>
      <c r="D39" s="77"/>
      <c r="E39" s="26"/>
      <c r="F39" s="22">
        <v>53168500</v>
      </c>
      <c r="G39" s="96"/>
      <c r="H39" s="23">
        <f>SUM(F39:G39)</f>
        <v>53168500</v>
      </c>
      <c r="I39" s="22"/>
      <c r="J39" s="22"/>
      <c r="K39" s="22"/>
      <c r="L39" s="22"/>
      <c r="M39" s="22"/>
      <c r="N39" s="22"/>
      <c r="O39" s="22"/>
      <c r="P39" s="22"/>
      <c r="Q39" s="22"/>
      <c r="R39" s="22"/>
      <c r="S39" s="22"/>
      <c r="T39" s="29"/>
      <c r="U39" s="29"/>
      <c r="V39" s="29"/>
      <c r="W39" s="29"/>
      <c r="X39" s="29"/>
      <c r="Y39" s="29"/>
      <c r="Z39" s="29"/>
      <c r="AA39" s="29"/>
      <c r="AB39" s="29"/>
      <c r="AC39" s="29"/>
      <c r="AD39" s="29"/>
    </row>
    <row r="40" spans="1:30" ht="11.1" customHeight="1" x14ac:dyDescent="0.15">
      <c r="A40" s="24"/>
      <c r="B40" s="24"/>
      <c r="C40" s="20"/>
      <c r="D40" s="20"/>
      <c r="E40" s="26"/>
      <c r="F40" s="22"/>
      <c r="G40" s="22"/>
      <c r="H40" s="23"/>
      <c r="I40" s="22"/>
      <c r="J40" s="22"/>
      <c r="K40" s="22"/>
      <c r="L40" s="22"/>
      <c r="M40" s="22"/>
      <c r="N40" s="22"/>
      <c r="O40" s="22"/>
      <c r="P40" s="22"/>
      <c r="Q40" s="22"/>
      <c r="R40" s="22"/>
      <c r="S40" s="22"/>
      <c r="T40" s="29"/>
      <c r="U40" s="29"/>
      <c r="V40" s="29"/>
      <c r="W40" s="29"/>
      <c r="X40" s="29"/>
      <c r="Y40" s="29"/>
      <c r="Z40" s="29"/>
      <c r="AA40" s="29"/>
      <c r="AB40" s="29"/>
      <c r="AC40" s="29"/>
      <c r="AD40" s="29"/>
    </row>
    <row r="41" spans="1:30" ht="11.1" customHeight="1" x14ac:dyDescent="0.15">
      <c r="A41" s="24"/>
      <c r="B41" s="97" t="s">
        <v>208</v>
      </c>
      <c r="C41" s="97"/>
      <c r="D41" s="77" t="s">
        <v>209</v>
      </c>
      <c r="E41" s="26"/>
      <c r="F41" s="60">
        <v>15684880</v>
      </c>
      <c r="G41" s="96" t="s">
        <v>14</v>
      </c>
      <c r="H41" s="61">
        <f>SUM(F41:G41)</f>
        <v>15684880</v>
      </c>
      <c r="I41" s="22"/>
      <c r="J41" s="22"/>
      <c r="K41" s="22"/>
      <c r="L41" s="22"/>
      <c r="M41" s="22"/>
      <c r="N41" s="22"/>
      <c r="O41" s="22"/>
      <c r="P41" s="22"/>
      <c r="Q41" s="22"/>
      <c r="R41" s="22"/>
      <c r="S41" s="22"/>
      <c r="T41" s="29"/>
      <c r="U41" s="29"/>
      <c r="V41" s="29"/>
      <c r="W41" s="29"/>
      <c r="X41" s="29"/>
      <c r="Y41" s="29"/>
      <c r="Z41" s="29"/>
      <c r="AA41" s="29"/>
      <c r="AB41" s="29"/>
      <c r="AC41" s="29"/>
      <c r="AD41" s="29"/>
    </row>
    <row r="42" spans="1:30" ht="11.1" customHeight="1" x14ac:dyDescent="0.15">
      <c r="A42" s="24"/>
      <c r="B42" s="97"/>
      <c r="C42" s="97"/>
      <c r="D42" s="77"/>
      <c r="E42" s="26"/>
      <c r="F42" s="22">
        <v>14528880</v>
      </c>
      <c r="G42" s="96"/>
      <c r="H42" s="23">
        <f>SUM(F42:G42)</f>
        <v>14528880</v>
      </c>
      <c r="I42" s="22"/>
      <c r="J42" s="22"/>
      <c r="K42" s="22"/>
      <c r="L42" s="22"/>
      <c r="M42" s="22"/>
      <c r="N42" s="22"/>
      <c r="O42" s="22"/>
      <c r="P42" s="22"/>
      <c r="Q42" s="22"/>
      <c r="R42" s="22"/>
      <c r="S42" s="22"/>
      <c r="T42" s="29"/>
      <c r="U42" s="29"/>
      <c r="V42" s="29"/>
      <c r="W42" s="29"/>
      <c r="X42" s="29"/>
      <c r="Y42" s="29"/>
      <c r="Z42" s="29"/>
      <c r="AA42" s="29"/>
      <c r="AB42" s="29"/>
      <c r="AC42" s="29"/>
      <c r="AD42" s="29"/>
    </row>
    <row r="43" spans="1:30" ht="11.1" customHeight="1" x14ac:dyDescent="0.15">
      <c r="A43" s="24"/>
      <c r="B43" s="24"/>
      <c r="C43" s="20"/>
      <c r="D43" s="20"/>
      <c r="E43" s="26"/>
      <c r="F43" s="22"/>
      <c r="G43" s="22"/>
      <c r="H43" s="23"/>
      <c r="I43" s="22"/>
      <c r="J43" s="22"/>
      <c r="K43" s="22"/>
      <c r="L43" s="22"/>
      <c r="M43" s="22"/>
      <c r="N43" s="22"/>
      <c r="O43" s="22"/>
      <c r="P43" s="22"/>
      <c r="Q43" s="22"/>
      <c r="R43" s="22"/>
      <c r="S43" s="22"/>
      <c r="T43" s="29"/>
      <c r="U43" s="29"/>
      <c r="V43" s="29"/>
      <c r="W43" s="29"/>
      <c r="X43" s="29"/>
      <c r="Y43" s="29"/>
      <c r="Z43" s="29"/>
      <c r="AA43" s="29"/>
      <c r="AB43" s="29"/>
      <c r="AC43" s="29"/>
      <c r="AD43" s="29"/>
    </row>
    <row r="44" spans="1:30" ht="11.1" customHeight="1" x14ac:dyDescent="0.15">
      <c r="A44" s="24"/>
      <c r="B44" s="24"/>
      <c r="C44" s="24" t="s">
        <v>210</v>
      </c>
      <c r="D44" s="20" t="s">
        <v>196</v>
      </c>
      <c r="E44" s="26"/>
      <c r="F44" s="22">
        <v>29071074</v>
      </c>
      <c r="G44" s="22" t="s">
        <v>14</v>
      </c>
      <c r="H44" s="23">
        <f>SUM(F44:G44)</f>
        <v>29071074</v>
      </c>
      <c r="I44" s="22"/>
      <c r="J44" s="22"/>
      <c r="K44" s="22"/>
      <c r="L44" s="22"/>
      <c r="M44" s="22"/>
      <c r="N44" s="22"/>
      <c r="O44" s="22"/>
      <c r="P44" s="22"/>
      <c r="Q44" s="22"/>
      <c r="R44" s="22"/>
      <c r="S44" s="22"/>
      <c r="T44" s="29"/>
      <c r="U44" s="29"/>
      <c r="V44" s="29"/>
      <c r="W44" s="29"/>
      <c r="X44" s="29"/>
      <c r="Y44" s="29"/>
      <c r="Z44" s="29"/>
      <c r="AA44" s="29"/>
      <c r="AB44" s="29"/>
      <c r="AC44" s="29"/>
      <c r="AD44" s="29"/>
    </row>
    <row r="45" spans="1:30" ht="11.1" customHeight="1" x14ac:dyDescent="0.15">
      <c r="A45" s="24"/>
      <c r="B45" s="24"/>
      <c r="C45" s="20"/>
      <c r="D45" s="20"/>
      <c r="E45" s="26"/>
      <c r="F45" s="22"/>
      <c r="G45" s="22"/>
      <c r="H45" s="23"/>
      <c r="I45" s="22"/>
      <c r="J45" s="22"/>
      <c r="K45" s="22"/>
      <c r="L45" s="22"/>
      <c r="M45" s="22"/>
      <c r="N45" s="22"/>
      <c r="O45" s="22"/>
      <c r="P45" s="22"/>
      <c r="Q45" s="22"/>
      <c r="R45" s="22"/>
      <c r="S45" s="22"/>
      <c r="T45" s="29"/>
      <c r="U45" s="29"/>
      <c r="V45" s="29"/>
      <c r="W45" s="29"/>
      <c r="X45" s="29"/>
      <c r="Y45" s="29"/>
      <c r="Z45" s="29"/>
      <c r="AA45" s="29"/>
      <c r="AB45" s="29"/>
      <c r="AC45" s="29"/>
      <c r="AD45" s="29"/>
    </row>
    <row r="46" spans="1:30" ht="11.1" customHeight="1" x14ac:dyDescent="0.15">
      <c r="A46" s="24"/>
      <c r="B46" s="97" t="s">
        <v>211</v>
      </c>
      <c r="C46" s="97"/>
      <c r="D46" s="77" t="s">
        <v>212</v>
      </c>
      <c r="E46" s="26"/>
      <c r="F46" s="60">
        <v>36420876</v>
      </c>
      <c r="G46" s="96">
        <v>7077928</v>
      </c>
      <c r="H46" s="61">
        <f>SUM(F46,G46)</f>
        <v>43498804</v>
      </c>
      <c r="I46" s="22"/>
      <c r="J46" s="22"/>
      <c r="K46" s="22"/>
      <c r="L46" s="22"/>
      <c r="M46" s="22"/>
      <c r="N46" s="22"/>
      <c r="O46" s="22"/>
      <c r="P46" s="22"/>
      <c r="Q46" s="22"/>
      <c r="R46" s="22"/>
      <c r="S46" s="22"/>
      <c r="T46" s="29"/>
      <c r="U46" s="29"/>
      <c r="V46" s="29"/>
      <c r="W46" s="29"/>
      <c r="X46" s="29"/>
      <c r="Y46" s="29"/>
      <c r="Z46" s="29"/>
      <c r="AA46" s="29"/>
      <c r="AB46" s="29"/>
      <c r="AC46" s="29"/>
      <c r="AD46" s="29"/>
    </row>
    <row r="47" spans="1:30" ht="11.1" customHeight="1" x14ac:dyDescent="0.15">
      <c r="A47" s="24"/>
      <c r="B47" s="97"/>
      <c r="C47" s="97"/>
      <c r="D47" s="77"/>
      <c r="E47" s="26"/>
      <c r="F47" s="22">
        <v>36378876</v>
      </c>
      <c r="G47" s="96"/>
      <c r="H47" s="23">
        <f>SUM(F47,G46)</f>
        <v>43456804</v>
      </c>
      <c r="I47" s="22"/>
      <c r="J47" s="22"/>
      <c r="K47" s="22"/>
      <c r="L47" s="22"/>
      <c r="M47" s="22"/>
      <c r="N47" s="22"/>
      <c r="O47" s="22"/>
      <c r="P47" s="22"/>
      <c r="Q47" s="22"/>
      <c r="R47" s="22"/>
      <c r="S47" s="22"/>
      <c r="T47" s="29"/>
      <c r="U47" s="29"/>
      <c r="V47" s="29"/>
      <c r="W47" s="29"/>
      <c r="X47" s="29"/>
      <c r="Y47" s="29"/>
      <c r="Z47" s="29"/>
      <c r="AA47" s="29"/>
      <c r="AB47" s="29"/>
      <c r="AC47" s="29"/>
      <c r="AD47" s="29"/>
    </row>
    <row r="48" spans="1:30" ht="11.1" customHeight="1" x14ac:dyDescent="0.15">
      <c r="A48" s="24"/>
      <c r="B48" s="24"/>
      <c r="C48" s="20"/>
      <c r="D48" s="20"/>
      <c r="E48" s="26"/>
      <c r="F48" s="22"/>
      <c r="G48" s="22"/>
      <c r="H48" s="23"/>
      <c r="I48" s="22"/>
      <c r="J48" s="22"/>
      <c r="K48" s="22"/>
      <c r="L48" s="22"/>
      <c r="M48" s="22"/>
      <c r="N48" s="22"/>
      <c r="O48" s="22"/>
      <c r="P48" s="22"/>
      <c r="Q48" s="22"/>
      <c r="R48" s="22"/>
      <c r="S48" s="22"/>
      <c r="T48" s="29"/>
      <c r="U48" s="29"/>
      <c r="V48" s="29"/>
      <c r="W48" s="29"/>
      <c r="X48" s="29"/>
      <c r="Y48" s="29"/>
      <c r="Z48" s="29"/>
      <c r="AA48" s="29"/>
      <c r="AB48" s="29"/>
      <c r="AC48" s="29"/>
      <c r="AD48" s="29"/>
    </row>
    <row r="49" spans="1:30" ht="11.1" customHeight="1" x14ac:dyDescent="0.15">
      <c r="A49" s="24"/>
      <c r="B49" s="24"/>
      <c r="C49" s="24" t="s">
        <v>213</v>
      </c>
      <c r="D49" s="20" t="s">
        <v>198</v>
      </c>
      <c r="E49" s="26"/>
      <c r="F49" s="22">
        <v>510230</v>
      </c>
      <c r="G49" s="22" t="s">
        <v>14</v>
      </c>
      <c r="H49" s="23">
        <f t="shared" ref="H49:H59" si="2">SUM(F49:G49)</f>
        <v>510230</v>
      </c>
      <c r="I49" s="22"/>
      <c r="J49" s="22"/>
      <c r="K49" s="22"/>
      <c r="L49" s="22"/>
      <c r="M49" s="22"/>
      <c r="N49" s="22"/>
      <c r="O49" s="22"/>
      <c r="P49" s="22"/>
      <c r="Q49" s="22"/>
      <c r="R49" s="22"/>
      <c r="S49" s="22"/>
      <c r="T49" s="29"/>
      <c r="U49" s="29"/>
      <c r="V49" s="29"/>
      <c r="W49" s="29"/>
      <c r="X49" s="29"/>
      <c r="Y49" s="29"/>
      <c r="Z49" s="29"/>
      <c r="AA49" s="29"/>
      <c r="AB49" s="29"/>
      <c r="AC49" s="29"/>
      <c r="AD49" s="29"/>
    </row>
    <row r="50" spans="1:30" ht="11.1" customHeight="1" x14ac:dyDescent="0.15">
      <c r="A50" s="24"/>
      <c r="B50" s="24"/>
      <c r="C50" s="24" t="s">
        <v>214</v>
      </c>
      <c r="D50" s="20" t="s">
        <v>215</v>
      </c>
      <c r="E50" s="26"/>
      <c r="F50" s="22">
        <v>550000</v>
      </c>
      <c r="G50" s="22" t="s">
        <v>14</v>
      </c>
      <c r="H50" s="23">
        <f t="shared" si="2"/>
        <v>550000</v>
      </c>
      <c r="I50" s="22"/>
      <c r="J50" s="22"/>
      <c r="K50" s="22"/>
      <c r="L50" s="22"/>
      <c r="M50" s="22"/>
      <c r="N50" s="22"/>
      <c r="O50" s="22"/>
      <c r="P50" s="22"/>
      <c r="Q50" s="22"/>
      <c r="R50" s="22"/>
      <c r="S50" s="22"/>
      <c r="T50" s="29"/>
      <c r="U50" s="29"/>
      <c r="V50" s="29"/>
      <c r="W50" s="29"/>
      <c r="X50" s="29"/>
      <c r="Y50" s="29"/>
      <c r="Z50" s="29"/>
      <c r="AA50" s="29"/>
      <c r="AB50" s="29"/>
      <c r="AC50" s="29"/>
      <c r="AD50" s="29"/>
    </row>
    <row r="51" spans="1:30" ht="11.1" customHeight="1" x14ac:dyDescent="0.15">
      <c r="A51" s="24"/>
      <c r="B51" s="24"/>
      <c r="C51" s="24" t="s">
        <v>224</v>
      </c>
      <c r="D51" s="20" t="s">
        <v>225</v>
      </c>
      <c r="E51" s="26"/>
      <c r="F51" s="22">
        <v>1978781</v>
      </c>
      <c r="G51" s="22" t="s">
        <v>14</v>
      </c>
      <c r="H51" s="23">
        <f t="shared" si="2"/>
        <v>1978781</v>
      </c>
      <c r="I51" s="22"/>
      <c r="J51" s="22"/>
      <c r="K51" s="22"/>
      <c r="L51" s="22"/>
      <c r="M51" s="22"/>
      <c r="N51" s="22"/>
      <c r="O51" s="22"/>
      <c r="P51" s="22"/>
      <c r="Q51" s="22"/>
      <c r="R51" s="22"/>
      <c r="S51" s="22"/>
      <c r="T51" s="29"/>
      <c r="U51" s="29"/>
      <c r="V51" s="29"/>
      <c r="W51" s="29"/>
      <c r="X51" s="29"/>
      <c r="Y51" s="29"/>
      <c r="Z51" s="29"/>
      <c r="AA51" s="29"/>
      <c r="AB51" s="29"/>
      <c r="AC51" s="29"/>
      <c r="AD51" s="29"/>
    </row>
    <row r="52" spans="1:30" ht="11.1" customHeight="1" x14ac:dyDescent="0.15">
      <c r="A52" s="24"/>
      <c r="B52" s="24" t="s">
        <v>51</v>
      </c>
      <c r="C52" s="77" t="s">
        <v>219</v>
      </c>
      <c r="D52" s="77"/>
      <c r="E52" s="26"/>
      <c r="F52" s="22">
        <v>12395253</v>
      </c>
      <c r="G52" s="22" t="s">
        <v>14</v>
      </c>
      <c r="H52" s="23">
        <f t="shared" si="2"/>
        <v>12395253</v>
      </c>
      <c r="I52" s="22"/>
      <c r="J52" s="22"/>
      <c r="K52" s="22"/>
      <c r="L52" s="22"/>
      <c r="M52" s="22"/>
      <c r="N52" s="22"/>
      <c r="O52" s="22"/>
      <c r="P52" s="22"/>
      <c r="Q52" s="22"/>
      <c r="R52" s="22"/>
      <c r="S52" s="22"/>
      <c r="T52" s="29"/>
      <c r="U52" s="29"/>
      <c r="V52" s="29"/>
      <c r="W52" s="29"/>
      <c r="X52" s="29"/>
      <c r="Y52" s="29"/>
      <c r="Z52" s="29"/>
      <c r="AA52" s="29"/>
      <c r="AB52" s="29"/>
      <c r="AC52" s="29"/>
      <c r="AD52" s="29"/>
    </row>
    <row r="53" spans="1:30" ht="11.1" customHeight="1" x14ac:dyDescent="0.15">
      <c r="A53" s="24"/>
      <c r="B53" s="24"/>
      <c r="C53" s="24" t="s">
        <v>205</v>
      </c>
      <c r="D53" s="20" t="s">
        <v>139</v>
      </c>
      <c r="E53" s="26"/>
      <c r="F53" s="22">
        <v>10658753</v>
      </c>
      <c r="G53" s="22" t="s">
        <v>14</v>
      </c>
      <c r="H53" s="23">
        <f t="shared" si="2"/>
        <v>10658753</v>
      </c>
      <c r="I53" s="22"/>
      <c r="J53" s="22"/>
      <c r="K53" s="22"/>
      <c r="L53" s="22"/>
      <c r="M53" s="22"/>
      <c r="N53" s="22"/>
      <c r="O53" s="22"/>
      <c r="P53" s="22"/>
      <c r="Q53" s="22"/>
      <c r="R53" s="22"/>
      <c r="S53" s="22"/>
      <c r="T53" s="29"/>
      <c r="U53" s="29"/>
      <c r="V53" s="29"/>
      <c r="W53" s="29"/>
      <c r="X53" s="29"/>
      <c r="Y53" s="29"/>
      <c r="Z53" s="29"/>
      <c r="AA53" s="29"/>
      <c r="AB53" s="29"/>
      <c r="AC53" s="29"/>
      <c r="AD53" s="29"/>
    </row>
    <row r="54" spans="1:30" ht="11.1" customHeight="1" x14ac:dyDescent="0.15">
      <c r="A54" s="24"/>
      <c r="B54" s="24"/>
      <c r="C54" s="24" t="s">
        <v>206</v>
      </c>
      <c r="D54" s="20" t="s">
        <v>226</v>
      </c>
      <c r="E54" s="26"/>
      <c r="F54" s="22">
        <v>1736500</v>
      </c>
      <c r="G54" s="22" t="s">
        <v>14</v>
      </c>
      <c r="H54" s="23">
        <f t="shared" si="2"/>
        <v>1736500</v>
      </c>
      <c r="I54" s="22"/>
      <c r="J54" s="22"/>
      <c r="K54" s="22"/>
      <c r="L54" s="22"/>
      <c r="M54" s="22"/>
      <c r="N54" s="22"/>
      <c r="O54" s="22"/>
      <c r="P54" s="22"/>
      <c r="Q54" s="22"/>
      <c r="R54" s="22"/>
      <c r="S54" s="22"/>
      <c r="T54" s="29"/>
      <c r="U54" s="29"/>
      <c r="V54" s="29"/>
      <c r="W54" s="29"/>
      <c r="X54" s="29"/>
      <c r="Y54" s="29"/>
      <c r="Z54" s="29"/>
      <c r="AA54" s="29"/>
      <c r="AB54" s="29"/>
      <c r="AC54" s="29"/>
      <c r="AD54" s="29"/>
    </row>
    <row r="55" spans="1:30" ht="11.1" customHeight="1" x14ac:dyDescent="0.15">
      <c r="A55" s="24"/>
      <c r="B55" s="24" t="s">
        <v>53</v>
      </c>
      <c r="C55" s="77" t="s">
        <v>85</v>
      </c>
      <c r="D55" s="77"/>
      <c r="E55" s="26"/>
      <c r="F55" s="22">
        <v>11051096</v>
      </c>
      <c r="G55" s="22" t="s">
        <v>14</v>
      </c>
      <c r="H55" s="23">
        <f t="shared" si="2"/>
        <v>11051096</v>
      </c>
      <c r="I55" s="22"/>
      <c r="J55" s="22"/>
      <c r="K55" s="22"/>
      <c r="L55" s="22"/>
      <c r="M55" s="22"/>
      <c r="N55" s="22"/>
      <c r="O55" s="22"/>
      <c r="P55" s="22"/>
      <c r="Q55" s="22"/>
      <c r="R55" s="22"/>
      <c r="S55" s="22"/>
      <c r="T55" s="29"/>
      <c r="U55" s="29"/>
      <c r="V55" s="29"/>
      <c r="W55" s="29"/>
      <c r="X55" s="29"/>
      <c r="Y55" s="29"/>
      <c r="Z55" s="29"/>
      <c r="AA55" s="29"/>
      <c r="AB55" s="29"/>
      <c r="AC55" s="29"/>
      <c r="AD55" s="29"/>
    </row>
    <row r="56" spans="1:30" ht="11.1" customHeight="1" x14ac:dyDescent="0.15">
      <c r="A56" s="24"/>
      <c r="B56" s="24" t="s">
        <v>56</v>
      </c>
      <c r="C56" s="104" t="s">
        <v>227</v>
      </c>
      <c r="D56" s="104"/>
      <c r="E56" s="26"/>
      <c r="F56" s="22">
        <v>2779263</v>
      </c>
      <c r="G56" s="22" t="s">
        <v>14</v>
      </c>
      <c r="H56" s="23">
        <f t="shared" si="2"/>
        <v>2779263</v>
      </c>
      <c r="I56" s="22"/>
      <c r="J56" s="22"/>
      <c r="K56" s="22"/>
      <c r="L56" s="22"/>
      <c r="M56" s="22"/>
      <c r="N56" s="22"/>
      <c r="O56" s="22"/>
      <c r="P56" s="22"/>
      <c r="Q56" s="22"/>
      <c r="R56" s="22"/>
      <c r="S56" s="22"/>
      <c r="T56" s="29"/>
      <c r="U56" s="29"/>
      <c r="V56" s="29"/>
      <c r="W56" s="29"/>
      <c r="X56" s="29"/>
      <c r="Y56" s="29"/>
      <c r="Z56" s="29"/>
      <c r="AA56" s="29"/>
      <c r="AB56" s="29"/>
      <c r="AC56" s="29"/>
      <c r="AD56" s="29"/>
    </row>
    <row r="57" spans="1:30" ht="11.1" customHeight="1" x14ac:dyDescent="0.15">
      <c r="A57" s="24"/>
      <c r="B57" s="24" t="s">
        <v>58</v>
      </c>
      <c r="C57" s="77" t="s">
        <v>228</v>
      </c>
      <c r="D57" s="77"/>
      <c r="E57" s="26"/>
      <c r="F57" s="22">
        <v>3145574</v>
      </c>
      <c r="G57" s="22" t="s">
        <v>14</v>
      </c>
      <c r="H57" s="23">
        <f t="shared" si="2"/>
        <v>3145574</v>
      </c>
      <c r="I57" s="22"/>
      <c r="J57" s="22"/>
      <c r="K57" s="22"/>
      <c r="L57" s="22"/>
      <c r="M57" s="22"/>
      <c r="N57" s="22"/>
      <c r="O57" s="22"/>
      <c r="P57" s="22"/>
      <c r="Q57" s="22"/>
      <c r="R57" s="22"/>
      <c r="S57" s="22"/>
      <c r="T57" s="29"/>
      <c r="U57" s="29"/>
      <c r="V57" s="29"/>
      <c r="W57" s="29"/>
      <c r="X57" s="29"/>
      <c r="Y57" s="29"/>
      <c r="Z57" s="29"/>
      <c r="AA57" s="29"/>
      <c r="AB57" s="29"/>
      <c r="AC57" s="29"/>
      <c r="AD57" s="29"/>
    </row>
    <row r="58" spans="1:30" ht="11.1" customHeight="1" x14ac:dyDescent="0.15">
      <c r="A58" s="24"/>
      <c r="B58" s="24" t="s">
        <v>60</v>
      </c>
      <c r="C58" s="77" t="s">
        <v>229</v>
      </c>
      <c r="D58" s="77"/>
      <c r="E58" s="26"/>
      <c r="F58" s="22">
        <v>43630000</v>
      </c>
      <c r="G58" s="22" t="s">
        <v>14</v>
      </c>
      <c r="H58" s="23">
        <f t="shared" si="2"/>
        <v>43630000</v>
      </c>
      <c r="I58" s="22"/>
      <c r="J58" s="22"/>
      <c r="K58" s="22"/>
      <c r="L58" s="22"/>
      <c r="M58" s="22"/>
      <c r="N58" s="22"/>
      <c r="O58" s="22"/>
      <c r="P58" s="22"/>
      <c r="Q58" s="22"/>
      <c r="R58" s="22"/>
      <c r="S58" s="22"/>
      <c r="T58" s="29"/>
      <c r="U58" s="29"/>
      <c r="V58" s="29"/>
      <c r="W58" s="29"/>
      <c r="X58" s="29"/>
      <c r="Y58" s="29"/>
      <c r="Z58" s="29"/>
      <c r="AA58" s="29"/>
      <c r="AB58" s="29"/>
      <c r="AC58" s="29"/>
      <c r="AD58" s="29"/>
    </row>
    <row r="59" spans="1:30" ht="11.1" customHeight="1" x14ac:dyDescent="0.15">
      <c r="A59" s="24"/>
      <c r="B59" s="24" t="s">
        <v>62</v>
      </c>
      <c r="C59" s="77" t="s">
        <v>69</v>
      </c>
      <c r="D59" s="77"/>
      <c r="E59" s="31"/>
      <c r="F59" s="22">
        <v>8000000</v>
      </c>
      <c r="G59" s="22">
        <v>1000000</v>
      </c>
      <c r="H59" s="23">
        <f t="shared" si="2"/>
        <v>9000000</v>
      </c>
      <c r="I59" s="48"/>
      <c r="J59" s="48"/>
      <c r="K59" s="48"/>
      <c r="L59" s="48"/>
      <c r="M59" s="48"/>
      <c r="N59" s="48"/>
      <c r="O59" s="48"/>
      <c r="P59" s="48"/>
      <c r="Q59" s="48"/>
      <c r="R59" s="48"/>
      <c r="S59" s="48"/>
      <c r="T59" s="29"/>
      <c r="U59" s="29"/>
      <c r="V59" s="29"/>
      <c r="W59" s="29"/>
      <c r="X59" s="29"/>
      <c r="Y59" s="29"/>
      <c r="Z59" s="29"/>
      <c r="AA59" s="29"/>
      <c r="AB59" s="29"/>
      <c r="AC59" s="29"/>
      <c r="AD59" s="29"/>
    </row>
    <row r="60" spans="1:30" ht="4.3499999999999996" customHeight="1" x14ac:dyDescent="0.15">
      <c r="A60" s="24"/>
      <c r="B60" s="24"/>
      <c r="C60" s="77"/>
      <c r="D60" s="77"/>
      <c r="E60" s="31"/>
      <c r="F60" s="22"/>
      <c r="G60" s="22"/>
      <c r="H60" s="23"/>
      <c r="I60" s="48"/>
      <c r="J60" s="48"/>
      <c r="K60" s="48"/>
      <c r="L60" s="48"/>
      <c r="M60" s="48"/>
      <c r="N60" s="48"/>
      <c r="O60" s="48"/>
      <c r="P60" s="48"/>
      <c r="Q60" s="48"/>
      <c r="R60" s="48"/>
      <c r="S60" s="48"/>
      <c r="T60" s="29"/>
      <c r="U60" s="29"/>
      <c r="V60" s="29"/>
      <c r="W60" s="29"/>
      <c r="X60" s="29"/>
      <c r="Y60" s="29"/>
      <c r="Z60" s="29"/>
      <c r="AA60" s="29"/>
      <c r="AB60" s="29"/>
      <c r="AC60" s="29"/>
      <c r="AD60" s="29"/>
    </row>
    <row r="61" spans="1:30" ht="10.65" customHeight="1" x14ac:dyDescent="0.15">
      <c r="A61" s="24"/>
      <c r="B61" s="24"/>
      <c r="C61" s="76" t="s">
        <v>70</v>
      </c>
      <c r="D61" s="76"/>
      <c r="E61" s="31"/>
      <c r="F61" s="23">
        <v>1120562762</v>
      </c>
      <c r="G61" s="23">
        <v>17630834</v>
      </c>
      <c r="H61" s="23">
        <f>SUM(F61:G61)</f>
        <v>1138193596</v>
      </c>
      <c r="I61" s="48"/>
      <c r="J61" s="48"/>
      <c r="K61" s="48"/>
      <c r="L61" s="48"/>
      <c r="M61" s="48"/>
      <c r="N61" s="48"/>
      <c r="O61" s="48"/>
      <c r="P61" s="48"/>
      <c r="Q61" s="48"/>
      <c r="R61" s="48"/>
      <c r="S61" s="48"/>
      <c r="T61" s="29"/>
      <c r="U61" s="29"/>
      <c r="V61" s="29"/>
      <c r="W61" s="29"/>
      <c r="X61" s="29"/>
      <c r="Y61" s="29"/>
      <c r="Z61" s="29"/>
      <c r="AA61" s="29"/>
      <c r="AB61" s="29"/>
      <c r="AC61" s="29"/>
      <c r="AD61" s="29"/>
    </row>
    <row r="62" spans="1:30" ht="4.3499999999999996" customHeight="1" x14ac:dyDescent="0.15">
      <c r="A62" s="24"/>
      <c r="B62" s="24"/>
      <c r="C62" s="77"/>
      <c r="D62" s="77"/>
      <c r="E62" s="31"/>
      <c r="F62" s="22"/>
      <c r="G62" s="22"/>
      <c r="H62" s="23"/>
      <c r="I62" s="48"/>
      <c r="J62" s="48"/>
      <c r="K62" s="48"/>
      <c r="L62" s="48"/>
      <c r="M62" s="48"/>
      <c r="N62" s="48"/>
      <c r="O62" s="48"/>
      <c r="P62" s="48"/>
      <c r="Q62" s="48"/>
      <c r="R62" s="48"/>
      <c r="S62" s="48"/>
      <c r="T62" s="29"/>
      <c r="U62" s="29"/>
      <c r="V62" s="29"/>
      <c r="W62" s="29"/>
      <c r="X62" s="29"/>
      <c r="Y62" s="29"/>
      <c r="Z62" s="29"/>
      <c r="AA62" s="29"/>
      <c r="AB62" s="29"/>
      <c r="AC62" s="29"/>
      <c r="AD62" s="29"/>
    </row>
    <row r="63" spans="1:30" ht="10.65" customHeight="1" x14ac:dyDescent="0.15">
      <c r="A63" s="24"/>
      <c r="B63" s="24" t="s">
        <v>64</v>
      </c>
      <c r="C63" s="76" t="s">
        <v>230</v>
      </c>
      <c r="D63" s="76"/>
      <c r="E63" s="31"/>
      <c r="F63" s="23">
        <v>191568402</v>
      </c>
      <c r="G63" s="23">
        <v>3321416</v>
      </c>
      <c r="H63" s="23">
        <f>SUM(F63:G63)</f>
        <v>194889818</v>
      </c>
      <c r="I63" s="48"/>
      <c r="J63" s="48"/>
      <c r="K63" s="48"/>
      <c r="L63" s="48"/>
      <c r="M63" s="48"/>
      <c r="N63" s="48"/>
      <c r="O63" s="48"/>
      <c r="P63" s="48"/>
      <c r="Q63" s="48"/>
      <c r="R63" s="48"/>
      <c r="S63" s="48"/>
      <c r="T63" s="29"/>
      <c r="U63" s="29"/>
      <c r="V63" s="29"/>
      <c r="W63" s="29"/>
      <c r="X63" s="29"/>
      <c r="Y63" s="29"/>
      <c r="Z63" s="29"/>
      <c r="AA63" s="29"/>
      <c r="AB63" s="29"/>
      <c r="AC63" s="29"/>
      <c r="AD63" s="29"/>
    </row>
    <row r="64" spans="1:30" ht="4.6500000000000004" customHeight="1" x14ac:dyDescent="0.15">
      <c r="A64" s="24"/>
      <c r="B64" s="24"/>
      <c r="C64" s="20"/>
      <c r="D64" s="20"/>
      <c r="E64" s="31"/>
      <c r="F64" s="22"/>
      <c r="G64" s="22"/>
      <c r="H64" s="23"/>
      <c r="I64" s="48"/>
      <c r="J64" s="48"/>
      <c r="K64" s="48"/>
      <c r="L64" s="48"/>
      <c r="M64" s="48"/>
      <c r="N64" s="48"/>
      <c r="O64" s="48"/>
      <c r="P64" s="48"/>
      <c r="Q64" s="48"/>
      <c r="R64" s="48"/>
      <c r="S64" s="48"/>
      <c r="T64" s="29"/>
      <c r="U64" s="29"/>
      <c r="V64" s="29"/>
      <c r="W64" s="29"/>
      <c r="X64" s="29"/>
      <c r="Y64" s="29"/>
      <c r="Z64" s="29"/>
      <c r="AA64" s="29"/>
      <c r="AB64" s="29"/>
      <c r="AC64" s="29"/>
      <c r="AD64" s="29"/>
    </row>
    <row r="65" spans="1:30" ht="11.1" customHeight="1" x14ac:dyDescent="0.15">
      <c r="A65" s="24"/>
      <c r="B65" s="24"/>
      <c r="C65" s="79" t="s">
        <v>73</v>
      </c>
      <c r="D65" s="79"/>
      <c r="E65" s="31"/>
      <c r="F65" s="23">
        <v>1312131164</v>
      </c>
      <c r="G65" s="23">
        <v>20952250</v>
      </c>
      <c r="H65" s="23">
        <f>SUM(F65:G65)</f>
        <v>1333083414</v>
      </c>
      <c r="I65" s="48"/>
      <c r="J65" s="48"/>
      <c r="K65" s="48"/>
      <c r="L65" s="48"/>
      <c r="M65" s="48"/>
      <c r="N65" s="48"/>
      <c r="O65" s="48"/>
      <c r="P65" s="48"/>
      <c r="Q65" s="48"/>
      <c r="R65" s="48"/>
      <c r="S65" s="48"/>
      <c r="T65" s="29"/>
      <c r="U65" s="29"/>
      <c r="V65" s="29"/>
      <c r="W65" s="29"/>
      <c r="X65" s="29"/>
      <c r="Y65" s="29"/>
      <c r="Z65" s="29"/>
      <c r="AA65" s="29"/>
      <c r="AB65" s="29"/>
      <c r="AC65" s="29"/>
      <c r="AD65" s="29"/>
    </row>
    <row r="66" spans="1:30" ht="6" customHeight="1" x14ac:dyDescent="0.15">
      <c r="A66" s="33"/>
      <c r="B66" s="33"/>
      <c r="C66" s="34"/>
      <c r="D66" s="35"/>
      <c r="E66" s="36"/>
      <c r="F66" s="37"/>
      <c r="G66" s="38"/>
      <c r="H66" s="39"/>
      <c r="I66" s="40"/>
      <c r="J66" s="40"/>
      <c r="K66" s="40"/>
      <c r="L66" s="40"/>
      <c r="M66" s="40"/>
      <c r="N66" s="40"/>
      <c r="O66" s="40"/>
      <c r="P66" s="40"/>
      <c r="Q66" s="40"/>
      <c r="R66" s="40"/>
      <c r="S66" s="40"/>
      <c r="T66" s="29"/>
      <c r="U66" s="29"/>
      <c r="V66" s="29"/>
      <c r="W66" s="29"/>
      <c r="X66" s="29"/>
      <c r="Y66" s="29"/>
      <c r="Z66" s="29"/>
      <c r="AA66" s="29"/>
      <c r="AB66" s="29"/>
      <c r="AC66" s="29"/>
      <c r="AD66" s="29"/>
    </row>
    <row r="67" spans="1:30" ht="18" customHeight="1" x14ac:dyDescent="0.15">
      <c r="A67" s="101" t="s">
        <v>329</v>
      </c>
      <c r="B67" s="101"/>
      <c r="C67" s="101"/>
      <c r="D67" s="101"/>
      <c r="E67" s="101"/>
      <c r="F67" s="101"/>
      <c r="G67" s="101"/>
      <c r="H67" s="101"/>
      <c r="I67" s="12"/>
      <c r="J67" s="12"/>
      <c r="K67" s="12"/>
      <c r="L67" s="12"/>
      <c r="M67" s="12"/>
      <c r="N67" s="12"/>
      <c r="O67" s="12"/>
      <c r="P67" s="12"/>
      <c r="Q67" s="12"/>
      <c r="R67" s="12"/>
      <c r="S67" s="12"/>
      <c r="T67" s="29"/>
      <c r="U67" s="29"/>
      <c r="V67" s="29"/>
      <c r="W67" s="29"/>
      <c r="X67" s="29"/>
      <c r="Y67" s="29"/>
      <c r="Z67" s="29"/>
      <c r="AA67" s="29"/>
      <c r="AB67" s="29"/>
      <c r="AC67" s="29"/>
      <c r="AD67" s="29"/>
    </row>
    <row r="68" spans="1:30" ht="10.5" customHeight="1" x14ac:dyDescent="0.15">
      <c r="A68" s="103"/>
      <c r="B68" s="103"/>
      <c r="C68" s="103"/>
      <c r="D68" s="103"/>
      <c r="E68" s="103"/>
      <c r="F68" s="103"/>
      <c r="G68" s="103"/>
      <c r="H68" s="103"/>
      <c r="I68" s="45"/>
      <c r="J68" s="45"/>
      <c r="K68" s="45"/>
      <c r="L68" s="45"/>
      <c r="M68" s="45"/>
      <c r="N68" s="45"/>
      <c r="O68" s="45"/>
      <c r="P68" s="45"/>
      <c r="Q68" s="45"/>
      <c r="R68" s="45"/>
      <c r="S68" s="45"/>
      <c r="T68" s="29"/>
      <c r="U68" s="29"/>
      <c r="V68" s="29"/>
      <c r="W68" s="29"/>
      <c r="X68" s="29"/>
      <c r="Y68" s="29"/>
      <c r="Z68" s="29"/>
      <c r="AA68" s="29"/>
      <c r="AB68" s="29"/>
      <c r="AC68" s="29"/>
      <c r="AD68" s="29"/>
    </row>
    <row r="69" spans="1:30" ht="10.5" customHeight="1" x14ac:dyDescent="0.15">
      <c r="A69" s="103"/>
      <c r="B69" s="103"/>
      <c r="C69" s="103"/>
      <c r="D69" s="103"/>
      <c r="E69" s="103"/>
      <c r="F69" s="103"/>
      <c r="G69" s="103"/>
      <c r="H69" s="103"/>
      <c r="I69" s="40"/>
      <c r="J69" s="40"/>
      <c r="K69" s="40"/>
      <c r="L69" s="40"/>
      <c r="M69" s="40"/>
      <c r="N69" s="40"/>
      <c r="O69" s="40"/>
      <c r="P69" s="40"/>
      <c r="Q69" s="40"/>
      <c r="R69" s="40"/>
      <c r="S69" s="40"/>
      <c r="T69" s="29"/>
      <c r="U69" s="29"/>
      <c r="V69" s="29"/>
      <c r="W69" s="29"/>
      <c r="X69" s="29"/>
      <c r="Y69" s="29"/>
      <c r="Z69" s="29"/>
      <c r="AA69" s="29"/>
      <c r="AB69" s="29"/>
      <c r="AC69" s="29"/>
      <c r="AD69" s="29"/>
    </row>
    <row r="70" spans="1:30" ht="10.5" customHeight="1" x14ac:dyDescent="0.15">
      <c r="A70" s="103"/>
      <c r="B70" s="103"/>
      <c r="C70" s="103"/>
      <c r="D70" s="103"/>
      <c r="E70" s="103"/>
      <c r="F70" s="103"/>
      <c r="G70" s="103"/>
      <c r="H70" s="103"/>
      <c r="I70" s="40"/>
      <c r="J70" s="40"/>
      <c r="K70" s="40"/>
      <c r="L70" s="40"/>
      <c r="M70" s="40"/>
      <c r="N70" s="40"/>
      <c r="O70" s="40"/>
      <c r="P70" s="40"/>
      <c r="Q70" s="40"/>
      <c r="R70" s="40"/>
      <c r="S70" s="40"/>
      <c r="T70" s="29"/>
      <c r="U70" s="29"/>
      <c r="V70" s="29"/>
      <c r="W70" s="29"/>
      <c r="X70" s="29"/>
      <c r="Y70" s="29"/>
      <c r="Z70" s="29"/>
      <c r="AA70" s="29"/>
      <c r="AB70" s="29"/>
      <c r="AC70" s="29"/>
      <c r="AD70" s="29"/>
    </row>
    <row r="71" spans="1:30" ht="10.5" customHeight="1" x14ac:dyDescent="0.15">
      <c r="A71" s="103"/>
      <c r="B71" s="103"/>
      <c r="C71" s="103"/>
      <c r="D71" s="103"/>
      <c r="E71" s="103"/>
      <c r="F71" s="103"/>
      <c r="G71" s="103"/>
      <c r="H71" s="103"/>
      <c r="I71" s="40"/>
      <c r="J71" s="40"/>
      <c r="K71" s="40"/>
      <c r="L71" s="40"/>
      <c r="M71" s="40"/>
      <c r="N71" s="40"/>
      <c r="O71" s="40"/>
      <c r="P71" s="40"/>
      <c r="Q71" s="40"/>
      <c r="R71" s="40"/>
      <c r="S71" s="40"/>
      <c r="T71" s="29"/>
      <c r="U71" s="29"/>
      <c r="V71" s="29"/>
      <c r="W71" s="29"/>
      <c r="X71" s="29"/>
      <c r="Y71" s="29"/>
      <c r="Z71" s="29"/>
      <c r="AA71" s="29"/>
      <c r="AB71" s="29"/>
      <c r="AC71" s="29"/>
      <c r="AD71" s="29"/>
    </row>
    <row r="72" spans="1:30" ht="10.5" customHeight="1" x14ac:dyDescent="0.15">
      <c r="A72" s="40"/>
      <c r="B72" s="12"/>
      <c r="C72" s="12"/>
      <c r="D72" s="12"/>
      <c r="E72" s="12"/>
      <c r="F72" s="12"/>
      <c r="G72" s="12"/>
      <c r="H72" s="12"/>
      <c r="I72" s="40"/>
      <c r="J72" s="40"/>
      <c r="K72" s="40"/>
      <c r="L72" s="40"/>
      <c r="M72" s="40"/>
      <c r="N72" s="40"/>
      <c r="O72" s="40"/>
      <c r="P72" s="40"/>
      <c r="Q72" s="40"/>
      <c r="R72" s="40"/>
      <c r="S72" s="40"/>
    </row>
    <row r="73" spans="1:30" ht="10.5" customHeight="1" x14ac:dyDescent="0.15">
      <c r="A73" s="40"/>
      <c r="B73" s="40"/>
      <c r="C73" s="40"/>
      <c r="D73" s="40"/>
      <c r="E73" s="40"/>
      <c r="F73" s="40"/>
      <c r="G73" s="40"/>
      <c r="H73" s="40"/>
      <c r="I73" s="40"/>
      <c r="J73" s="40"/>
      <c r="K73" s="40"/>
      <c r="L73" s="40"/>
      <c r="M73" s="40"/>
      <c r="N73" s="40"/>
      <c r="O73" s="40"/>
      <c r="P73" s="40"/>
      <c r="Q73" s="40"/>
      <c r="R73" s="40"/>
      <c r="S73" s="40"/>
    </row>
    <row r="74" spans="1:30" ht="10.5" customHeight="1" x14ac:dyDescent="0.15">
      <c r="A74" s="40"/>
      <c r="B74" s="40"/>
      <c r="C74" s="40"/>
      <c r="D74" s="40"/>
      <c r="E74" s="40"/>
      <c r="F74" s="40"/>
      <c r="G74" s="40"/>
      <c r="H74" s="40"/>
      <c r="I74" s="40"/>
      <c r="J74" s="40"/>
      <c r="K74" s="40"/>
      <c r="L74" s="40"/>
      <c r="M74" s="40"/>
      <c r="N74" s="40"/>
      <c r="O74" s="40"/>
      <c r="P74" s="40"/>
      <c r="Q74" s="40"/>
      <c r="R74" s="40"/>
      <c r="S74" s="40"/>
    </row>
    <row r="75" spans="1:30" ht="10.5" customHeight="1" x14ac:dyDescent="0.15">
      <c r="A75" s="40"/>
      <c r="B75" s="40"/>
      <c r="C75" s="40"/>
      <c r="D75" s="40"/>
      <c r="E75" s="40"/>
      <c r="F75" s="40"/>
      <c r="G75" s="40"/>
      <c r="H75" s="40"/>
      <c r="I75" s="40"/>
      <c r="J75" s="40"/>
      <c r="K75" s="40"/>
      <c r="L75" s="40"/>
      <c r="M75" s="40"/>
      <c r="N75" s="40"/>
      <c r="O75" s="40"/>
      <c r="P75" s="40"/>
      <c r="Q75" s="40"/>
      <c r="R75" s="40"/>
      <c r="S75" s="40"/>
    </row>
    <row r="76" spans="1:30" ht="10.5" customHeight="1" x14ac:dyDescent="0.15">
      <c r="A76" s="40"/>
      <c r="B76" s="40"/>
      <c r="C76" s="40"/>
      <c r="D76" s="40"/>
      <c r="E76" s="40"/>
      <c r="F76" s="40"/>
      <c r="G76" s="40"/>
      <c r="H76" s="40"/>
      <c r="I76" s="40"/>
      <c r="J76" s="40"/>
      <c r="K76" s="40"/>
      <c r="L76" s="40"/>
      <c r="M76" s="40"/>
      <c r="N76" s="40"/>
      <c r="O76" s="40"/>
      <c r="P76" s="40"/>
      <c r="Q76" s="40"/>
      <c r="R76" s="40"/>
      <c r="S76" s="40"/>
    </row>
    <row r="77" spans="1:30" ht="10.5" customHeight="1" x14ac:dyDescent="0.15">
      <c r="A77" s="40"/>
      <c r="B77" s="40"/>
      <c r="C77" s="40"/>
      <c r="D77" s="40"/>
      <c r="E77" s="40"/>
      <c r="F77" s="40"/>
      <c r="G77" s="40"/>
      <c r="H77" s="40"/>
      <c r="I77" s="40"/>
      <c r="J77" s="40"/>
      <c r="K77" s="40"/>
      <c r="L77" s="40"/>
      <c r="M77" s="40"/>
      <c r="N77" s="40"/>
      <c r="O77" s="40"/>
      <c r="P77" s="40"/>
      <c r="Q77" s="40"/>
      <c r="R77" s="40"/>
      <c r="S77" s="40"/>
    </row>
    <row r="78" spans="1:30" ht="10.5" customHeight="1" x14ac:dyDescent="0.15">
      <c r="A78" s="42"/>
      <c r="B78" s="42"/>
      <c r="C78" s="42"/>
      <c r="D78" s="42"/>
      <c r="E78" s="42"/>
      <c r="F78" s="42"/>
      <c r="G78" s="42"/>
      <c r="H78" s="42"/>
      <c r="I78" s="41"/>
      <c r="J78" s="41"/>
      <c r="K78" s="41"/>
      <c r="L78" s="41"/>
      <c r="M78" s="41"/>
      <c r="N78" s="41"/>
      <c r="O78" s="42"/>
      <c r="P78" s="42"/>
      <c r="Q78" s="42"/>
      <c r="R78" s="42"/>
      <c r="S78" s="42"/>
    </row>
    <row r="79" spans="1:30" ht="10.5" customHeight="1" x14ac:dyDescent="0.15">
      <c r="A79" s="42"/>
      <c r="B79" s="42"/>
      <c r="C79" s="42"/>
      <c r="D79" s="42"/>
      <c r="E79" s="42"/>
      <c r="F79" s="42"/>
      <c r="G79" s="42"/>
      <c r="H79" s="42"/>
      <c r="I79" s="41"/>
      <c r="J79" s="41"/>
      <c r="K79" s="41"/>
      <c r="L79" s="41"/>
      <c r="M79" s="41"/>
      <c r="N79" s="41"/>
      <c r="O79" s="42"/>
      <c r="P79" s="42"/>
      <c r="Q79" s="42"/>
      <c r="R79" s="42"/>
      <c r="S79" s="42"/>
    </row>
    <row r="80" spans="1:30" ht="10.5" customHeight="1" x14ac:dyDescent="0.15">
      <c r="A80" s="42"/>
      <c r="B80" s="42"/>
      <c r="C80" s="42"/>
      <c r="D80" s="42"/>
      <c r="E80" s="42"/>
      <c r="F80" s="42"/>
      <c r="G80" s="42"/>
      <c r="H80" s="42"/>
      <c r="I80" s="41"/>
      <c r="J80" s="41"/>
      <c r="K80" s="41"/>
      <c r="L80" s="41"/>
      <c r="M80" s="41"/>
      <c r="N80" s="41"/>
      <c r="O80" s="42"/>
      <c r="P80" s="42"/>
      <c r="Q80" s="42"/>
      <c r="R80" s="42"/>
      <c r="S80" s="42"/>
    </row>
    <row r="81" spans="1:19" ht="10.5" customHeight="1" x14ac:dyDescent="0.15">
      <c r="A81" s="42"/>
      <c r="B81" s="42"/>
      <c r="C81" s="42"/>
      <c r="D81" s="42"/>
      <c r="E81" s="42"/>
      <c r="F81" s="42"/>
      <c r="G81" s="42"/>
      <c r="H81" s="42"/>
      <c r="I81" s="41"/>
      <c r="J81" s="41"/>
      <c r="K81" s="41"/>
      <c r="L81" s="41"/>
      <c r="M81" s="41"/>
      <c r="N81" s="41"/>
      <c r="O81" s="42"/>
      <c r="P81" s="42"/>
      <c r="Q81" s="42"/>
      <c r="R81" s="42"/>
      <c r="S81" s="42"/>
    </row>
    <row r="82" spans="1:19" ht="10.5" customHeight="1" x14ac:dyDescent="0.15">
      <c r="A82" s="42"/>
      <c r="B82" s="42"/>
      <c r="C82" s="42"/>
      <c r="D82" s="42"/>
      <c r="E82" s="42"/>
      <c r="F82" s="42"/>
      <c r="G82" s="42"/>
      <c r="H82" s="42"/>
      <c r="I82" s="41"/>
      <c r="J82" s="41"/>
      <c r="K82" s="41"/>
      <c r="L82" s="41"/>
      <c r="M82" s="41"/>
      <c r="N82" s="41"/>
      <c r="O82" s="42"/>
      <c r="P82" s="42"/>
      <c r="Q82" s="42"/>
      <c r="R82" s="42"/>
      <c r="S82" s="42"/>
    </row>
    <row r="83" spans="1:19" ht="10.5" customHeight="1" x14ac:dyDescent="0.15">
      <c r="A83" s="42"/>
      <c r="B83" s="42"/>
      <c r="C83" s="42"/>
      <c r="D83" s="42"/>
      <c r="E83" s="42"/>
      <c r="F83" s="42"/>
      <c r="G83" s="42"/>
      <c r="H83" s="42"/>
      <c r="I83" s="41"/>
      <c r="J83" s="41"/>
      <c r="K83" s="41"/>
      <c r="L83" s="41"/>
      <c r="M83" s="41"/>
      <c r="N83" s="41"/>
      <c r="O83" s="42"/>
      <c r="P83" s="42"/>
      <c r="Q83" s="42"/>
      <c r="R83" s="42"/>
      <c r="S83" s="42"/>
    </row>
    <row r="84" spans="1:19" ht="10.5" customHeight="1" x14ac:dyDescent="0.15">
      <c r="A84" s="42"/>
      <c r="B84" s="42"/>
      <c r="C84" s="42"/>
      <c r="D84" s="42"/>
      <c r="E84" s="42"/>
      <c r="F84" s="42"/>
      <c r="G84" s="42"/>
      <c r="H84" s="42"/>
      <c r="I84" s="41"/>
      <c r="J84" s="41"/>
      <c r="K84" s="41"/>
      <c r="L84" s="41"/>
      <c r="M84" s="41"/>
      <c r="N84" s="41"/>
      <c r="O84" s="42"/>
      <c r="P84" s="42"/>
      <c r="Q84" s="42"/>
      <c r="R84" s="42"/>
      <c r="S84" s="42"/>
    </row>
    <row r="85" spans="1:19" ht="10.5" customHeight="1" x14ac:dyDescent="0.15">
      <c r="A85" s="42"/>
      <c r="B85" s="42"/>
      <c r="C85" s="42"/>
      <c r="D85" s="42"/>
      <c r="E85" s="42"/>
      <c r="F85" s="42"/>
      <c r="G85" s="42"/>
      <c r="H85" s="42"/>
      <c r="I85" s="41"/>
      <c r="J85" s="41"/>
      <c r="K85" s="41"/>
      <c r="L85" s="41"/>
      <c r="M85" s="41"/>
      <c r="N85" s="41"/>
      <c r="O85" s="42"/>
      <c r="P85" s="42"/>
      <c r="Q85" s="42"/>
      <c r="R85" s="42"/>
      <c r="S85" s="42"/>
    </row>
    <row r="86" spans="1:19" ht="10.5" customHeight="1" x14ac:dyDescent="0.15">
      <c r="A86" s="42"/>
      <c r="B86" s="42"/>
      <c r="C86" s="42"/>
      <c r="D86" s="42"/>
      <c r="E86" s="42"/>
      <c r="F86" s="42"/>
      <c r="G86" s="42"/>
      <c r="H86" s="42"/>
      <c r="I86" s="41"/>
      <c r="J86" s="41"/>
      <c r="K86" s="41"/>
      <c r="L86" s="41"/>
      <c r="M86" s="41"/>
      <c r="N86" s="41"/>
      <c r="O86" s="42"/>
      <c r="P86" s="42"/>
      <c r="Q86" s="42"/>
      <c r="R86" s="42"/>
      <c r="S86" s="42"/>
    </row>
    <row r="87" spans="1:19" ht="10.5" customHeight="1" x14ac:dyDescent="0.15">
      <c r="A87" s="42"/>
      <c r="B87" s="42"/>
      <c r="C87" s="42"/>
      <c r="D87" s="42"/>
      <c r="E87" s="42"/>
      <c r="F87" s="42"/>
      <c r="G87" s="42"/>
      <c r="H87" s="42"/>
      <c r="I87" s="41"/>
      <c r="J87" s="41"/>
      <c r="K87" s="41"/>
      <c r="L87" s="41"/>
      <c r="M87" s="41"/>
      <c r="N87" s="41"/>
      <c r="O87" s="42"/>
      <c r="P87" s="42"/>
      <c r="Q87" s="42"/>
      <c r="R87" s="42"/>
      <c r="S87" s="42"/>
    </row>
    <row r="88" spans="1:19" ht="10.5" customHeight="1" x14ac:dyDescent="0.15">
      <c r="A88" s="42"/>
      <c r="B88" s="42"/>
      <c r="C88" s="42"/>
      <c r="D88" s="42"/>
      <c r="E88" s="42"/>
      <c r="F88" s="42"/>
      <c r="G88" s="42"/>
      <c r="H88" s="42"/>
      <c r="I88" s="41"/>
      <c r="J88" s="41"/>
      <c r="K88" s="41"/>
      <c r="L88" s="41"/>
      <c r="M88" s="41"/>
      <c r="N88" s="41"/>
      <c r="O88" s="42"/>
      <c r="P88" s="42"/>
      <c r="Q88" s="42"/>
      <c r="R88" s="42"/>
      <c r="S88" s="42"/>
    </row>
    <row r="89" spans="1:19" ht="10.5" customHeight="1" x14ac:dyDescent="0.15">
      <c r="A89" s="42"/>
      <c r="B89" s="42"/>
      <c r="C89" s="42"/>
      <c r="D89" s="42"/>
      <c r="E89" s="42"/>
      <c r="F89" s="42"/>
      <c r="G89" s="42"/>
      <c r="H89" s="42"/>
      <c r="I89" s="41"/>
      <c r="J89" s="41"/>
      <c r="K89" s="41"/>
      <c r="L89" s="41"/>
      <c r="M89" s="41"/>
      <c r="N89" s="41"/>
      <c r="O89" s="42"/>
      <c r="P89" s="42"/>
      <c r="Q89" s="42"/>
      <c r="R89" s="42"/>
      <c r="S89" s="42"/>
    </row>
    <row r="90" spans="1:19" ht="10.5" customHeight="1" x14ac:dyDescent="0.15">
      <c r="A90" s="42"/>
      <c r="B90" s="42"/>
      <c r="C90" s="42"/>
      <c r="D90" s="42"/>
      <c r="E90" s="42"/>
      <c r="F90" s="42"/>
      <c r="G90" s="42"/>
      <c r="H90" s="42"/>
      <c r="I90" s="41"/>
      <c r="J90" s="41"/>
      <c r="K90" s="41"/>
      <c r="L90" s="41"/>
      <c r="M90" s="41"/>
      <c r="N90" s="41"/>
      <c r="O90" s="42"/>
      <c r="P90" s="42"/>
      <c r="Q90" s="42"/>
      <c r="R90" s="42"/>
      <c r="S90" s="42"/>
    </row>
    <row r="91" spans="1:19" ht="10.5" customHeight="1" x14ac:dyDescent="0.15">
      <c r="A91" s="42"/>
      <c r="B91" s="42"/>
      <c r="C91" s="42"/>
      <c r="D91" s="42"/>
      <c r="E91" s="42"/>
      <c r="F91" s="42"/>
      <c r="G91" s="42"/>
      <c r="H91" s="42"/>
      <c r="I91" s="41"/>
      <c r="J91" s="41"/>
      <c r="K91" s="41"/>
      <c r="L91" s="41"/>
      <c r="M91" s="41"/>
      <c r="N91" s="41"/>
      <c r="O91" s="42"/>
      <c r="P91" s="42"/>
      <c r="Q91" s="42"/>
      <c r="R91" s="42"/>
      <c r="S91" s="42"/>
    </row>
    <row r="92" spans="1:19" ht="10.5" customHeight="1" x14ac:dyDescent="0.15">
      <c r="A92" s="42"/>
      <c r="B92" s="42"/>
      <c r="C92" s="42"/>
      <c r="D92" s="42"/>
      <c r="E92" s="42"/>
      <c r="F92" s="42"/>
      <c r="G92" s="42"/>
      <c r="H92" s="42"/>
      <c r="I92" s="41"/>
      <c r="J92" s="41"/>
      <c r="K92" s="41"/>
      <c r="L92" s="41"/>
      <c r="M92" s="41"/>
      <c r="N92" s="41"/>
      <c r="O92" s="42"/>
      <c r="P92" s="42"/>
      <c r="Q92" s="42"/>
      <c r="R92" s="42"/>
      <c r="S92" s="42"/>
    </row>
    <row r="93" spans="1:19" ht="10.5" customHeight="1" x14ac:dyDescent="0.15">
      <c r="A93" s="42"/>
      <c r="B93" s="42"/>
      <c r="C93" s="42"/>
      <c r="D93" s="42"/>
      <c r="E93" s="42"/>
      <c r="F93" s="42"/>
      <c r="G93" s="42"/>
      <c r="H93" s="42"/>
      <c r="I93" s="41"/>
      <c r="J93" s="41"/>
      <c r="K93" s="41"/>
      <c r="L93" s="41"/>
      <c r="M93" s="41"/>
      <c r="N93" s="41"/>
      <c r="O93" s="42"/>
      <c r="P93" s="42"/>
      <c r="Q93" s="42"/>
      <c r="R93" s="42"/>
      <c r="S93" s="42"/>
    </row>
  </sheetData>
  <mergeCells count="55">
    <mergeCell ref="A2:H2"/>
    <mergeCell ref="A3:E3"/>
    <mergeCell ref="C5:D5"/>
    <mergeCell ref="C6:D6"/>
    <mergeCell ref="C7:D7"/>
    <mergeCell ref="C8:D8"/>
    <mergeCell ref="C9:D9"/>
    <mergeCell ref="C10:D10"/>
    <mergeCell ref="C11:D11"/>
    <mergeCell ref="C12:D12"/>
    <mergeCell ref="C13:D13"/>
    <mergeCell ref="C14:D14"/>
    <mergeCell ref="C15:D15"/>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B32:B33"/>
    <mergeCell ref="C32:D33"/>
    <mergeCell ref="G32:G33"/>
    <mergeCell ref="B35:C36"/>
    <mergeCell ref="D35:D36"/>
    <mergeCell ref="G35:G36"/>
    <mergeCell ref="B38:C39"/>
    <mergeCell ref="D38:D39"/>
    <mergeCell ref="G38:G39"/>
    <mergeCell ref="B41:C42"/>
    <mergeCell ref="D41:D42"/>
    <mergeCell ref="G41:G42"/>
    <mergeCell ref="C61:D61"/>
    <mergeCell ref="B46:C47"/>
    <mergeCell ref="D46:D47"/>
    <mergeCell ref="G46:G47"/>
    <mergeCell ref="C52:D52"/>
    <mergeCell ref="C62:D62"/>
    <mergeCell ref="A67:H71"/>
    <mergeCell ref="C55:D55"/>
    <mergeCell ref="C56:D56"/>
    <mergeCell ref="C57:D57"/>
    <mergeCell ref="C58:D58"/>
    <mergeCell ref="C63:D63"/>
    <mergeCell ref="C65:D65"/>
    <mergeCell ref="C59:D59"/>
    <mergeCell ref="C60:D60"/>
  </mergeCells>
  <phoneticPr fontId="9"/>
  <pageMargins left="0.78740157480314965" right="0.78740157480314965" top="0.86614173228346458" bottom="0.86614173228346458" header="0.62992125984251968" footer="0.39370078740157483"/>
  <pageSetup paperSize="9" scale="106" firstPageNumber="211" orientation="portrait" useFirstPageNumber="1" r:id="rId1"/>
  <headerFooter alignWithMargins="0"/>
  <rowBreaks count="1" manualBreakCount="1">
    <brk id="70" max="7"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2"/>
  <sheetViews>
    <sheetView view="pageBreakPreview" zoomScaleNormal="75" zoomScaleSheetLayoutView="100" workbookViewId="0"/>
  </sheetViews>
  <sheetFormatPr defaultColWidth="9.28515625" defaultRowHeight="10.5" customHeight="1" x14ac:dyDescent="0.15"/>
  <cols>
    <col min="1" max="1" width="0.42578125" style="28" customWidth="1"/>
    <col min="2" max="2" width="4.28515625" style="28" customWidth="1"/>
    <col min="3" max="3" width="1.85546875" style="28" customWidth="1"/>
    <col min="4" max="4" width="32.28515625" style="28" customWidth="1"/>
    <col min="5" max="5" width="0.7109375" style="28" customWidth="1"/>
    <col min="6" max="8" width="20.140625" style="28" customWidth="1"/>
    <col min="9" max="13" width="12.140625" style="28" customWidth="1"/>
    <col min="14" max="19" width="12.28515625" style="28" customWidth="1"/>
    <col min="20" max="16384" width="9.28515625" style="28"/>
  </cols>
  <sheetData>
    <row r="1" spans="1:30" s="3" customFormat="1" ht="12" customHeight="1" x14ac:dyDescent="0.15">
      <c r="A1" s="12"/>
      <c r="B1" s="12"/>
      <c r="C1" s="12"/>
      <c r="D1" s="12"/>
      <c r="E1" s="12"/>
      <c r="F1" s="13"/>
      <c r="G1" s="12"/>
      <c r="H1" s="13" t="s">
        <v>4</v>
      </c>
      <c r="I1" s="2"/>
      <c r="J1" s="2"/>
      <c r="K1" s="2"/>
      <c r="L1" s="2"/>
      <c r="M1" s="2"/>
      <c r="N1" s="2"/>
      <c r="O1" s="2"/>
      <c r="P1" s="2"/>
      <c r="Q1" s="2"/>
      <c r="R1" s="2"/>
      <c r="S1" s="58"/>
      <c r="T1" s="2"/>
      <c r="U1" s="2"/>
      <c r="V1" s="2"/>
      <c r="W1" s="2"/>
      <c r="X1" s="2"/>
      <c r="Y1" s="2"/>
      <c r="Z1" s="2"/>
      <c r="AA1" s="2"/>
      <c r="AB1" s="2"/>
      <c r="AC1" s="2"/>
      <c r="AD1" s="2"/>
    </row>
    <row r="2" spans="1:30" s="3" customFormat="1" ht="18" customHeight="1" x14ac:dyDescent="0.15">
      <c r="A2" s="82" t="s">
        <v>231</v>
      </c>
      <c r="B2" s="82"/>
      <c r="C2" s="82"/>
      <c r="D2" s="82"/>
      <c r="E2" s="82"/>
      <c r="F2" s="82"/>
      <c r="G2" s="82"/>
      <c r="H2" s="82"/>
      <c r="I2" s="46"/>
      <c r="J2" s="46"/>
      <c r="K2" s="46"/>
      <c r="L2" s="46"/>
      <c r="M2" s="46"/>
      <c r="N2" s="46"/>
      <c r="O2" s="46"/>
      <c r="P2" s="46"/>
      <c r="Q2" s="46"/>
      <c r="R2" s="46"/>
      <c r="S2" s="46"/>
      <c r="T2" s="2"/>
      <c r="U2" s="2"/>
      <c r="V2" s="2"/>
      <c r="W2" s="2"/>
      <c r="X2" s="2"/>
      <c r="Y2" s="2"/>
      <c r="Z2" s="2"/>
      <c r="AA2" s="2"/>
      <c r="AB2" s="2"/>
      <c r="AC2" s="2"/>
      <c r="AD2" s="2"/>
    </row>
    <row r="3" spans="1:30" s="8" customFormat="1" ht="18" customHeight="1" x14ac:dyDescent="0.15">
      <c r="A3" s="83" t="s">
        <v>6</v>
      </c>
      <c r="B3" s="83"/>
      <c r="C3" s="83"/>
      <c r="D3" s="83"/>
      <c r="E3" s="84"/>
      <c r="F3" s="15" t="s">
        <v>7</v>
      </c>
      <c r="G3" s="16" t="s">
        <v>8</v>
      </c>
      <c r="H3" s="17" t="s">
        <v>9</v>
      </c>
      <c r="I3" s="46"/>
      <c r="J3" s="46"/>
      <c r="K3" s="46"/>
      <c r="L3" s="46"/>
      <c r="M3" s="46"/>
      <c r="N3" s="46"/>
      <c r="O3" s="46"/>
      <c r="P3" s="46"/>
      <c r="Q3" s="46"/>
      <c r="R3" s="46"/>
      <c r="S3" s="46"/>
      <c r="T3" s="5"/>
      <c r="U3" s="5"/>
      <c r="V3" s="5"/>
      <c r="W3" s="5"/>
      <c r="X3" s="5"/>
      <c r="Y3" s="5"/>
      <c r="Z3" s="5"/>
      <c r="AA3" s="5"/>
      <c r="AB3" s="5"/>
      <c r="AC3" s="5"/>
      <c r="AD3" s="5"/>
    </row>
    <row r="4" spans="1:30" s="8" customFormat="1" ht="6" customHeight="1" x14ac:dyDescent="0.15">
      <c r="A4" s="19"/>
      <c r="B4" s="19"/>
      <c r="C4" s="20"/>
      <c r="D4" s="19"/>
      <c r="E4" s="21"/>
      <c r="F4" s="22"/>
      <c r="G4" s="22"/>
      <c r="H4" s="23"/>
      <c r="I4" s="46"/>
      <c r="J4" s="46"/>
      <c r="K4" s="46"/>
      <c r="L4" s="46"/>
      <c r="M4" s="46"/>
      <c r="N4" s="46"/>
      <c r="O4" s="46"/>
      <c r="P4" s="46"/>
      <c r="Q4" s="46"/>
      <c r="R4" s="46"/>
      <c r="S4" s="46"/>
      <c r="T4" s="5"/>
      <c r="U4" s="5"/>
      <c r="V4" s="5"/>
      <c r="W4" s="5"/>
      <c r="X4" s="5"/>
      <c r="Y4" s="5"/>
      <c r="Z4" s="5"/>
      <c r="AA4" s="5"/>
      <c r="AB4" s="5"/>
      <c r="AC4" s="5"/>
      <c r="AD4" s="5"/>
    </row>
    <row r="5" spans="1:30" s="8" customFormat="1" ht="11.1" customHeight="1" x14ac:dyDescent="0.15">
      <c r="A5" s="24"/>
      <c r="B5" s="24"/>
      <c r="C5" s="94" t="s">
        <v>202</v>
      </c>
      <c r="D5" s="94"/>
      <c r="E5" s="25"/>
      <c r="F5" s="22"/>
      <c r="G5" s="22"/>
      <c r="H5" s="23"/>
      <c r="I5" s="22"/>
      <c r="J5" s="22"/>
      <c r="K5" s="22"/>
      <c r="L5" s="22"/>
      <c r="M5" s="22"/>
      <c r="N5" s="22"/>
      <c r="O5" s="22"/>
      <c r="P5" s="22"/>
      <c r="Q5" s="22"/>
      <c r="R5" s="22"/>
      <c r="S5" s="22"/>
      <c r="T5" s="5"/>
      <c r="U5" s="5"/>
      <c r="V5" s="5"/>
      <c r="W5" s="5"/>
      <c r="X5" s="5"/>
      <c r="Y5" s="5"/>
      <c r="Z5" s="5"/>
      <c r="AA5" s="5"/>
      <c r="AB5" s="5"/>
      <c r="AC5" s="5"/>
      <c r="AD5" s="5"/>
    </row>
    <row r="6" spans="1:30" s="27" customFormat="1" ht="11.1" customHeight="1" x14ac:dyDescent="0.15">
      <c r="A6" s="24"/>
      <c r="B6" s="24" t="s">
        <v>10</v>
      </c>
      <c r="C6" s="77" t="s">
        <v>37</v>
      </c>
      <c r="D6" s="77"/>
      <c r="E6" s="26"/>
      <c r="F6" s="22">
        <v>41638247</v>
      </c>
      <c r="G6" s="22">
        <v>3749578</v>
      </c>
      <c r="H6" s="23">
        <f t="shared" ref="H6:H12" si="0">SUM(F6:G6)</f>
        <v>45387825</v>
      </c>
      <c r="I6" s="22"/>
      <c r="J6" s="22"/>
      <c r="K6" s="22"/>
      <c r="L6" s="22"/>
      <c r="M6" s="22"/>
      <c r="N6" s="22"/>
      <c r="O6" s="22"/>
      <c r="P6" s="22"/>
      <c r="Q6" s="22"/>
      <c r="R6" s="22"/>
      <c r="S6" s="22"/>
      <c r="T6" s="43"/>
      <c r="U6" s="43"/>
      <c r="V6" s="43"/>
      <c r="W6" s="43"/>
      <c r="X6" s="43"/>
      <c r="Y6" s="43"/>
      <c r="Z6" s="43"/>
      <c r="AA6" s="43"/>
      <c r="AB6" s="43"/>
      <c r="AC6" s="43"/>
      <c r="AD6" s="43"/>
    </row>
    <row r="7" spans="1:30" ht="11.1" customHeight="1" x14ac:dyDescent="0.15">
      <c r="A7" s="24"/>
      <c r="B7" s="24" t="s">
        <v>12</v>
      </c>
      <c r="C7" s="77" t="s">
        <v>179</v>
      </c>
      <c r="D7" s="77"/>
      <c r="E7" s="21"/>
      <c r="F7" s="22">
        <v>9983194</v>
      </c>
      <c r="G7" s="22">
        <v>288892</v>
      </c>
      <c r="H7" s="23">
        <f t="shared" si="0"/>
        <v>10272086</v>
      </c>
      <c r="I7" s="22"/>
      <c r="J7" s="22"/>
      <c r="K7" s="22"/>
      <c r="L7" s="22"/>
      <c r="M7" s="22"/>
      <c r="N7" s="22"/>
      <c r="O7" s="22"/>
      <c r="P7" s="22"/>
      <c r="Q7" s="22"/>
      <c r="R7" s="22"/>
      <c r="S7" s="22"/>
      <c r="T7" s="29"/>
      <c r="U7" s="29"/>
      <c r="V7" s="29"/>
      <c r="W7" s="29"/>
      <c r="X7" s="29"/>
      <c r="Y7" s="29"/>
      <c r="Z7" s="29"/>
      <c r="AA7" s="29"/>
      <c r="AB7" s="29"/>
      <c r="AC7" s="29"/>
      <c r="AD7" s="29"/>
    </row>
    <row r="8" spans="1:30" ht="11.1" customHeight="1" x14ac:dyDescent="0.15">
      <c r="A8" s="24"/>
      <c r="B8" s="24" t="s">
        <v>15</v>
      </c>
      <c r="C8" s="77" t="s">
        <v>98</v>
      </c>
      <c r="D8" s="77"/>
      <c r="E8" s="21"/>
      <c r="F8" s="22">
        <v>29360623</v>
      </c>
      <c r="G8" s="22">
        <v>1648253</v>
      </c>
      <c r="H8" s="23">
        <f t="shared" si="0"/>
        <v>31008876</v>
      </c>
      <c r="I8" s="22"/>
      <c r="J8" s="22"/>
      <c r="K8" s="22"/>
      <c r="L8" s="22"/>
      <c r="M8" s="22"/>
      <c r="N8" s="22"/>
      <c r="O8" s="22"/>
      <c r="P8" s="22"/>
      <c r="Q8" s="22"/>
      <c r="R8" s="22"/>
      <c r="S8" s="22"/>
      <c r="T8" s="29"/>
      <c r="U8" s="29"/>
      <c r="V8" s="29"/>
      <c r="W8" s="29"/>
      <c r="X8" s="29"/>
      <c r="Y8" s="29"/>
      <c r="Z8" s="29"/>
      <c r="AA8" s="29"/>
      <c r="AB8" s="29"/>
      <c r="AC8" s="29"/>
      <c r="AD8" s="29"/>
    </row>
    <row r="9" spans="1:30" s="27" customFormat="1" ht="11.1" customHeight="1" x14ac:dyDescent="0.15">
      <c r="A9" s="24"/>
      <c r="B9" s="24" t="s">
        <v>17</v>
      </c>
      <c r="C9" s="77" t="s">
        <v>232</v>
      </c>
      <c r="D9" s="77"/>
      <c r="E9" s="26"/>
      <c r="F9" s="22">
        <v>11052503</v>
      </c>
      <c r="G9" s="22" t="s">
        <v>14</v>
      </c>
      <c r="H9" s="23">
        <f t="shared" si="0"/>
        <v>11052503</v>
      </c>
      <c r="I9" s="22"/>
      <c r="J9" s="22"/>
      <c r="K9" s="22"/>
      <c r="L9" s="22"/>
      <c r="M9" s="22"/>
      <c r="N9" s="22"/>
      <c r="O9" s="22"/>
      <c r="P9" s="22"/>
      <c r="Q9" s="22"/>
      <c r="R9" s="22"/>
      <c r="S9" s="22"/>
      <c r="T9" s="43"/>
      <c r="U9" s="43"/>
      <c r="V9" s="43"/>
      <c r="W9" s="43"/>
      <c r="X9" s="43"/>
      <c r="Y9" s="43"/>
      <c r="Z9" s="43"/>
      <c r="AA9" s="43"/>
      <c r="AB9" s="43"/>
      <c r="AC9" s="43"/>
      <c r="AD9" s="43"/>
    </row>
    <row r="10" spans="1:30" s="27" customFormat="1" ht="11.1" customHeight="1" x14ac:dyDescent="0.15">
      <c r="A10" s="24"/>
      <c r="B10" s="24" t="s">
        <v>19</v>
      </c>
      <c r="C10" s="77" t="s">
        <v>84</v>
      </c>
      <c r="D10" s="77"/>
      <c r="E10" s="26"/>
      <c r="F10" s="22">
        <v>39379000</v>
      </c>
      <c r="G10" s="22">
        <v>3985577</v>
      </c>
      <c r="H10" s="23">
        <f t="shared" si="0"/>
        <v>43364577</v>
      </c>
      <c r="I10" s="22"/>
      <c r="J10" s="22"/>
      <c r="K10" s="22"/>
      <c r="L10" s="22"/>
      <c r="M10" s="22"/>
      <c r="N10" s="22"/>
      <c r="O10" s="22"/>
      <c r="P10" s="22"/>
      <c r="Q10" s="22"/>
      <c r="R10" s="22"/>
      <c r="S10" s="22"/>
      <c r="T10" s="43"/>
      <c r="U10" s="43"/>
      <c r="V10" s="43"/>
      <c r="W10" s="43"/>
      <c r="X10" s="43"/>
      <c r="Y10" s="43"/>
      <c r="Z10" s="43"/>
      <c r="AA10" s="43"/>
      <c r="AB10" s="43"/>
      <c r="AC10" s="43"/>
      <c r="AD10" s="43"/>
    </row>
    <row r="11" spans="1:30" s="27" customFormat="1" ht="11.1" customHeight="1" x14ac:dyDescent="0.15">
      <c r="A11" s="24"/>
      <c r="B11" s="24" t="s">
        <v>22</v>
      </c>
      <c r="C11" s="77" t="s">
        <v>99</v>
      </c>
      <c r="D11" s="77"/>
      <c r="E11" s="26"/>
      <c r="F11" s="22">
        <v>16455356</v>
      </c>
      <c r="G11" s="22" t="s">
        <v>14</v>
      </c>
      <c r="H11" s="23">
        <f t="shared" si="0"/>
        <v>16455356</v>
      </c>
      <c r="I11" s="22"/>
      <c r="J11" s="22"/>
      <c r="K11" s="22"/>
      <c r="L11" s="22"/>
      <c r="M11" s="22"/>
      <c r="N11" s="22"/>
      <c r="O11" s="22"/>
      <c r="P11" s="22"/>
      <c r="Q11" s="22"/>
      <c r="R11" s="22"/>
      <c r="S11" s="22"/>
      <c r="T11" s="43"/>
      <c r="U11" s="43"/>
      <c r="V11" s="43"/>
      <c r="W11" s="43"/>
      <c r="X11" s="43"/>
      <c r="Y11" s="43"/>
      <c r="Z11" s="43"/>
      <c r="AA11" s="43"/>
      <c r="AB11" s="43"/>
      <c r="AC11" s="43"/>
      <c r="AD11" s="43"/>
    </row>
    <row r="12" spans="1:30" s="29" customFormat="1" ht="11.1" customHeight="1" x14ac:dyDescent="0.15">
      <c r="A12" s="24"/>
      <c r="B12" s="24"/>
      <c r="C12" s="94" t="s">
        <v>181</v>
      </c>
      <c r="D12" s="94"/>
      <c r="E12" s="26"/>
      <c r="F12" s="22">
        <v>147868923</v>
      </c>
      <c r="G12" s="22">
        <v>9672300</v>
      </c>
      <c r="H12" s="23">
        <f t="shared" si="0"/>
        <v>157541223</v>
      </c>
      <c r="I12" s="22"/>
      <c r="J12" s="22"/>
      <c r="K12" s="22"/>
      <c r="L12" s="22"/>
      <c r="M12" s="22"/>
      <c r="N12" s="22"/>
      <c r="O12" s="22"/>
      <c r="P12" s="22"/>
      <c r="Q12" s="22"/>
      <c r="R12" s="22"/>
      <c r="S12" s="22"/>
    </row>
    <row r="13" spans="1:30" ht="11.1" customHeight="1" x14ac:dyDescent="0.15">
      <c r="A13" s="24"/>
      <c r="B13" s="24"/>
      <c r="C13" s="94" t="s">
        <v>182</v>
      </c>
      <c r="D13" s="94"/>
      <c r="E13" s="30"/>
      <c r="F13" s="22"/>
      <c r="G13" s="22"/>
      <c r="H13" s="23"/>
      <c r="I13" s="22"/>
      <c r="J13" s="22"/>
      <c r="K13" s="22"/>
      <c r="L13" s="22"/>
      <c r="M13" s="22"/>
      <c r="N13" s="22"/>
      <c r="O13" s="22"/>
      <c r="P13" s="22"/>
      <c r="Q13" s="22"/>
      <c r="R13" s="22"/>
      <c r="S13" s="22"/>
      <c r="T13" s="29"/>
      <c r="U13" s="29"/>
      <c r="V13" s="29"/>
      <c r="W13" s="29"/>
      <c r="X13" s="29"/>
      <c r="Y13" s="29"/>
      <c r="Z13" s="29"/>
      <c r="AA13" s="29"/>
      <c r="AB13" s="29"/>
      <c r="AC13" s="29"/>
      <c r="AD13" s="29"/>
    </row>
    <row r="14" spans="1:30" ht="11.1" customHeight="1" x14ac:dyDescent="0.15">
      <c r="A14" s="24"/>
      <c r="B14" s="24" t="s">
        <v>24</v>
      </c>
      <c r="C14" s="77" t="s">
        <v>145</v>
      </c>
      <c r="D14" s="77"/>
      <c r="E14" s="30"/>
      <c r="F14" s="22">
        <v>99086000</v>
      </c>
      <c r="G14" s="22">
        <v>3788966</v>
      </c>
      <c r="H14" s="23">
        <f t="shared" ref="H14:H20" si="1">SUM(F14:G14)</f>
        <v>102874966</v>
      </c>
      <c r="I14" s="22"/>
      <c r="J14" s="22"/>
      <c r="K14" s="22"/>
      <c r="L14" s="22"/>
      <c r="M14" s="22"/>
      <c r="N14" s="22"/>
      <c r="O14" s="22"/>
      <c r="P14" s="22"/>
      <c r="Q14" s="22"/>
      <c r="R14" s="22"/>
      <c r="S14" s="22"/>
      <c r="T14" s="29"/>
      <c r="U14" s="29"/>
      <c r="V14" s="29"/>
      <c r="W14" s="29"/>
      <c r="X14" s="29"/>
      <c r="Y14" s="29"/>
      <c r="Z14" s="29"/>
      <c r="AA14" s="29"/>
      <c r="AB14" s="29"/>
      <c r="AC14" s="29"/>
      <c r="AD14" s="29"/>
    </row>
    <row r="15" spans="1:30" ht="11.1" customHeight="1" x14ac:dyDescent="0.15">
      <c r="A15" s="24"/>
      <c r="B15" s="24" t="s">
        <v>26</v>
      </c>
      <c r="C15" s="77" t="s">
        <v>101</v>
      </c>
      <c r="D15" s="77"/>
      <c r="E15" s="30"/>
      <c r="F15" s="22">
        <v>44674378</v>
      </c>
      <c r="G15" s="22">
        <v>267178</v>
      </c>
      <c r="H15" s="23">
        <f t="shared" si="1"/>
        <v>44941556</v>
      </c>
      <c r="I15" s="22"/>
      <c r="J15" s="22"/>
      <c r="K15" s="22"/>
      <c r="L15" s="22"/>
      <c r="M15" s="22"/>
      <c r="N15" s="22"/>
      <c r="O15" s="22"/>
      <c r="P15" s="22"/>
      <c r="Q15" s="22"/>
      <c r="R15" s="22"/>
      <c r="S15" s="22"/>
      <c r="T15" s="29"/>
      <c r="U15" s="29"/>
      <c r="V15" s="29"/>
      <c r="W15" s="29"/>
      <c r="X15" s="29"/>
      <c r="Y15" s="29"/>
      <c r="Z15" s="29"/>
      <c r="AA15" s="29"/>
      <c r="AB15" s="29"/>
      <c r="AC15" s="29"/>
      <c r="AD15" s="29"/>
    </row>
    <row r="16" spans="1:30" ht="11.1" customHeight="1" x14ac:dyDescent="0.15">
      <c r="A16" s="24"/>
      <c r="B16" s="24" t="s">
        <v>28</v>
      </c>
      <c r="C16" s="77" t="s">
        <v>138</v>
      </c>
      <c r="D16" s="77"/>
      <c r="E16" s="30"/>
      <c r="F16" s="22">
        <v>11383738</v>
      </c>
      <c r="G16" s="22">
        <v>945752</v>
      </c>
      <c r="H16" s="23">
        <f t="shared" si="1"/>
        <v>12329490</v>
      </c>
      <c r="I16" s="22"/>
      <c r="J16" s="22"/>
      <c r="K16" s="22"/>
      <c r="L16" s="22"/>
      <c r="M16" s="22"/>
      <c r="N16" s="22"/>
      <c r="O16" s="22"/>
      <c r="P16" s="22"/>
      <c r="Q16" s="22"/>
      <c r="R16" s="22"/>
      <c r="S16" s="22"/>
      <c r="T16" s="29"/>
      <c r="U16" s="29"/>
      <c r="V16" s="29"/>
      <c r="W16" s="29"/>
      <c r="X16" s="29"/>
      <c r="Y16" s="29"/>
      <c r="Z16" s="29"/>
      <c r="AA16" s="29"/>
      <c r="AB16" s="29"/>
      <c r="AC16" s="29"/>
      <c r="AD16" s="29"/>
    </row>
    <row r="17" spans="1:30" ht="11.1" customHeight="1" x14ac:dyDescent="0.15">
      <c r="A17" s="24"/>
      <c r="B17" s="24" t="s">
        <v>30</v>
      </c>
      <c r="C17" s="77" t="s">
        <v>103</v>
      </c>
      <c r="D17" s="77"/>
      <c r="E17" s="30"/>
      <c r="F17" s="22">
        <v>4567348</v>
      </c>
      <c r="G17" s="22" t="s">
        <v>14</v>
      </c>
      <c r="H17" s="23">
        <f t="shared" si="1"/>
        <v>4567348</v>
      </c>
      <c r="I17" s="22"/>
      <c r="J17" s="22"/>
      <c r="K17" s="22"/>
      <c r="L17" s="22"/>
      <c r="M17" s="22"/>
      <c r="N17" s="22"/>
      <c r="O17" s="22"/>
      <c r="P17" s="22"/>
      <c r="Q17" s="22"/>
      <c r="R17" s="22"/>
      <c r="S17" s="22"/>
      <c r="T17" s="29"/>
      <c r="U17" s="29"/>
      <c r="V17" s="29"/>
      <c r="W17" s="29"/>
      <c r="X17" s="29"/>
      <c r="Y17" s="29"/>
      <c r="Z17" s="29"/>
      <c r="AA17" s="29"/>
      <c r="AB17" s="29"/>
      <c r="AC17" s="29"/>
      <c r="AD17" s="29"/>
    </row>
    <row r="18" spans="1:30" ht="11.1" customHeight="1" x14ac:dyDescent="0.15">
      <c r="A18" s="24"/>
      <c r="B18" s="24"/>
      <c r="C18" s="94" t="s">
        <v>233</v>
      </c>
      <c r="D18" s="94"/>
      <c r="E18" s="30"/>
      <c r="F18" s="22">
        <v>159711464</v>
      </c>
      <c r="G18" s="22">
        <v>5001896</v>
      </c>
      <c r="H18" s="23">
        <f t="shared" si="1"/>
        <v>164713360</v>
      </c>
      <c r="I18" s="22"/>
      <c r="J18" s="22"/>
      <c r="K18" s="22"/>
      <c r="L18" s="22"/>
      <c r="M18" s="22"/>
      <c r="N18" s="22"/>
      <c r="O18" s="22"/>
      <c r="P18" s="22"/>
      <c r="Q18" s="22"/>
      <c r="R18" s="22"/>
      <c r="S18" s="22"/>
      <c r="T18" s="29"/>
      <c r="U18" s="29"/>
      <c r="V18" s="29"/>
      <c r="W18" s="29"/>
      <c r="X18" s="29"/>
      <c r="Y18" s="29"/>
      <c r="Z18" s="29"/>
      <c r="AA18" s="29"/>
      <c r="AB18" s="29"/>
      <c r="AC18" s="29"/>
      <c r="AD18" s="29"/>
    </row>
    <row r="19" spans="1:30" ht="11.1" customHeight="1" x14ac:dyDescent="0.15">
      <c r="A19" s="24"/>
      <c r="B19" s="24" t="s">
        <v>32</v>
      </c>
      <c r="C19" s="77" t="s">
        <v>203</v>
      </c>
      <c r="D19" s="77"/>
      <c r="E19" s="30"/>
      <c r="F19" s="22">
        <v>22529806</v>
      </c>
      <c r="G19" s="22" t="s">
        <v>14</v>
      </c>
      <c r="H19" s="23">
        <f t="shared" si="1"/>
        <v>22529806</v>
      </c>
      <c r="I19" s="22"/>
      <c r="J19" s="22"/>
      <c r="K19" s="22"/>
      <c r="L19" s="22"/>
      <c r="M19" s="22"/>
      <c r="N19" s="22"/>
      <c r="O19" s="22"/>
      <c r="P19" s="22"/>
      <c r="Q19" s="22"/>
      <c r="R19" s="22"/>
      <c r="S19" s="22"/>
      <c r="T19" s="29"/>
      <c r="U19" s="29"/>
      <c r="V19" s="29"/>
      <c r="W19" s="29"/>
      <c r="X19" s="29"/>
      <c r="Y19" s="29"/>
      <c r="Z19" s="29"/>
      <c r="AA19" s="29"/>
      <c r="AB19" s="29"/>
      <c r="AC19" s="29"/>
      <c r="AD19" s="29"/>
    </row>
    <row r="20" spans="1:30" ht="11.1" customHeight="1" x14ac:dyDescent="0.15">
      <c r="A20" s="24"/>
      <c r="B20" s="24" t="s">
        <v>34</v>
      </c>
      <c r="C20" s="77" t="s">
        <v>63</v>
      </c>
      <c r="D20" s="77"/>
      <c r="E20" s="30"/>
      <c r="F20" s="22">
        <v>55373464</v>
      </c>
      <c r="G20" s="22">
        <v>-480150</v>
      </c>
      <c r="H20" s="23">
        <f t="shared" si="1"/>
        <v>54893314</v>
      </c>
      <c r="I20" s="22"/>
      <c r="J20" s="22"/>
      <c r="K20" s="22"/>
      <c r="L20" s="22"/>
      <c r="M20" s="22"/>
      <c r="N20" s="22"/>
      <c r="O20" s="22"/>
      <c r="P20" s="22"/>
      <c r="Q20" s="22"/>
      <c r="R20" s="22"/>
      <c r="S20" s="22"/>
      <c r="T20" s="29"/>
      <c r="U20" s="29"/>
      <c r="V20" s="29"/>
      <c r="W20" s="29"/>
      <c r="X20" s="29"/>
      <c r="Y20" s="29"/>
      <c r="Z20" s="29"/>
      <c r="AA20" s="29"/>
      <c r="AB20" s="29"/>
      <c r="AC20" s="29"/>
      <c r="AD20" s="29"/>
    </row>
    <row r="21" spans="1:30" ht="11.1" customHeight="1" x14ac:dyDescent="0.15">
      <c r="A21" s="24"/>
      <c r="B21" s="24"/>
      <c r="C21" s="94" t="s">
        <v>184</v>
      </c>
      <c r="D21" s="94"/>
      <c r="E21" s="30"/>
      <c r="F21" s="22"/>
      <c r="G21" s="22"/>
      <c r="H21" s="23"/>
      <c r="I21" s="22"/>
      <c r="J21" s="22"/>
      <c r="K21" s="22"/>
      <c r="L21" s="22"/>
      <c r="M21" s="22"/>
      <c r="N21" s="22"/>
      <c r="O21" s="22"/>
      <c r="P21" s="22"/>
      <c r="Q21" s="22"/>
      <c r="R21" s="22"/>
      <c r="S21" s="22"/>
      <c r="T21" s="29"/>
      <c r="U21" s="29"/>
      <c r="V21" s="29"/>
      <c r="W21" s="29"/>
      <c r="X21" s="29"/>
      <c r="Y21" s="29"/>
      <c r="Z21" s="29"/>
      <c r="AA21" s="29"/>
      <c r="AB21" s="29"/>
      <c r="AC21" s="29"/>
      <c r="AD21" s="29"/>
    </row>
    <row r="22" spans="1:30" ht="11.1" customHeight="1" x14ac:dyDescent="0.15">
      <c r="A22" s="24"/>
      <c r="B22" s="24" t="s">
        <v>36</v>
      </c>
      <c r="C22" s="77" t="s">
        <v>157</v>
      </c>
      <c r="D22" s="77"/>
      <c r="E22" s="30"/>
      <c r="F22" s="22">
        <v>18387805</v>
      </c>
      <c r="G22" s="22" t="s">
        <v>14</v>
      </c>
      <c r="H22" s="23">
        <f>SUM(F22:G22)</f>
        <v>18387805</v>
      </c>
      <c r="I22" s="22"/>
      <c r="J22" s="22"/>
      <c r="K22" s="22"/>
      <c r="L22" s="22"/>
      <c r="M22" s="22"/>
      <c r="N22" s="22"/>
      <c r="O22" s="22"/>
      <c r="P22" s="22"/>
      <c r="Q22" s="22"/>
      <c r="R22" s="22"/>
      <c r="S22" s="22"/>
      <c r="T22" s="29"/>
      <c r="U22" s="29"/>
      <c r="V22" s="29"/>
      <c r="W22" s="29"/>
      <c r="X22" s="29"/>
      <c r="Y22" s="29"/>
      <c r="Z22" s="29"/>
      <c r="AA22" s="29"/>
      <c r="AB22" s="29"/>
      <c r="AC22" s="29"/>
      <c r="AD22" s="29"/>
    </row>
    <row r="23" spans="1:30" ht="11.1" customHeight="1" x14ac:dyDescent="0.15">
      <c r="A23" s="24"/>
      <c r="B23" s="24" t="s">
        <v>38</v>
      </c>
      <c r="C23" s="77" t="s">
        <v>185</v>
      </c>
      <c r="D23" s="77"/>
      <c r="E23" s="30"/>
      <c r="F23" s="22">
        <v>96751843</v>
      </c>
      <c r="G23" s="22" t="s">
        <v>14</v>
      </c>
      <c r="H23" s="23">
        <f>SUM(F23:G23)</f>
        <v>96751843</v>
      </c>
      <c r="I23" s="22"/>
      <c r="J23" s="22"/>
      <c r="K23" s="22"/>
      <c r="L23" s="22"/>
      <c r="M23" s="22"/>
      <c r="N23" s="22"/>
      <c r="O23" s="22"/>
      <c r="P23" s="22"/>
      <c r="Q23" s="22"/>
      <c r="R23" s="22"/>
      <c r="S23" s="22"/>
      <c r="T23" s="29"/>
      <c r="U23" s="29"/>
      <c r="V23" s="29"/>
      <c r="W23" s="29"/>
      <c r="X23" s="29"/>
      <c r="Y23" s="29"/>
      <c r="Z23" s="29"/>
      <c r="AA23" s="29"/>
      <c r="AB23" s="29"/>
      <c r="AC23" s="29"/>
      <c r="AD23" s="29"/>
    </row>
    <row r="24" spans="1:30" ht="11.1" customHeight="1" x14ac:dyDescent="0.15">
      <c r="A24" s="24"/>
      <c r="B24" s="24" t="s">
        <v>40</v>
      </c>
      <c r="C24" s="77" t="s">
        <v>180</v>
      </c>
      <c r="D24" s="77"/>
      <c r="E24" s="30"/>
      <c r="F24" s="22">
        <v>7775561</v>
      </c>
      <c r="G24" s="22" t="s">
        <v>14</v>
      </c>
      <c r="H24" s="23">
        <f>SUM(F24:G24)</f>
        <v>7775561</v>
      </c>
      <c r="I24" s="22"/>
      <c r="J24" s="22"/>
      <c r="K24" s="22"/>
      <c r="L24" s="22"/>
      <c r="M24" s="22"/>
      <c r="N24" s="22"/>
      <c r="O24" s="22"/>
      <c r="P24" s="22"/>
      <c r="Q24" s="22"/>
      <c r="R24" s="22"/>
      <c r="S24" s="22"/>
      <c r="T24" s="29"/>
      <c r="U24" s="29"/>
      <c r="V24" s="29"/>
      <c r="W24" s="29"/>
      <c r="X24" s="29"/>
      <c r="Y24" s="29"/>
      <c r="Z24" s="29"/>
      <c r="AA24" s="29"/>
      <c r="AB24" s="29"/>
      <c r="AC24" s="29"/>
      <c r="AD24" s="29"/>
    </row>
    <row r="25" spans="1:30" ht="11.1" customHeight="1" x14ac:dyDescent="0.15">
      <c r="A25" s="24"/>
      <c r="B25" s="24"/>
      <c r="C25" s="94" t="s">
        <v>234</v>
      </c>
      <c r="D25" s="94"/>
      <c r="E25" s="30"/>
      <c r="F25" s="22">
        <v>122915209</v>
      </c>
      <c r="G25" s="22" t="s">
        <v>14</v>
      </c>
      <c r="H25" s="23">
        <f>SUM(F25:G25)</f>
        <v>122915209</v>
      </c>
      <c r="I25" s="22"/>
      <c r="J25" s="22"/>
      <c r="K25" s="22"/>
      <c r="L25" s="22"/>
      <c r="M25" s="22"/>
      <c r="N25" s="22"/>
      <c r="O25" s="22"/>
      <c r="P25" s="22"/>
      <c r="Q25" s="22"/>
      <c r="R25" s="22"/>
      <c r="S25" s="22"/>
      <c r="T25" s="29"/>
      <c r="U25" s="29"/>
      <c r="V25" s="29"/>
      <c r="W25" s="29"/>
      <c r="X25" s="29"/>
      <c r="Y25" s="29"/>
      <c r="Z25" s="29"/>
      <c r="AA25" s="29"/>
      <c r="AB25" s="29"/>
      <c r="AC25" s="29"/>
      <c r="AD25" s="29"/>
    </row>
    <row r="26" spans="1:30" ht="11.1" customHeight="1" x14ac:dyDescent="0.15">
      <c r="A26" s="24"/>
      <c r="B26" s="24" t="s">
        <v>42</v>
      </c>
      <c r="C26" s="77" t="s">
        <v>175</v>
      </c>
      <c r="D26" s="77"/>
      <c r="E26" s="30"/>
      <c r="F26" s="22">
        <v>248649356</v>
      </c>
      <c r="G26" s="22">
        <v>10438552</v>
      </c>
      <c r="H26" s="23">
        <f>SUM(F26:G26)</f>
        <v>259087908</v>
      </c>
      <c r="I26" s="22"/>
      <c r="J26" s="22"/>
      <c r="K26" s="22"/>
      <c r="L26" s="22"/>
      <c r="M26" s="22"/>
      <c r="N26" s="22"/>
      <c r="O26" s="22"/>
      <c r="P26" s="22"/>
      <c r="Q26" s="22"/>
      <c r="R26" s="22"/>
      <c r="S26" s="22"/>
      <c r="T26" s="29"/>
      <c r="U26" s="29"/>
      <c r="V26" s="29"/>
      <c r="W26" s="29"/>
      <c r="X26" s="29"/>
      <c r="Y26" s="29"/>
      <c r="Z26" s="29"/>
      <c r="AA26" s="29"/>
      <c r="AB26" s="29"/>
      <c r="AC26" s="29"/>
      <c r="AD26" s="29"/>
    </row>
    <row r="27" spans="1:30" ht="11.1" customHeight="1" x14ac:dyDescent="0.15">
      <c r="A27" s="24"/>
      <c r="B27" s="24"/>
      <c r="C27" s="94" t="s">
        <v>190</v>
      </c>
      <c r="D27" s="94"/>
      <c r="E27" s="30"/>
      <c r="F27" s="22"/>
      <c r="G27" s="22"/>
      <c r="H27" s="23"/>
      <c r="I27" s="22"/>
      <c r="J27" s="22"/>
      <c r="K27" s="22"/>
      <c r="L27" s="22"/>
      <c r="M27" s="22"/>
      <c r="N27" s="22"/>
      <c r="O27" s="22"/>
      <c r="P27" s="22"/>
      <c r="Q27" s="22"/>
      <c r="R27" s="22"/>
      <c r="S27" s="22"/>
      <c r="T27" s="29"/>
      <c r="U27" s="29"/>
      <c r="V27" s="29"/>
      <c r="W27" s="29"/>
      <c r="X27" s="29"/>
      <c r="Y27" s="29"/>
      <c r="Z27" s="29"/>
      <c r="AA27" s="29"/>
      <c r="AB27" s="29"/>
      <c r="AC27" s="29"/>
      <c r="AD27" s="29"/>
    </row>
    <row r="28" spans="1:30" ht="11.1" customHeight="1" x14ac:dyDescent="0.15">
      <c r="A28" s="24"/>
      <c r="B28" s="24" t="s">
        <v>44</v>
      </c>
      <c r="C28" s="77" t="s">
        <v>120</v>
      </c>
      <c r="D28" s="77"/>
      <c r="E28" s="30"/>
      <c r="F28" s="22">
        <v>17625000</v>
      </c>
      <c r="G28" s="22" t="s">
        <v>14</v>
      </c>
      <c r="H28" s="23">
        <f>SUM(F28:G28)</f>
        <v>17625000</v>
      </c>
      <c r="I28" s="22"/>
      <c r="J28" s="22"/>
      <c r="K28" s="22"/>
      <c r="L28" s="22"/>
      <c r="M28" s="22"/>
      <c r="N28" s="22"/>
      <c r="O28" s="22"/>
      <c r="P28" s="22"/>
      <c r="Q28" s="22"/>
      <c r="R28" s="22"/>
      <c r="S28" s="22"/>
      <c r="T28" s="29"/>
      <c r="U28" s="29"/>
      <c r="V28" s="29"/>
      <c r="W28" s="29"/>
      <c r="X28" s="29"/>
      <c r="Y28" s="29"/>
      <c r="Z28" s="29"/>
      <c r="AA28" s="29"/>
      <c r="AB28" s="29"/>
      <c r="AC28" s="29"/>
      <c r="AD28" s="29"/>
    </row>
    <row r="29" spans="1:30" ht="11.1" customHeight="1" x14ac:dyDescent="0.15">
      <c r="A29" s="24"/>
      <c r="B29" s="24" t="s">
        <v>47</v>
      </c>
      <c r="C29" s="77" t="s">
        <v>163</v>
      </c>
      <c r="D29" s="77"/>
      <c r="E29" s="30"/>
      <c r="F29" s="22">
        <v>136040000</v>
      </c>
      <c r="G29" s="22">
        <v>-347061</v>
      </c>
      <c r="H29" s="23">
        <f>SUM(F29:G29)</f>
        <v>135692939</v>
      </c>
      <c r="I29" s="22"/>
      <c r="J29" s="22"/>
      <c r="K29" s="22"/>
      <c r="L29" s="22"/>
      <c r="M29" s="22"/>
      <c r="N29" s="22"/>
      <c r="O29" s="22"/>
      <c r="P29" s="22"/>
      <c r="Q29" s="22"/>
      <c r="R29" s="22"/>
      <c r="S29" s="22"/>
      <c r="T29" s="29"/>
      <c r="U29" s="29"/>
      <c r="V29" s="29"/>
      <c r="W29" s="29"/>
      <c r="X29" s="29"/>
      <c r="Y29" s="29"/>
      <c r="Z29" s="29"/>
      <c r="AA29" s="29"/>
      <c r="AB29" s="29"/>
      <c r="AC29" s="29"/>
      <c r="AD29" s="29"/>
    </row>
    <row r="30" spans="1:30" ht="11.1" customHeight="1" x14ac:dyDescent="0.15">
      <c r="A30" s="24"/>
      <c r="B30" s="24"/>
      <c r="C30" s="94" t="s">
        <v>235</v>
      </c>
      <c r="D30" s="94"/>
      <c r="E30" s="30"/>
      <c r="F30" s="22">
        <v>153665000</v>
      </c>
      <c r="G30" s="22">
        <v>-347061</v>
      </c>
      <c r="H30" s="23">
        <f>SUM(F30:G30)</f>
        <v>153317939</v>
      </c>
      <c r="I30" s="22"/>
      <c r="J30" s="22"/>
      <c r="K30" s="22"/>
      <c r="L30" s="22"/>
      <c r="M30" s="22"/>
      <c r="N30" s="22"/>
      <c r="O30" s="22"/>
      <c r="P30" s="22"/>
      <c r="Q30" s="22"/>
      <c r="R30" s="22"/>
      <c r="S30" s="22"/>
      <c r="T30" s="29"/>
      <c r="U30" s="29"/>
      <c r="V30" s="29"/>
      <c r="W30" s="29"/>
      <c r="X30" s="29"/>
      <c r="Y30" s="29"/>
      <c r="Z30" s="29"/>
      <c r="AA30" s="29"/>
      <c r="AB30" s="29"/>
      <c r="AC30" s="29"/>
      <c r="AD30" s="29"/>
    </row>
    <row r="31" spans="1:30" ht="11.1" customHeight="1" x14ac:dyDescent="0.15">
      <c r="A31" s="24"/>
      <c r="B31" s="24" t="s">
        <v>49</v>
      </c>
      <c r="C31" s="77" t="s">
        <v>192</v>
      </c>
      <c r="D31" s="77"/>
      <c r="E31" s="30"/>
      <c r="F31" s="22">
        <v>32340000</v>
      </c>
      <c r="G31" s="22" t="s">
        <v>14</v>
      </c>
      <c r="H31" s="23">
        <f>SUM(F31:G31)</f>
        <v>32340000</v>
      </c>
      <c r="I31" s="22"/>
      <c r="J31" s="22"/>
      <c r="K31" s="22"/>
      <c r="L31" s="22"/>
      <c r="M31" s="22"/>
      <c r="N31" s="22"/>
      <c r="O31" s="22"/>
      <c r="P31" s="22"/>
      <c r="Q31" s="22"/>
      <c r="R31" s="22"/>
      <c r="S31" s="22"/>
      <c r="T31" s="29"/>
      <c r="U31" s="29"/>
      <c r="V31" s="29"/>
      <c r="W31" s="29"/>
      <c r="X31" s="29"/>
      <c r="Y31" s="29"/>
      <c r="Z31" s="29"/>
      <c r="AA31" s="29"/>
      <c r="AB31" s="29"/>
      <c r="AC31" s="29"/>
      <c r="AD31" s="29"/>
    </row>
    <row r="32" spans="1:30" ht="11.1" customHeight="1" x14ac:dyDescent="0.15">
      <c r="A32" s="24"/>
      <c r="B32" s="24"/>
      <c r="C32" s="20"/>
      <c r="D32" s="20"/>
      <c r="E32" s="30"/>
      <c r="F32" s="22"/>
      <c r="G32" s="22"/>
      <c r="H32" s="23"/>
      <c r="I32" s="22"/>
      <c r="J32" s="22"/>
      <c r="K32" s="22"/>
      <c r="L32" s="22"/>
      <c r="M32" s="22"/>
      <c r="N32" s="22"/>
      <c r="O32" s="22"/>
      <c r="P32" s="22"/>
      <c r="Q32" s="22"/>
      <c r="R32" s="22"/>
      <c r="S32" s="22"/>
      <c r="T32" s="29"/>
      <c r="U32" s="29"/>
      <c r="V32" s="29"/>
      <c r="W32" s="29"/>
      <c r="X32" s="29"/>
      <c r="Y32" s="29"/>
      <c r="Z32" s="29"/>
      <c r="AA32" s="29"/>
      <c r="AB32" s="29"/>
      <c r="AC32" s="29"/>
      <c r="AD32" s="29"/>
    </row>
    <row r="33" spans="1:30" ht="11.1" customHeight="1" x14ac:dyDescent="0.15">
      <c r="A33" s="24"/>
      <c r="B33" s="97" t="s">
        <v>51</v>
      </c>
      <c r="C33" s="77" t="s">
        <v>193</v>
      </c>
      <c r="D33" s="77"/>
      <c r="E33" s="30"/>
      <c r="F33" s="60">
        <v>232395803</v>
      </c>
      <c r="G33" s="96">
        <v>27504551</v>
      </c>
      <c r="H33" s="61">
        <f>SUM(F33,G33)</f>
        <v>259900354</v>
      </c>
      <c r="I33" s="22"/>
      <c r="J33" s="22"/>
      <c r="K33" s="22"/>
      <c r="L33" s="22"/>
      <c r="M33" s="22"/>
      <c r="N33" s="22"/>
      <c r="O33" s="22"/>
      <c r="P33" s="22"/>
      <c r="Q33" s="22"/>
      <c r="R33" s="22"/>
      <c r="S33" s="22"/>
      <c r="T33" s="29"/>
      <c r="U33" s="29"/>
      <c r="V33" s="29"/>
      <c r="W33" s="29"/>
      <c r="X33" s="29"/>
      <c r="Y33" s="29"/>
      <c r="Z33" s="29"/>
      <c r="AA33" s="29"/>
      <c r="AB33" s="29"/>
      <c r="AC33" s="29"/>
      <c r="AD33" s="29"/>
    </row>
    <row r="34" spans="1:30" ht="11.1" customHeight="1" x14ac:dyDescent="0.15">
      <c r="A34" s="24"/>
      <c r="B34" s="97"/>
      <c r="C34" s="77"/>
      <c r="D34" s="77"/>
      <c r="E34" s="30"/>
      <c r="F34" s="22">
        <v>220995803</v>
      </c>
      <c r="G34" s="96"/>
      <c r="H34" s="23">
        <f>SUM(F34,G33)</f>
        <v>248500354</v>
      </c>
      <c r="I34" s="22"/>
      <c r="J34" s="22"/>
      <c r="K34" s="22"/>
      <c r="L34" s="22"/>
      <c r="M34" s="22"/>
      <c r="N34" s="22"/>
      <c r="O34" s="22"/>
      <c r="P34" s="22"/>
      <c r="Q34" s="22"/>
      <c r="R34" s="22"/>
      <c r="S34" s="22"/>
      <c r="T34" s="29"/>
      <c r="U34" s="29"/>
      <c r="V34" s="29"/>
      <c r="W34" s="29"/>
      <c r="X34" s="29"/>
      <c r="Y34" s="29"/>
      <c r="Z34" s="29"/>
      <c r="AA34" s="29"/>
      <c r="AB34" s="29"/>
      <c r="AC34" s="29"/>
      <c r="AD34" s="29"/>
    </row>
    <row r="35" spans="1:30" ht="11.1" customHeight="1" x14ac:dyDescent="0.15">
      <c r="A35" s="24"/>
      <c r="B35" s="24"/>
      <c r="C35" s="20"/>
      <c r="D35" s="20"/>
      <c r="E35" s="30"/>
      <c r="F35" s="22"/>
      <c r="G35" s="22"/>
      <c r="H35" s="23"/>
      <c r="I35" s="22"/>
      <c r="J35" s="22"/>
      <c r="K35" s="22"/>
      <c r="L35" s="22"/>
      <c r="M35" s="22"/>
      <c r="N35" s="22"/>
      <c r="O35" s="22"/>
      <c r="P35" s="22"/>
      <c r="Q35" s="22"/>
      <c r="R35" s="22"/>
      <c r="S35" s="22"/>
      <c r="T35" s="29"/>
      <c r="U35" s="29"/>
      <c r="V35" s="29"/>
      <c r="W35" s="29"/>
      <c r="X35" s="29"/>
      <c r="Y35" s="29"/>
      <c r="Z35" s="29"/>
      <c r="AA35" s="29"/>
      <c r="AB35" s="29"/>
      <c r="AC35" s="29"/>
      <c r="AD35" s="29"/>
    </row>
    <row r="36" spans="1:30" ht="11.1" customHeight="1" x14ac:dyDescent="0.15">
      <c r="A36" s="24"/>
      <c r="B36" s="97" t="s">
        <v>205</v>
      </c>
      <c r="C36" s="97"/>
      <c r="D36" s="77" t="s">
        <v>194</v>
      </c>
      <c r="E36" s="30"/>
      <c r="F36" s="60">
        <v>42944165</v>
      </c>
      <c r="G36" s="96">
        <v>7765745</v>
      </c>
      <c r="H36" s="61">
        <f>SUM(F36,G36)</f>
        <v>50709910</v>
      </c>
      <c r="I36" s="22"/>
      <c r="J36" s="22"/>
      <c r="K36" s="22"/>
      <c r="L36" s="22"/>
      <c r="M36" s="22"/>
      <c r="N36" s="22"/>
      <c r="O36" s="22"/>
      <c r="P36" s="22"/>
      <c r="Q36" s="22"/>
      <c r="R36" s="22"/>
      <c r="S36" s="22"/>
      <c r="T36" s="29"/>
      <c r="U36" s="29"/>
      <c r="V36" s="29"/>
      <c r="W36" s="29"/>
      <c r="X36" s="29"/>
      <c r="Y36" s="29"/>
      <c r="Z36" s="29"/>
      <c r="AA36" s="29"/>
      <c r="AB36" s="29"/>
      <c r="AC36" s="29"/>
      <c r="AD36" s="29"/>
    </row>
    <row r="37" spans="1:30" ht="11.1" customHeight="1" x14ac:dyDescent="0.15">
      <c r="A37" s="24"/>
      <c r="B37" s="97"/>
      <c r="C37" s="97"/>
      <c r="D37" s="77"/>
      <c r="E37" s="30"/>
      <c r="F37" s="22">
        <v>42084165</v>
      </c>
      <c r="G37" s="96"/>
      <c r="H37" s="23">
        <f>SUM(F37,G36)</f>
        <v>49849910</v>
      </c>
      <c r="I37" s="22"/>
      <c r="J37" s="22"/>
      <c r="K37" s="22"/>
      <c r="L37" s="22"/>
      <c r="M37" s="22"/>
      <c r="N37" s="22"/>
      <c r="O37" s="22"/>
      <c r="P37" s="22"/>
      <c r="Q37" s="22"/>
      <c r="R37" s="22"/>
      <c r="S37" s="22"/>
      <c r="T37" s="29"/>
      <c r="U37" s="29"/>
      <c r="V37" s="29"/>
      <c r="W37" s="29"/>
      <c r="X37" s="29"/>
      <c r="Y37" s="29"/>
      <c r="Z37" s="29"/>
      <c r="AA37" s="29"/>
      <c r="AB37" s="29"/>
      <c r="AC37" s="29"/>
      <c r="AD37" s="29"/>
    </row>
    <row r="38" spans="1:30" ht="11.1" customHeight="1" x14ac:dyDescent="0.15">
      <c r="A38" s="24"/>
      <c r="B38" s="24"/>
      <c r="C38" s="20"/>
      <c r="D38" s="20"/>
      <c r="E38" s="30"/>
      <c r="F38" s="22"/>
      <c r="G38" s="22"/>
      <c r="H38" s="23"/>
      <c r="I38" s="22"/>
      <c r="J38" s="22"/>
      <c r="K38" s="22"/>
      <c r="L38" s="22"/>
      <c r="M38" s="22"/>
      <c r="N38" s="22"/>
      <c r="O38" s="22"/>
      <c r="P38" s="22"/>
      <c r="Q38" s="22"/>
      <c r="R38" s="22"/>
      <c r="S38" s="22"/>
      <c r="T38" s="29"/>
      <c r="U38" s="29"/>
      <c r="V38" s="29"/>
      <c r="W38" s="29"/>
      <c r="X38" s="29"/>
      <c r="Y38" s="29"/>
      <c r="Z38" s="29"/>
      <c r="AA38" s="29"/>
      <c r="AB38" s="29"/>
      <c r="AC38" s="29"/>
      <c r="AD38" s="29"/>
    </row>
    <row r="39" spans="1:30" ht="11.1" customHeight="1" x14ac:dyDescent="0.15">
      <c r="A39" s="24"/>
      <c r="B39" s="97" t="s">
        <v>206</v>
      </c>
      <c r="C39" s="97"/>
      <c r="D39" s="77" t="s">
        <v>207</v>
      </c>
      <c r="E39" s="30"/>
      <c r="F39" s="60">
        <v>91754643</v>
      </c>
      <c r="G39" s="96">
        <v>-2730333</v>
      </c>
      <c r="H39" s="61">
        <f>SUM(F39,G39)</f>
        <v>89024310</v>
      </c>
      <c r="I39" s="22"/>
      <c r="J39" s="22"/>
      <c r="K39" s="22"/>
      <c r="L39" s="22"/>
      <c r="M39" s="22"/>
      <c r="N39" s="22"/>
      <c r="O39" s="22"/>
      <c r="P39" s="22"/>
      <c r="Q39" s="22"/>
      <c r="R39" s="22"/>
      <c r="S39" s="22"/>
      <c r="T39" s="29"/>
      <c r="U39" s="29"/>
      <c r="V39" s="29"/>
      <c r="W39" s="29"/>
      <c r="X39" s="29"/>
      <c r="Y39" s="29"/>
      <c r="Z39" s="29"/>
      <c r="AA39" s="29"/>
      <c r="AB39" s="29"/>
      <c r="AC39" s="29"/>
      <c r="AD39" s="29"/>
    </row>
    <row r="40" spans="1:30" ht="11.1" customHeight="1" x14ac:dyDescent="0.15">
      <c r="A40" s="24"/>
      <c r="B40" s="97"/>
      <c r="C40" s="97"/>
      <c r="D40" s="77"/>
      <c r="E40" s="30"/>
      <c r="F40" s="22">
        <v>82525643</v>
      </c>
      <c r="G40" s="96"/>
      <c r="H40" s="23">
        <f>SUM(F40,G39)</f>
        <v>79795310</v>
      </c>
      <c r="I40" s="22"/>
      <c r="J40" s="22"/>
      <c r="K40" s="22"/>
      <c r="L40" s="22"/>
      <c r="M40" s="22"/>
      <c r="N40" s="22"/>
      <c r="O40" s="22"/>
      <c r="P40" s="22"/>
      <c r="Q40" s="22"/>
      <c r="R40" s="22"/>
      <c r="S40" s="22"/>
      <c r="T40" s="29"/>
      <c r="U40" s="29"/>
      <c r="V40" s="29"/>
      <c r="W40" s="29"/>
      <c r="X40" s="29"/>
      <c r="Y40" s="29"/>
      <c r="Z40" s="29"/>
      <c r="AA40" s="29"/>
      <c r="AB40" s="29"/>
      <c r="AC40" s="29"/>
      <c r="AD40" s="29"/>
    </row>
    <row r="41" spans="1:30" ht="11.1" customHeight="1" x14ac:dyDescent="0.15">
      <c r="A41" s="24"/>
      <c r="B41" s="24"/>
      <c r="C41" s="20"/>
      <c r="D41" s="20"/>
      <c r="E41" s="30"/>
      <c r="F41" s="22"/>
      <c r="G41" s="22"/>
      <c r="H41" s="23"/>
      <c r="I41" s="22"/>
      <c r="J41" s="22"/>
      <c r="K41" s="22"/>
      <c r="L41" s="22"/>
      <c r="M41" s="22"/>
      <c r="N41" s="22"/>
      <c r="O41" s="22"/>
      <c r="P41" s="22"/>
      <c r="Q41" s="22"/>
      <c r="R41" s="22"/>
      <c r="S41" s="22"/>
      <c r="T41" s="29"/>
      <c r="U41" s="29"/>
      <c r="V41" s="29"/>
      <c r="W41" s="29"/>
      <c r="X41" s="29"/>
      <c r="Y41" s="29"/>
      <c r="Z41" s="29"/>
      <c r="AA41" s="29"/>
      <c r="AB41" s="29"/>
      <c r="AC41" s="29"/>
      <c r="AD41" s="29"/>
    </row>
    <row r="42" spans="1:30" ht="11.1" customHeight="1" x14ac:dyDescent="0.15">
      <c r="A42" s="24"/>
      <c r="B42" s="97" t="s">
        <v>208</v>
      </c>
      <c r="C42" s="97"/>
      <c r="D42" s="77" t="s">
        <v>209</v>
      </c>
      <c r="E42" s="30"/>
      <c r="F42" s="60">
        <v>24647851</v>
      </c>
      <c r="G42" s="96">
        <v>-795397</v>
      </c>
      <c r="H42" s="61">
        <f>SUM(F42,G42)</f>
        <v>23852454</v>
      </c>
      <c r="I42" s="22"/>
      <c r="J42" s="22"/>
      <c r="K42" s="22"/>
      <c r="L42" s="22"/>
      <c r="M42" s="22"/>
      <c r="N42" s="22"/>
      <c r="O42" s="22"/>
      <c r="P42" s="22"/>
      <c r="Q42" s="22"/>
      <c r="R42" s="22"/>
      <c r="S42" s="22"/>
      <c r="T42" s="29"/>
      <c r="U42" s="29"/>
      <c r="V42" s="29"/>
      <c r="W42" s="29"/>
      <c r="X42" s="29"/>
      <c r="Y42" s="29"/>
      <c r="Z42" s="29"/>
      <c r="AA42" s="29"/>
      <c r="AB42" s="29"/>
      <c r="AC42" s="29"/>
      <c r="AD42" s="29"/>
    </row>
    <row r="43" spans="1:30" ht="11.1" customHeight="1" x14ac:dyDescent="0.15">
      <c r="A43" s="24"/>
      <c r="B43" s="97"/>
      <c r="C43" s="97"/>
      <c r="D43" s="77"/>
      <c r="E43" s="30"/>
      <c r="F43" s="22">
        <v>23378851</v>
      </c>
      <c r="G43" s="96"/>
      <c r="H43" s="23">
        <f>SUM(F43,G42)</f>
        <v>22583454</v>
      </c>
      <c r="I43" s="22"/>
      <c r="J43" s="22"/>
      <c r="K43" s="22"/>
      <c r="L43" s="22"/>
      <c r="M43" s="22"/>
      <c r="N43" s="22"/>
      <c r="O43" s="22"/>
      <c r="P43" s="22"/>
      <c r="Q43" s="22"/>
      <c r="R43" s="22"/>
      <c r="S43" s="22"/>
      <c r="T43" s="29"/>
      <c r="U43" s="29"/>
      <c r="V43" s="29"/>
      <c r="W43" s="29"/>
      <c r="X43" s="29"/>
      <c r="Y43" s="29"/>
      <c r="Z43" s="29"/>
      <c r="AA43" s="29"/>
      <c r="AB43" s="29"/>
      <c r="AC43" s="29"/>
      <c r="AD43" s="29"/>
    </row>
    <row r="44" spans="1:30" ht="11.1" customHeight="1" x14ac:dyDescent="0.15">
      <c r="A44" s="24"/>
      <c r="B44" s="24"/>
      <c r="C44" s="20"/>
      <c r="D44" s="20"/>
      <c r="E44" s="30"/>
      <c r="F44" s="22"/>
      <c r="G44" s="22"/>
      <c r="H44" s="23"/>
      <c r="I44" s="22"/>
      <c r="J44" s="22"/>
      <c r="K44" s="22"/>
      <c r="L44" s="22"/>
      <c r="M44" s="22"/>
      <c r="N44" s="22"/>
      <c r="O44" s="22"/>
      <c r="P44" s="22"/>
      <c r="Q44" s="22"/>
      <c r="R44" s="22"/>
      <c r="S44" s="22"/>
      <c r="T44" s="29"/>
      <c r="U44" s="29"/>
      <c r="V44" s="29"/>
      <c r="W44" s="29"/>
      <c r="X44" s="29"/>
      <c r="Y44" s="29"/>
      <c r="Z44" s="29"/>
      <c r="AA44" s="29"/>
      <c r="AB44" s="29"/>
      <c r="AC44" s="29"/>
      <c r="AD44" s="29"/>
    </row>
    <row r="45" spans="1:30" ht="11.1" customHeight="1" x14ac:dyDescent="0.15">
      <c r="A45" s="24"/>
      <c r="B45" s="24"/>
      <c r="C45" s="24" t="s">
        <v>210</v>
      </c>
      <c r="D45" s="20" t="s">
        <v>196</v>
      </c>
      <c r="E45" s="30"/>
      <c r="F45" s="22">
        <v>33732819</v>
      </c>
      <c r="G45" s="22">
        <v>-625082</v>
      </c>
      <c r="H45" s="23">
        <f>SUM(F45:G45)</f>
        <v>33107737</v>
      </c>
      <c r="I45" s="22"/>
      <c r="J45" s="22"/>
      <c r="K45" s="22"/>
      <c r="L45" s="22"/>
      <c r="M45" s="22"/>
      <c r="N45" s="22"/>
      <c r="O45" s="22"/>
      <c r="P45" s="22"/>
      <c r="Q45" s="22"/>
      <c r="R45" s="22"/>
      <c r="S45" s="22"/>
      <c r="T45" s="29"/>
      <c r="U45" s="29"/>
      <c r="V45" s="29"/>
      <c r="W45" s="29"/>
      <c r="X45" s="29"/>
      <c r="Y45" s="29"/>
      <c r="Z45" s="29"/>
      <c r="AA45" s="29"/>
      <c r="AB45" s="29"/>
      <c r="AC45" s="29"/>
      <c r="AD45" s="29"/>
    </row>
    <row r="46" spans="1:30" ht="11.1" customHeight="1" x14ac:dyDescent="0.15">
      <c r="A46" s="24"/>
      <c r="B46" s="24"/>
      <c r="C46" s="20"/>
      <c r="D46" s="20"/>
      <c r="E46" s="30"/>
      <c r="F46" s="22"/>
      <c r="G46" s="22"/>
      <c r="H46" s="23"/>
      <c r="I46" s="22"/>
      <c r="J46" s="22"/>
      <c r="K46" s="22"/>
      <c r="L46" s="22"/>
      <c r="M46" s="22"/>
      <c r="N46" s="22"/>
      <c r="O46" s="22"/>
      <c r="P46" s="22"/>
      <c r="Q46" s="22"/>
      <c r="R46" s="22"/>
      <c r="S46" s="22"/>
      <c r="T46" s="29"/>
      <c r="U46" s="29"/>
      <c r="V46" s="29"/>
      <c r="W46" s="29"/>
      <c r="X46" s="29"/>
      <c r="Y46" s="29"/>
      <c r="Z46" s="29"/>
      <c r="AA46" s="29"/>
      <c r="AB46" s="29"/>
      <c r="AC46" s="29"/>
      <c r="AD46" s="29"/>
    </row>
    <row r="47" spans="1:30" ht="11.1" customHeight="1" x14ac:dyDescent="0.15">
      <c r="A47" s="24"/>
      <c r="B47" s="97" t="s">
        <v>211</v>
      </c>
      <c r="C47" s="97"/>
      <c r="D47" s="77" t="s">
        <v>212</v>
      </c>
      <c r="E47" s="30"/>
      <c r="F47" s="60">
        <v>38131930</v>
      </c>
      <c r="G47" s="96">
        <v>23889618</v>
      </c>
      <c r="H47" s="61">
        <f>SUM(F47,G47)</f>
        <v>62021548</v>
      </c>
      <c r="I47" s="22"/>
      <c r="J47" s="22"/>
      <c r="K47" s="22"/>
      <c r="L47" s="22"/>
      <c r="M47" s="22"/>
      <c r="N47" s="22"/>
      <c r="O47" s="22"/>
      <c r="P47" s="22"/>
      <c r="Q47" s="22"/>
      <c r="R47" s="22"/>
      <c r="S47" s="22"/>
      <c r="T47" s="29"/>
      <c r="U47" s="29"/>
      <c r="V47" s="29"/>
      <c r="W47" s="29"/>
      <c r="X47" s="29"/>
      <c r="Y47" s="29"/>
      <c r="Z47" s="29"/>
      <c r="AA47" s="29"/>
      <c r="AB47" s="29"/>
      <c r="AC47" s="29"/>
      <c r="AD47" s="29"/>
    </row>
    <row r="48" spans="1:30" ht="11.1" customHeight="1" x14ac:dyDescent="0.15">
      <c r="A48" s="24"/>
      <c r="B48" s="97"/>
      <c r="C48" s="97"/>
      <c r="D48" s="77"/>
      <c r="E48" s="30"/>
      <c r="F48" s="22">
        <v>38089930</v>
      </c>
      <c r="G48" s="96"/>
      <c r="H48" s="23">
        <f>SUM(F48,G47)</f>
        <v>61979548</v>
      </c>
      <c r="I48" s="22"/>
      <c r="J48" s="22"/>
      <c r="K48" s="22"/>
      <c r="L48" s="22"/>
      <c r="M48" s="22"/>
      <c r="N48" s="22"/>
      <c r="O48" s="22"/>
      <c r="P48" s="22"/>
      <c r="Q48" s="22"/>
      <c r="R48" s="22"/>
      <c r="S48" s="22"/>
      <c r="T48" s="29"/>
      <c r="U48" s="29"/>
      <c r="V48" s="29"/>
      <c r="W48" s="29"/>
      <c r="X48" s="29"/>
      <c r="Y48" s="29"/>
      <c r="Z48" s="29"/>
      <c r="AA48" s="29"/>
      <c r="AB48" s="29"/>
      <c r="AC48" s="29"/>
      <c r="AD48" s="29"/>
    </row>
    <row r="49" spans="1:30" ht="11.1" customHeight="1" x14ac:dyDescent="0.15">
      <c r="A49" s="24"/>
      <c r="B49" s="24"/>
      <c r="C49" s="24" t="s">
        <v>213</v>
      </c>
      <c r="D49" s="20" t="s">
        <v>236</v>
      </c>
      <c r="E49" s="30"/>
      <c r="F49" s="22">
        <v>534395</v>
      </c>
      <c r="G49" s="22" t="s">
        <v>14</v>
      </c>
      <c r="H49" s="23">
        <f t="shared" ref="H49:H58" si="2">SUM(F49:G49)</f>
        <v>534395</v>
      </c>
      <c r="I49" s="22"/>
      <c r="J49" s="22"/>
      <c r="K49" s="22"/>
      <c r="L49" s="22"/>
      <c r="M49" s="22"/>
      <c r="N49" s="22"/>
      <c r="O49" s="22"/>
      <c r="P49" s="22"/>
      <c r="Q49" s="22"/>
      <c r="R49" s="22"/>
      <c r="S49" s="22"/>
      <c r="T49" s="29"/>
      <c r="U49" s="29"/>
      <c r="V49" s="29"/>
      <c r="W49" s="29"/>
      <c r="X49" s="29"/>
      <c r="Y49" s="29"/>
      <c r="Z49" s="29"/>
      <c r="AA49" s="29"/>
      <c r="AB49" s="29"/>
      <c r="AC49" s="29"/>
      <c r="AD49" s="29"/>
    </row>
    <row r="50" spans="1:30" ht="11.1" customHeight="1" x14ac:dyDescent="0.15">
      <c r="A50" s="24"/>
      <c r="B50" s="24"/>
      <c r="C50" s="24" t="s">
        <v>214</v>
      </c>
      <c r="D50" s="20" t="s">
        <v>215</v>
      </c>
      <c r="E50" s="30"/>
      <c r="F50" s="22">
        <v>650000</v>
      </c>
      <c r="G50" s="22" t="s">
        <v>14</v>
      </c>
      <c r="H50" s="23">
        <f t="shared" si="2"/>
        <v>650000</v>
      </c>
      <c r="I50" s="22"/>
      <c r="J50" s="22"/>
      <c r="K50" s="22"/>
      <c r="L50" s="22"/>
      <c r="M50" s="22"/>
      <c r="N50" s="22"/>
      <c r="O50" s="22"/>
      <c r="P50" s="22"/>
      <c r="Q50" s="22"/>
      <c r="R50" s="22"/>
      <c r="S50" s="22"/>
      <c r="T50" s="29"/>
      <c r="U50" s="29"/>
      <c r="V50" s="29"/>
      <c r="W50" s="29"/>
      <c r="X50" s="29"/>
      <c r="Y50" s="29"/>
      <c r="Z50" s="29"/>
      <c r="AA50" s="29"/>
      <c r="AB50" s="29"/>
      <c r="AC50" s="29"/>
      <c r="AD50" s="29"/>
    </row>
    <row r="51" spans="1:30" ht="11.1" customHeight="1" x14ac:dyDescent="0.15">
      <c r="A51" s="24"/>
      <c r="B51" s="24" t="s">
        <v>53</v>
      </c>
      <c r="C51" s="77" t="s">
        <v>219</v>
      </c>
      <c r="D51" s="77"/>
      <c r="E51" s="30"/>
      <c r="F51" s="22">
        <v>13742019</v>
      </c>
      <c r="G51" s="22">
        <v>1208887</v>
      </c>
      <c r="H51" s="23">
        <f t="shared" si="2"/>
        <v>14950906</v>
      </c>
      <c r="I51" s="22"/>
      <c r="J51" s="22"/>
      <c r="K51" s="22"/>
      <c r="L51" s="22"/>
      <c r="M51" s="22"/>
      <c r="N51" s="22"/>
      <c r="O51" s="22"/>
      <c r="P51" s="22"/>
      <c r="Q51" s="22"/>
      <c r="R51" s="22"/>
      <c r="S51" s="22"/>
      <c r="T51" s="29"/>
      <c r="U51" s="29"/>
      <c r="V51" s="29"/>
      <c r="W51" s="29"/>
      <c r="X51" s="29"/>
      <c r="Y51" s="29"/>
      <c r="Z51" s="29"/>
      <c r="AA51" s="29"/>
      <c r="AB51" s="29"/>
      <c r="AC51" s="29"/>
      <c r="AD51" s="29"/>
    </row>
    <row r="52" spans="1:30" ht="11.1" customHeight="1" x14ac:dyDescent="0.15">
      <c r="A52" s="24"/>
      <c r="B52" s="24"/>
      <c r="C52" s="24" t="s">
        <v>205</v>
      </c>
      <c r="D52" s="20" t="s">
        <v>139</v>
      </c>
      <c r="E52" s="30"/>
      <c r="F52" s="22">
        <v>11632019</v>
      </c>
      <c r="G52" s="22">
        <v>1001321</v>
      </c>
      <c r="H52" s="23">
        <f t="shared" si="2"/>
        <v>12633340</v>
      </c>
      <c r="I52" s="22"/>
      <c r="J52" s="22"/>
      <c r="K52" s="22"/>
      <c r="L52" s="22"/>
      <c r="M52" s="22"/>
      <c r="N52" s="22"/>
      <c r="O52" s="22"/>
      <c r="P52" s="22"/>
      <c r="Q52" s="22"/>
      <c r="R52" s="22"/>
      <c r="S52" s="22"/>
      <c r="T52" s="29"/>
      <c r="U52" s="29"/>
      <c r="V52" s="29"/>
      <c r="W52" s="29"/>
      <c r="X52" s="29"/>
      <c r="Y52" s="29"/>
      <c r="Z52" s="29"/>
      <c r="AA52" s="29"/>
      <c r="AB52" s="29"/>
      <c r="AC52" s="29"/>
      <c r="AD52" s="29"/>
    </row>
    <row r="53" spans="1:30" ht="11.1" customHeight="1" x14ac:dyDescent="0.15">
      <c r="A53" s="24"/>
      <c r="B53" s="24"/>
      <c r="C53" s="24" t="s">
        <v>206</v>
      </c>
      <c r="D53" s="20" t="s">
        <v>226</v>
      </c>
      <c r="E53" s="30"/>
      <c r="F53" s="22">
        <v>2110000</v>
      </c>
      <c r="G53" s="22">
        <v>207566</v>
      </c>
      <c r="H53" s="23">
        <f t="shared" si="2"/>
        <v>2317566</v>
      </c>
      <c r="I53" s="22"/>
      <c r="J53" s="22"/>
      <c r="K53" s="22"/>
      <c r="L53" s="22"/>
      <c r="M53" s="22"/>
      <c r="N53" s="22"/>
      <c r="O53" s="22"/>
      <c r="P53" s="22"/>
      <c r="Q53" s="22"/>
      <c r="R53" s="22"/>
      <c r="S53" s="22"/>
      <c r="T53" s="29"/>
      <c r="U53" s="29"/>
      <c r="V53" s="29"/>
      <c r="W53" s="29"/>
      <c r="X53" s="29"/>
      <c r="Y53" s="29"/>
      <c r="Z53" s="29"/>
      <c r="AA53" s="29"/>
      <c r="AB53" s="29"/>
      <c r="AC53" s="29"/>
      <c r="AD53" s="29"/>
    </row>
    <row r="54" spans="1:30" ht="11.1" customHeight="1" x14ac:dyDescent="0.15">
      <c r="A54" s="24"/>
      <c r="B54" s="24" t="s">
        <v>56</v>
      </c>
      <c r="C54" s="77" t="s">
        <v>85</v>
      </c>
      <c r="D54" s="77"/>
      <c r="E54" s="30"/>
      <c r="F54" s="22">
        <v>10852219</v>
      </c>
      <c r="G54" s="22" t="s">
        <v>14</v>
      </c>
      <c r="H54" s="23">
        <f t="shared" si="2"/>
        <v>10852219</v>
      </c>
      <c r="I54" s="22"/>
      <c r="J54" s="22"/>
      <c r="K54" s="22"/>
      <c r="L54" s="22"/>
      <c r="M54" s="22"/>
      <c r="N54" s="22"/>
      <c r="O54" s="22"/>
      <c r="P54" s="22"/>
      <c r="Q54" s="22"/>
      <c r="R54" s="22"/>
      <c r="S54" s="22"/>
      <c r="T54" s="29"/>
      <c r="U54" s="29"/>
      <c r="V54" s="29"/>
      <c r="W54" s="29"/>
      <c r="X54" s="29"/>
      <c r="Y54" s="29"/>
      <c r="Z54" s="29"/>
      <c r="AA54" s="29"/>
      <c r="AB54" s="29"/>
      <c r="AC54" s="29"/>
      <c r="AD54" s="29"/>
    </row>
    <row r="55" spans="1:30" ht="11.1" customHeight="1" x14ac:dyDescent="0.15">
      <c r="A55" s="24"/>
      <c r="B55" s="24" t="s">
        <v>58</v>
      </c>
      <c r="C55" s="77" t="s">
        <v>227</v>
      </c>
      <c r="D55" s="77"/>
      <c r="E55" s="30"/>
      <c r="F55" s="22">
        <v>3811134</v>
      </c>
      <c r="G55" s="22" t="s">
        <v>14</v>
      </c>
      <c r="H55" s="23">
        <f t="shared" si="2"/>
        <v>3811134</v>
      </c>
      <c r="I55" s="22"/>
      <c r="J55" s="22"/>
      <c r="K55" s="22"/>
      <c r="L55" s="22"/>
      <c r="M55" s="22"/>
      <c r="N55" s="22"/>
      <c r="O55" s="22"/>
      <c r="P55" s="22"/>
      <c r="Q55" s="22"/>
      <c r="R55" s="22"/>
      <c r="S55" s="22"/>
      <c r="T55" s="29"/>
      <c r="U55" s="29"/>
      <c r="V55" s="29"/>
      <c r="W55" s="29"/>
      <c r="X55" s="29"/>
      <c r="Y55" s="29"/>
      <c r="Z55" s="29"/>
      <c r="AA55" s="29"/>
      <c r="AB55" s="29"/>
      <c r="AC55" s="29"/>
      <c r="AD55" s="29"/>
    </row>
    <row r="56" spans="1:30" ht="11.1" customHeight="1" x14ac:dyDescent="0.15">
      <c r="A56" s="24"/>
      <c r="B56" s="24" t="s">
        <v>60</v>
      </c>
      <c r="C56" s="77" t="s">
        <v>228</v>
      </c>
      <c r="D56" s="77"/>
      <c r="E56" s="26"/>
      <c r="F56" s="22">
        <v>2220902</v>
      </c>
      <c r="G56" s="22">
        <v>25000</v>
      </c>
      <c r="H56" s="23">
        <f t="shared" si="2"/>
        <v>2245902</v>
      </c>
      <c r="I56" s="22"/>
      <c r="J56" s="22"/>
      <c r="K56" s="22"/>
      <c r="L56" s="22"/>
      <c r="M56" s="22"/>
      <c r="N56" s="22"/>
      <c r="O56" s="22"/>
      <c r="P56" s="22"/>
      <c r="Q56" s="22"/>
      <c r="R56" s="22"/>
      <c r="S56" s="22"/>
      <c r="T56" s="29"/>
      <c r="U56" s="29"/>
      <c r="V56" s="29"/>
      <c r="W56" s="29"/>
      <c r="X56" s="29"/>
      <c r="Y56" s="29"/>
      <c r="Z56" s="29"/>
      <c r="AA56" s="29"/>
      <c r="AB56" s="29"/>
      <c r="AC56" s="29"/>
      <c r="AD56" s="29"/>
    </row>
    <row r="57" spans="1:30" ht="11.1" customHeight="1" x14ac:dyDescent="0.15">
      <c r="A57" s="24"/>
      <c r="B57" s="24" t="s">
        <v>62</v>
      </c>
      <c r="C57" s="77" t="s">
        <v>216</v>
      </c>
      <c r="D57" s="77"/>
      <c r="E57" s="26"/>
      <c r="F57" s="22">
        <v>5000000</v>
      </c>
      <c r="G57" s="22" t="s">
        <v>14</v>
      </c>
      <c r="H57" s="23">
        <f t="shared" si="2"/>
        <v>5000000</v>
      </c>
      <c r="I57" s="22"/>
      <c r="J57" s="22"/>
      <c r="K57" s="22"/>
      <c r="L57" s="22"/>
      <c r="M57" s="22"/>
      <c r="N57" s="22"/>
      <c r="O57" s="22"/>
      <c r="P57" s="22"/>
      <c r="Q57" s="22"/>
      <c r="R57" s="22"/>
      <c r="S57" s="22"/>
      <c r="T57" s="29"/>
      <c r="U57" s="29"/>
      <c r="V57" s="29"/>
      <c r="W57" s="29"/>
      <c r="X57" s="29"/>
      <c r="Y57" s="29"/>
      <c r="Z57" s="29"/>
      <c r="AA57" s="29"/>
      <c r="AB57" s="29"/>
      <c r="AC57" s="29"/>
      <c r="AD57" s="29"/>
    </row>
    <row r="58" spans="1:30" ht="11.1" customHeight="1" x14ac:dyDescent="0.15">
      <c r="A58" s="24"/>
      <c r="B58" s="24" t="s">
        <v>64</v>
      </c>
      <c r="C58" s="77" t="s">
        <v>69</v>
      </c>
      <c r="D58" s="77"/>
      <c r="E58" s="26"/>
      <c r="F58" s="22">
        <v>8000000</v>
      </c>
      <c r="G58" s="22">
        <v>8000000</v>
      </c>
      <c r="H58" s="23">
        <f t="shared" si="2"/>
        <v>16000000</v>
      </c>
      <c r="I58" s="22"/>
      <c r="J58" s="22"/>
      <c r="K58" s="22"/>
      <c r="L58" s="22"/>
      <c r="M58" s="22"/>
      <c r="N58" s="22"/>
      <c r="O58" s="22"/>
      <c r="P58" s="22"/>
      <c r="Q58" s="22"/>
      <c r="R58" s="22"/>
      <c r="S58" s="22"/>
      <c r="T58" s="29"/>
      <c r="U58" s="29"/>
      <c r="V58" s="29"/>
      <c r="W58" s="29"/>
      <c r="X58" s="29"/>
      <c r="Y58" s="29"/>
      <c r="Z58" s="29"/>
      <c r="AA58" s="29"/>
      <c r="AB58" s="29"/>
      <c r="AC58" s="29"/>
      <c r="AD58" s="29"/>
    </row>
    <row r="59" spans="1:30" ht="6.75" customHeight="1" x14ac:dyDescent="0.15">
      <c r="A59" s="24"/>
      <c r="B59" s="24"/>
      <c r="C59" s="77"/>
      <c r="D59" s="77"/>
      <c r="E59" s="26"/>
      <c r="F59" s="22"/>
      <c r="G59" s="22"/>
      <c r="H59" s="23"/>
      <c r="I59" s="22"/>
      <c r="J59" s="22"/>
      <c r="K59" s="22"/>
      <c r="L59" s="22"/>
      <c r="M59" s="22"/>
      <c r="N59" s="22"/>
      <c r="O59" s="22"/>
      <c r="P59" s="22"/>
      <c r="Q59" s="22"/>
      <c r="R59" s="22"/>
      <c r="S59" s="22"/>
      <c r="T59" s="29"/>
      <c r="U59" s="29"/>
      <c r="V59" s="29"/>
      <c r="W59" s="29"/>
      <c r="X59" s="29"/>
      <c r="Y59" s="29"/>
      <c r="Z59" s="29"/>
      <c r="AA59" s="29"/>
      <c r="AB59" s="29"/>
      <c r="AC59" s="29"/>
      <c r="AD59" s="29"/>
    </row>
    <row r="60" spans="1:30" ht="11.1" customHeight="1" x14ac:dyDescent="0.15">
      <c r="A60" s="24"/>
      <c r="B60" s="24"/>
      <c r="C60" s="76" t="s">
        <v>70</v>
      </c>
      <c r="D60" s="76"/>
      <c r="E60" s="26"/>
      <c r="F60" s="23">
        <v>1207675299</v>
      </c>
      <c r="G60" s="23">
        <v>61023975</v>
      </c>
      <c r="H60" s="23">
        <f>SUM(F60:G60)</f>
        <v>1268699274</v>
      </c>
      <c r="I60" s="22"/>
      <c r="J60" s="22"/>
      <c r="K60" s="22"/>
      <c r="L60" s="22"/>
      <c r="M60" s="22"/>
      <c r="N60" s="22"/>
      <c r="O60" s="22"/>
      <c r="P60" s="22"/>
      <c r="Q60" s="22"/>
      <c r="R60" s="22"/>
      <c r="S60" s="22"/>
      <c r="T60" s="29"/>
      <c r="U60" s="29"/>
      <c r="V60" s="29"/>
      <c r="W60" s="29"/>
      <c r="X60" s="29"/>
      <c r="Y60" s="29"/>
      <c r="Z60" s="29"/>
      <c r="AA60" s="29"/>
      <c r="AB60" s="29"/>
      <c r="AC60" s="29"/>
      <c r="AD60" s="29"/>
    </row>
    <row r="61" spans="1:30" ht="11.1" customHeight="1" x14ac:dyDescent="0.15">
      <c r="A61" s="24"/>
      <c r="B61" s="24"/>
      <c r="C61" s="77"/>
      <c r="D61" s="77"/>
      <c r="E61" s="26"/>
      <c r="F61" s="22"/>
      <c r="G61" s="22"/>
      <c r="H61" s="23"/>
      <c r="I61" s="22"/>
      <c r="J61" s="22"/>
      <c r="K61" s="22"/>
      <c r="L61" s="22"/>
      <c r="M61" s="22"/>
      <c r="N61" s="22"/>
      <c r="O61" s="22"/>
      <c r="P61" s="22"/>
      <c r="Q61" s="22"/>
      <c r="R61" s="22"/>
      <c r="S61" s="22"/>
      <c r="T61" s="29"/>
      <c r="U61" s="29"/>
      <c r="V61" s="29"/>
      <c r="W61" s="29"/>
      <c r="X61" s="29"/>
      <c r="Y61" s="29"/>
      <c r="Z61" s="29"/>
      <c r="AA61" s="29"/>
      <c r="AB61" s="29"/>
      <c r="AC61" s="29"/>
      <c r="AD61" s="29"/>
    </row>
    <row r="62" spans="1:30" ht="11.1" customHeight="1" x14ac:dyDescent="0.15">
      <c r="A62" s="24"/>
      <c r="B62" s="24" t="s">
        <v>66</v>
      </c>
      <c r="C62" s="76" t="s">
        <v>72</v>
      </c>
      <c r="D62" s="76"/>
      <c r="E62" s="26"/>
      <c r="F62" s="23">
        <v>211572864</v>
      </c>
      <c r="G62" s="23">
        <v>31822466</v>
      </c>
      <c r="H62" s="23">
        <f>SUM(F62:G62)</f>
        <v>243395330</v>
      </c>
      <c r="I62" s="22"/>
      <c r="J62" s="22"/>
      <c r="K62" s="22"/>
      <c r="L62" s="22"/>
      <c r="M62" s="22"/>
      <c r="N62" s="22"/>
      <c r="O62" s="22"/>
      <c r="P62" s="22"/>
      <c r="Q62" s="22"/>
      <c r="R62" s="22"/>
      <c r="S62" s="22"/>
      <c r="T62" s="29"/>
      <c r="U62" s="29"/>
      <c r="V62" s="29"/>
      <c r="W62" s="29"/>
      <c r="X62" s="29"/>
      <c r="Y62" s="29"/>
      <c r="Z62" s="29"/>
      <c r="AA62" s="29"/>
      <c r="AB62" s="29"/>
      <c r="AC62" s="29"/>
      <c r="AD62" s="29"/>
    </row>
    <row r="63" spans="1:30" ht="6" customHeight="1" x14ac:dyDescent="0.15">
      <c r="A63" s="24"/>
      <c r="B63" s="24"/>
      <c r="C63" s="20"/>
      <c r="D63" s="20"/>
      <c r="E63" s="31"/>
      <c r="F63" s="22"/>
      <c r="G63" s="22"/>
      <c r="H63" s="23"/>
      <c r="I63" s="48"/>
      <c r="J63" s="48"/>
      <c r="K63" s="48"/>
      <c r="L63" s="48"/>
      <c r="M63" s="48"/>
      <c r="N63" s="48"/>
      <c r="O63" s="48"/>
      <c r="P63" s="48"/>
      <c r="Q63" s="48"/>
      <c r="R63" s="48"/>
      <c r="S63" s="48"/>
      <c r="T63" s="29"/>
      <c r="U63" s="29"/>
      <c r="V63" s="29"/>
      <c r="W63" s="29"/>
      <c r="X63" s="29"/>
      <c r="Y63" s="29"/>
      <c r="Z63" s="29"/>
      <c r="AA63" s="29"/>
      <c r="AB63" s="29"/>
      <c r="AC63" s="29"/>
      <c r="AD63" s="29"/>
    </row>
    <row r="64" spans="1:30" ht="11.1" customHeight="1" x14ac:dyDescent="0.15">
      <c r="A64" s="24"/>
      <c r="B64" s="24"/>
      <c r="C64" s="79" t="s">
        <v>73</v>
      </c>
      <c r="D64" s="79"/>
      <c r="E64" s="31"/>
      <c r="F64" s="23">
        <v>1419248163</v>
      </c>
      <c r="G64" s="23">
        <v>92846441</v>
      </c>
      <c r="H64" s="23">
        <f>SUM(F64:G64)</f>
        <v>1512094604</v>
      </c>
      <c r="I64" s="63"/>
      <c r="J64" s="48"/>
      <c r="K64" s="48"/>
      <c r="L64" s="48"/>
      <c r="M64" s="48"/>
      <c r="N64" s="48"/>
      <c r="O64" s="48"/>
      <c r="P64" s="48"/>
      <c r="Q64" s="48"/>
      <c r="R64" s="48"/>
      <c r="S64" s="48"/>
      <c r="T64" s="29"/>
      <c r="U64" s="29"/>
      <c r="V64" s="29"/>
      <c r="W64" s="29"/>
      <c r="X64" s="29"/>
      <c r="Y64" s="29"/>
      <c r="Z64" s="29"/>
      <c r="AA64" s="29"/>
      <c r="AB64" s="29"/>
      <c r="AC64" s="29"/>
      <c r="AD64" s="29"/>
    </row>
    <row r="65" spans="1:30" ht="6" customHeight="1" x14ac:dyDescent="0.15">
      <c r="A65" s="33"/>
      <c r="B65" s="33"/>
      <c r="C65" s="34"/>
      <c r="D65" s="35"/>
      <c r="E65" s="36"/>
      <c r="F65" s="38"/>
      <c r="G65" s="38"/>
      <c r="H65" s="39"/>
      <c r="I65" s="40"/>
      <c r="J65" s="40"/>
      <c r="K65" s="40"/>
      <c r="L65" s="40"/>
      <c r="M65" s="40"/>
      <c r="N65" s="40"/>
      <c r="O65" s="40"/>
      <c r="P65" s="40"/>
      <c r="Q65" s="40"/>
      <c r="R65" s="40"/>
      <c r="S65" s="40"/>
      <c r="T65" s="29"/>
      <c r="U65" s="29"/>
      <c r="V65" s="29"/>
      <c r="W65" s="29"/>
      <c r="X65" s="29"/>
      <c r="Y65" s="29"/>
      <c r="Z65" s="29"/>
      <c r="AA65" s="29"/>
      <c r="AB65" s="29"/>
      <c r="AC65" s="29"/>
      <c r="AD65" s="29"/>
    </row>
    <row r="66" spans="1:30" ht="18" customHeight="1" x14ac:dyDescent="0.15">
      <c r="A66" s="101" t="s">
        <v>330</v>
      </c>
      <c r="B66" s="101"/>
      <c r="C66" s="101"/>
      <c r="D66" s="101"/>
      <c r="E66" s="101"/>
      <c r="F66" s="101"/>
      <c r="G66" s="101"/>
      <c r="H66" s="101"/>
      <c r="I66" s="12"/>
      <c r="J66" s="12"/>
      <c r="K66" s="12"/>
      <c r="L66" s="12"/>
      <c r="M66" s="12"/>
      <c r="N66" s="12"/>
      <c r="O66" s="12"/>
      <c r="P66" s="12"/>
      <c r="Q66" s="12"/>
      <c r="R66" s="12"/>
      <c r="S66" s="12"/>
      <c r="T66" s="29"/>
      <c r="U66" s="29"/>
      <c r="V66" s="29"/>
      <c r="W66" s="29"/>
      <c r="X66" s="29"/>
      <c r="Y66" s="29"/>
      <c r="Z66" s="29"/>
      <c r="AA66" s="29"/>
      <c r="AB66" s="29"/>
      <c r="AC66" s="29"/>
      <c r="AD66" s="29"/>
    </row>
    <row r="67" spans="1:30" ht="10.5" customHeight="1" x14ac:dyDescent="0.15">
      <c r="A67" s="103"/>
      <c r="B67" s="103"/>
      <c r="C67" s="103"/>
      <c r="D67" s="103"/>
      <c r="E67" s="103"/>
      <c r="F67" s="103"/>
      <c r="G67" s="103"/>
      <c r="H67" s="103"/>
      <c r="I67" s="45"/>
      <c r="J67" s="45"/>
      <c r="K67" s="45"/>
      <c r="L67" s="45"/>
      <c r="M67" s="45"/>
      <c r="N67" s="45"/>
      <c r="O67" s="45"/>
      <c r="P67" s="45"/>
      <c r="Q67" s="45"/>
      <c r="R67" s="45"/>
      <c r="S67" s="45"/>
      <c r="T67" s="29"/>
      <c r="U67" s="29"/>
      <c r="V67" s="29"/>
      <c r="W67" s="29"/>
      <c r="X67" s="29"/>
      <c r="Y67" s="29"/>
      <c r="Z67" s="29"/>
      <c r="AA67" s="29"/>
      <c r="AB67" s="29"/>
      <c r="AC67" s="29"/>
      <c r="AD67" s="29"/>
    </row>
    <row r="68" spans="1:30" ht="10.5" customHeight="1" x14ac:dyDescent="0.15">
      <c r="A68" s="103"/>
      <c r="B68" s="103"/>
      <c r="C68" s="103"/>
      <c r="D68" s="103"/>
      <c r="E68" s="103"/>
      <c r="F68" s="103"/>
      <c r="G68" s="103"/>
      <c r="H68" s="103"/>
      <c r="I68" s="40"/>
      <c r="J68" s="40"/>
      <c r="K68" s="40"/>
      <c r="L68" s="40"/>
      <c r="M68" s="40"/>
      <c r="N68" s="40"/>
      <c r="O68" s="40"/>
      <c r="P68" s="40"/>
      <c r="Q68" s="40"/>
      <c r="R68" s="40"/>
      <c r="S68" s="40"/>
      <c r="T68" s="29"/>
      <c r="U68" s="29"/>
      <c r="V68" s="29"/>
      <c r="W68" s="29"/>
      <c r="X68" s="29"/>
      <c r="Y68" s="29"/>
      <c r="Z68" s="29"/>
      <c r="AA68" s="29"/>
      <c r="AB68" s="29"/>
      <c r="AC68" s="29"/>
      <c r="AD68" s="29"/>
    </row>
    <row r="69" spans="1:30" ht="10.5" customHeight="1" x14ac:dyDescent="0.15">
      <c r="A69" s="103"/>
      <c r="B69" s="103"/>
      <c r="C69" s="103"/>
      <c r="D69" s="103"/>
      <c r="E69" s="103"/>
      <c r="F69" s="103"/>
      <c r="G69" s="103"/>
      <c r="H69" s="103"/>
      <c r="I69" s="40"/>
      <c r="J69" s="40"/>
      <c r="K69" s="40"/>
      <c r="L69" s="40"/>
      <c r="M69" s="40"/>
      <c r="N69" s="40"/>
      <c r="O69" s="40"/>
      <c r="P69" s="40"/>
      <c r="Q69" s="40"/>
      <c r="R69" s="40"/>
      <c r="S69" s="40"/>
      <c r="T69" s="29"/>
      <c r="U69" s="29"/>
      <c r="V69" s="29"/>
      <c r="W69" s="29"/>
      <c r="X69" s="29"/>
      <c r="Y69" s="29"/>
      <c r="Z69" s="29"/>
      <c r="AA69" s="29"/>
      <c r="AB69" s="29"/>
      <c r="AC69" s="29"/>
      <c r="AD69" s="29"/>
    </row>
    <row r="70" spans="1:30" ht="10.5" customHeight="1" x14ac:dyDescent="0.15">
      <c r="A70" s="40"/>
      <c r="B70" s="12"/>
      <c r="C70" s="12"/>
      <c r="D70" s="12"/>
      <c r="E70" s="12"/>
      <c r="F70" s="12"/>
      <c r="G70" s="12"/>
      <c r="H70" s="12"/>
      <c r="I70" s="40"/>
      <c r="J70" s="40"/>
      <c r="K70" s="40"/>
      <c r="L70" s="40"/>
      <c r="M70" s="40"/>
      <c r="N70" s="40"/>
      <c r="O70" s="40"/>
      <c r="P70" s="40"/>
      <c r="Q70" s="40"/>
      <c r="R70" s="40"/>
      <c r="S70" s="40"/>
      <c r="T70" s="29"/>
      <c r="U70" s="29"/>
      <c r="V70" s="29"/>
      <c r="W70" s="29"/>
      <c r="X70" s="29"/>
      <c r="Y70" s="29"/>
      <c r="Z70" s="29"/>
      <c r="AA70" s="29"/>
      <c r="AB70" s="29"/>
      <c r="AC70" s="29"/>
      <c r="AD70" s="29"/>
    </row>
    <row r="71" spans="1:30" ht="10.5" customHeight="1" x14ac:dyDescent="0.15">
      <c r="A71" s="40"/>
      <c r="B71" s="12"/>
      <c r="C71" s="12"/>
      <c r="D71" s="12"/>
      <c r="E71" s="12"/>
      <c r="F71" s="12"/>
      <c r="G71" s="12"/>
      <c r="H71" s="12"/>
      <c r="I71" s="40"/>
      <c r="J71" s="40"/>
      <c r="K71" s="40"/>
      <c r="L71" s="40"/>
      <c r="M71" s="40"/>
      <c r="N71" s="40"/>
      <c r="O71" s="40"/>
      <c r="P71" s="40"/>
      <c r="Q71" s="40"/>
      <c r="R71" s="40"/>
      <c r="S71" s="40"/>
    </row>
    <row r="72" spans="1:30" ht="10.5" customHeight="1" x14ac:dyDescent="0.15">
      <c r="A72" s="40"/>
      <c r="B72" s="40"/>
      <c r="C72" s="40"/>
      <c r="D72" s="40"/>
      <c r="E72" s="40"/>
      <c r="F72" s="40"/>
      <c r="G72" s="40"/>
      <c r="H72" s="40"/>
      <c r="I72" s="40"/>
      <c r="J72" s="40"/>
      <c r="K72" s="40"/>
      <c r="L72" s="40"/>
      <c r="M72" s="40"/>
      <c r="N72" s="40"/>
      <c r="O72" s="40"/>
      <c r="P72" s="40"/>
      <c r="Q72" s="40"/>
      <c r="R72" s="40"/>
      <c r="S72" s="40"/>
    </row>
    <row r="73" spans="1:30" ht="10.5" customHeight="1" x14ac:dyDescent="0.15">
      <c r="A73" s="40"/>
      <c r="B73" s="40"/>
      <c r="C73" s="40"/>
      <c r="D73" s="40"/>
      <c r="E73" s="40"/>
      <c r="F73" s="40"/>
      <c r="G73" s="40"/>
      <c r="H73" s="40"/>
      <c r="I73" s="40"/>
      <c r="J73" s="40"/>
      <c r="K73" s="40"/>
      <c r="L73" s="40"/>
      <c r="M73" s="40"/>
      <c r="N73" s="40"/>
      <c r="O73" s="40"/>
      <c r="P73" s="40"/>
      <c r="Q73" s="40"/>
      <c r="R73" s="40"/>
      <c r="S73" s="40"/>
    </row>
    <row r="74" spans="1:30" ht="10.5" customHeight="1" x14ac:dyDescent="0.15">
      <c r="A74" s="40"/>
      <c r="B74" s="40"/>
      <c r="C74" s="40"/>
      <c r="D74" s="40"/>
      <c r="E74" s="40"/>
      <c r="F74" s="40"/>
      <c r="G74" s="40"/>
      <c r="H74" s="40"/>
      <c r="I74" s="40"/>
      <c r="J74" s="40"/>
      <c r="K74" s="40"/>
      <c r="L74" s="40"/>
      <c r="M74" s="40"/>
      <c r="N74" s="40"/>
      <c r="O74" s="40"/>
      <c r="P74" s="40"/>
      <c r="Q74" s="40"/>
      <c r="R74" s="40"/>
      <c r="S74" s="40"/>
    </row>
    <row r="75" spans="1:30" ht="10.5" customHeight="1" x14ac:dyDescent="0.15">
      <c r="A75" s="40"/>
      <c r="B75" s="40"/>
      <c r="C75" s="40"/>
      <c r="D75" s="40"/>
      <c r="E75" s="40"/>
      <c r="F75" s="40"/>
      <c r="G75" s="40"/>
      <c r="H75" s="40"/>
      <c r="I75" s="40"/>
      <c r="J75" s="40"/>
      <c r="K75" s="40"/>
      <c r="L75" s="40"/>
      <c r="M75" s="40"/>
      <c r="N75" s="40"/>
      <c r="O75" s="40"/>
      <c r="P75" s="40"/>
      <c r="Q75" s="40"/>
      <c r="R75" s="40"/>
      <c r="S75" s="40"/>
    </row>
    <row r="76" spans="1:30" ht="10.5" customHeight="1" x14ac:dyDescent="0.15">
      <c r="A76" s="40"/>
      <c r="B76" s="40"/>
      <c r="C76" s="40"/>
      <c r="D76" s="40"/>
      <c r="E76" s="40"/>
      <c r="F76" s="40"/>
      <c r="G76" s="40"/>
      <c r="H76" s="40"/>
      <c r="I76" s="40"/>
      <c r="J76" s="40"/>
      <c r="K76" s="40"/>
      <c r="L76" s="40"/>
      <c r="M76" s="40"/>
      <c r="N76" s="40"/>
      <c r="O76" s="40"/>
      <c r="P76" s="40"/>
      <c r="Q76" s="40"/>
      <c r="R76" s="40"/>
      <c r="S76" s="40"/>
    </row>
    <row r="77" spans="1:30" ht="10.5" customHeight="1" x14ac:dyDescent="0.15">
      <c r="A77" s="42"/>
      <c r="B77" s="42"/>
      <c r="C77" s="42"/>
      <c r="D77" s="42"/>
      <c r="E77" s="42"/>
      <c r="F77" s="42"/>
      <c r="G77" s="42"/>
      <c r="H77" s="42"/>
      <c r="I77" s="42"/>
      <c r="J77" s="42"/>
      <c r="K77" s="42"/>
      <c r="L77" s="42"/>
      <c r="M77" s="42"/>
      <c r="N77" s="42"/>
      <c r="O77" s="42"/>
      <c r="P77" s="42"/>
      <c r="Q77" s="42"/>
      <c r="R77" s="42"/>
      <c r="S77" s="42"/>
    </row>
    <row r="78" spans="1:30" ht="10.5" customHeight="1" x14ac:dyDescent="0.15">
      <c r="A78" s="42"/>
      <c r="B78" s="42"/>
      <c r="C78" s="42"/>
      <c r="D78" s="42"/>
      <c r="E78" s="42"/>
      <c r="F78" s="42"/>
      <c r="G78" s="42"/>
      <c r="H78" s="42"/>
      <c r="I78" s="42"/>
      <c r="J78" s="42"/>
      <c r="K78" s="42"/>
      <c r="L78" s="42"/>
      <c r="M78" s="42"/>
      <c r="N78" s="42"/>
      <c r="O78" s="42"/>
      <c r="P78" s="42"/>
      <c r="Q78" s="42"/>
      <c r="R78" s="42"/>
      <c r="S78" s="42"/>
    </row>
    <row r="79" spans="1:30" ht="10.5" customHeight="1" x14ac:dyDescent="0.15">
      <c r="A79" s="42"/>
      <c r="B79" s="42"/>
      <c r="C79" s="42"/>
      <c r="D79" s="42"/>
      <c r="E79" s="42"/>
      <c r="F79" s="42"/>
      <c r="G79" s="42"/>
      <c r="H79" s="42"/>
      <c r="I79" s="42"/>
      <c r="J79" s="42"/>
      <c r="K79" s="42"/>
      <c r="L79" s="42"/>
      <c r="M79" s="42"/>
      <c r="N79" s="42"/>
      <c r="O79" s="42"/>
      <c r="P79" s="42"/>
      <c r="Q79" s="42"/>
      <c r="R79" s="42"/>
      <c r="S79" s="42"/>
    </row>
    <row r="80" spans="1:30" ht="10.5" customHeight="1" x14ac:dyDescent="0.15">
      <c r="A80" s="42"/>
      <c r="B80" s="42"/>
      <c r="C80" s="42"/>
      <c r="D80" s="42"/>
      <c r="E80" s="42"/>
      <c r="F80" s="42"/>
      <c r="G80" s="42"/>
      <c r="H80" s="42"/>
      <c r="I80" s="42"/>
      <c r="J80" s="42"/>
      <c r="K80" s="42"/>
      <c r="L80" s="42"/>
      <c r="M80" s="42"/>
      <c r="N80" s="42"/>
      <c r="O80" s="42"/>
      <c r="P80" s="42"/>
      <c r="Q80" s="42"/>
      <c r="R80" s="42"/>
      <c r="S80" s="42"/>
    </row>
    <row r="81" spans="1:19" ht="10.5" customHeight="1" x14ac:dyDescent="0.15">
      <c r="A81" s="42"/>
      <c r="B81" s="42"/>
      <c r="C81" s="42"/>
      <c r="D81" s="42"/>
      <c r="E81" s="42"/>
      <c r="F81" s="42"/>
      <c r="G81" s="42"/>
      <c r="H81" s="42"/>
      <c r="I81" s="42"/>
      <c r="J81" s="42"/>
      <c r="K81" s="42"/>
      <c r="L81" s="42"/>
      <c r="M81" s="42"/>
      <c r="N81" s="42"/>
      <c r="O81" s="42"/>
      <c r="P81" s="42"/>
      <c r="Q81" s="42"/>
      <c r="R81" s="42"/>
      <c r="S81" s="42"/>
    </row>
    <row r="82" spans="1:19" ht="10.5" customHeight="1" x14ac:dyDescent="0.15">
      <c r="A82" s="42"/>
      <c r="B82" s="42"/>
      <c r="C82" s="42"/>
      <c r="D82" s="42"/>
      <c r="E82" s="42"/>
      <c r="F82" s="42"/>
      <c r="G82" s="42"/>
      <c r="H82" s="42"/>
      <c r="I82" s="42"/>
      <c r="J82" s="42"/>
      <c r="K82" s="42"/>
      <c r="L82" s="42"/>
      <c r="M82" s="42"/>
      <c r="N82" s="42"/>
      <c r="O82" s="42"/>
      <c r="P82" s="42"/>
      <c r="Q82" s="42"/>
      <c r="R82" s="42"/>
      <c r="S82" s="42"/>
    </row>
    <row r="83" spans="1:19" ht="10.5" customHeight="1" x14ac:dyDescent="0.15">
      <c r="A83" s="42"/>
      <c r="B83" s="42"/>
      <c r="C83" s="42"/>
      <c r="D83" s="42"/>
      <c r="E83" s="42"/>
      <c r="F83" s="42"/>
      <c r="G83" s="42"/>
      <c r="H83" s="42"/>
      <c r="I83" s="42"/>
      <c r="J83" s="42"/>
      <c r="K83" s="42"/>
      <c r="L83" s="42"/>
      <c r="M83" s="42"/>
      <c r="N83" s="42"/>
      <c r="O83" s="42"/>
      <c r="P83" s="42"/>
      <c r="Q83" s="42"/>
      <c r="R83" s="42"/>
      <c r="S83" s="42"/>
    </row>
    <row r="84" spans="1:19" ht="10.5" customHeight="1" x14ac:dyDescent="0.15">
      <c r="A84" s="42"/>
      <c r="B84" s="42"/>
      <c r="C84" s="42"/>
      <c r="D84" s="42"/>
      <c r="E84" s="42"/>
      <c r="F84" s="42"/>
      <c r="G84" s="42"/>
      <c r="H84" s="42"/>
      <c r="I84" s="42"/>
      <c r="J84" s="42"/>
      <c r="K84" s="42"/>
      <c r="L84" s="42"/>
      <c r="M84" s="42"/>
      <c r="N84" s="42"/>
      <c r="O84" s="42"/>
      <c r="P84" s="42"/>
      <c r="Q84" s="42"/>
      <c r="R84" s="42"/>
      <c r="S84" s="42"/>
    </row>
    <row r="85" spans="1:19" ht="10.5" customHeight="1" x14ac:dyDescent="0.15">
      <c r="A85" s="42"/>
      <c r="B85" s="42"/>
      <c r="C85" s="42"/>
      <c r="D85" s="42"/>
      <c r="E85" s="42"/>
      <c r="F85" s="42"/>
      <c r="G85" s="42"/>
      <c r="H85" s="42"/>
      <c r="I85" s="42"/>
      <c r="J85" s="42"/>
      <c r="K85" s="42"/>
      <c r="L85" s="42"/>
      <c r="M85" s="42"/>
      <c r="N85" s="42"/>
      <c r="O85" s="42"/>
      <c r="P85" s="42"/>
      <c r="Q85" s="42"/>
      <c r="R85" s="42"/>
      <c r="S85" s="42"/>
    </row>
    <row r="86" spans="1:19" ht="10.5" customHeight="1" x14ac:dyDescent="0.15">
      <c r="A86" s="42"/>
      <c r="B86" s="42"/>
      <c r="C86" s="42"/>
      <c r="D86" s="42"/>
      <c r="E86" s="42"/>
      <c r="F86" s="42"/>
      <c r="G86" s="42"/>
      <c r="H86" s="42"/>
      <c r="I86" s="42"/>
      <c r="J86" s="42"/>
      <c r="K86" s="42"/>
      <c r="L86" s="42"/>
      <c r="M86" s="42"/>
      <c r="N86" s="42"/>
      <c r="O86" s="42"/>
      <c r="P86" s="42"/>
      <c r="Q86" s="42"/>
      <c r="R86" s="42"/>
      <c r="S86" s="42"/>
    </row>
    <row r="87" spans="1:19" ht="10.5" customHeight="1" x14ac:dyDescent="0.15">
      <c r="A87" s="42"/>
      <c r="B87" s="42"/>
      <c r="C87" s="42"/>
      <c r="D87" s="42"/>
      <c r="E87" s="42"/>
      <c r="F87" s="42"/>
      <c r="G87" s="42"/>
      <c r="H87" s="42"/>
      <c r="I87" s="42"/>
      <c r="J87" s="42"/>
      <c r="K87" s="42"/>
      <c r="L87" s="42"/>
      <c r="M87" s="42"/>
      <c r="N87" s="42"/>
      <c r="O87" s="42"/>
      <c r="P87" s="42"/>
      <c r="Q87" s="42"/>
      <c r="R87" s="42"/>
      <c r="S87" s="42"/>
    </row>
    <row r="88" spans="1:19" ht="10.5" customHeight="1" x14ac:dyDescent="0.15">
      <c r="A88" s="42"/>
      <c r="B88" s="42"/>
      <c r="C88" s="42"/>
      <c r="D88" s="42"/>
      <c r="E88" s="42"/>
      <c r="F88" s="42"/>
      <c r="G88" s="42"/>
      <c r="H88" s="42"/>
      <c r="I88" s="42"/>
      <c r="J88" s="42"/>
      <c r="K88" s="42"/>
      <c r="L88" s="42"/>
      <c r="M88" s="42"/>
      <c r="N88" s="42"/>
      <c r="O88" s="42"/>
      <c r="P88" s="42"/>
      <c r="Q88" s="42"/>
      <c r="R88" s="42"/>
      <c r="S88" s="42"/>
    </row>
    <row r="89" spans="1:19" ht="10.5" customHeight="1" x14ac:dyDescent="0.15">
      <c r="A89" s="42"/>
      <c r="B89" s="42"/>
      <c r="C89" s="42"/>
      <c r="D89" s="42"/>
      <c r="E89" s="42"/>
      <c r="F89" s="42"/>
      <c r="G89" s="42"/>
      <c r="H89" s="42"/>
      <c r="I89" s="42"/>
      <c r="J89" s="42"/>
      <c r="K89" s="42"/>
      <c r="L89" s="42"/>
      <c r="M89" s="42"/>
      <c r="N89" s="42"/>
      <c r="O89" s="42"/>
      <c r="P89" s="42"/>
      <c r="Q89" s="42"/>
      <c r="R89" s="42"/>
      <c r="S89" s="42"/>
    </row>
    <row r="90" spans="1:19" ht="10.5" customHeight="1" x14ac:dyDescent="0.15">
      <c r="A90" s="42"/>
      <c r="B90" s="42"/>
      <c r="C90" s="42"/>
      <c r="D90" s="42"/>
      <c r="E90" s="42"/>
      <c r="F90" s="42"/>
      <c r="G90" s="42"/>
      <c r="H90" s="42"/>
      <c r="I90" s="42"/>
      <c r="J90" s="42"/>
      <c r="K90" s="42"/>
      <c r="L90" s="42"/>
      <c r="M90" s="42"/>
      <c r="N90" s="42"/>
      <c r="O90" s="42"/>
      <c r="P90" s="42"/>
      <c r="Q90" s="42"/>
      <c r="R90" s="42"/>
      <c r="S90" s="42"/>
    </row>
    <row r="91" spans="1:19" ht="10.5" customHeight="1" x14ac:dyDescent="0.15">
      <c r="A91" s="42"/>
      <c r="B91" s="42"/>
      <c r="C91" s="42"/>
      <c r="D91" s="42"/>
      <c r="E91" s="42"/>
      <c r="F91" s="42"/>
      <c r="G91" s="42"/>
      <c r="H91" s="42"/>
      <c r="I91" s="42"/>
      <c r="J91" s="42"/>
      <c r="K91" s="42"/>
      <c r="L91" s="42"/>
      <c r="M91" s="42"/>
      <c r="N91" s="42"/>
      <c r="O91" s="42"/>
      <c r="P91" s="42"/>
      <c r="Q91" s="42"/>
      <c r="R91" s="42"/>
      <c r="S91" s="42"/>
    </row>
    <row r="92" spans="1:19" ht="10.5" customHeight="1" x14ac:dyDescent="0.15">
      <c r="A92" s="42"/>
      <c r="B92" s="42"/>
      <c r="C92" s="42"/>
      <c r="D92" s="42"/>
      <c r="E92" s="42"/>
      <c r="F92" s="42"/>
      <c r="G92" s="42"/>
      <c r="H92" s="42"/>
      <c r="I92" s="42"/>
      <c r="J92" s="42"/>
      <c r="K92" s="42"/>
      <c r="L92" s="42"/>
      <c r="M92" s="42"/>
      <c r="N92" s="42"/>
      <c r="O92" s="42"/>
      <c r="P92" s="42"/>
      <c r="Q92" s="42"/>
      <c r="R92" s="42"/>
      <c r="S92" s="42"/>
    </row>
  </sheetData>
  <mergeCells count="56">
    <mergeCell ref="A2:H2"/>
    <mergeCell ref="A3:E3"/>
    <mergeCell ref="C5:D5"/>
    <mergeCell ref="C6:D6"/>
    <mergeCell ref="C7:D7"/>
    <mergeCell ref="C8:D8"/>
    <mergeCell ref="C9:D9"/>
    <mergeCell ref="C10:D10"/>
    <mergeCell ref="C11:D11"/>
    <mergeCell ref="C12:D12"/>
    <mergeCell ref="C13:D13"/>
    <mergeCell ref="C14:D14"/>
    <mergeCell ref="C15:D15"/>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 ref="B33:B34"/>
    <mergeCell ref="C33:D34"/>
    <mergeCell ref="G33:G34"/>
    <mergeCell ref="B36:C37"/>
    <mergeCell ref="D36:D37"/>
    <mergeCell ref="G36:G37"/>
    <mergeCell ref="B39:C40"/>
    <mergeCell ref="D39:D40"/>
    <mergeCell ref="G39:G40"/>
    <mergeCell ref="B42:C43"/>
    <mergeCell ref="D42:D43"/>
    <mergeCell ref="G42:G43"/>
    <mergeCell ref="B47:C48"/>
    <mergeCell ref="D47:D48"/>
    <mergeCell ref="G47:G48"/>
    <mergeCell ref="C51:D51"/>
    <mergeCell ref="C54:D54"/>
    <mergeCell ref="C55:D55"/>
    <mergeCell ref="C56:D56"/>
    <mergeCell ref="C57:D57"/>
    <mergeCell ref="C58:D58"/>
    <mergeCell ref="C59:D59"/>
    <mergeCell ref="C60:D60"/>
    <mergeCell ref="C61:D61"/>
    <mergeCell ref="C62:D62"/>
    <mergeCell ref="C64:D64"/>
    <mergeCell ref="A66:H69"/>
  </mergeCells>
  <phoneticPr fontId="9"/>
  <pageMargins left="0.78740157480314965" right="0.78740157480314965" top="0.86614173228346458" bottom="0.86614173228346458" header="0.62992125984251968" footer="0.39370078740157483"/>
  <pageSetup paperSize="9" scale="106" firstPageNumber="211" orientation="portrait" useFirstPageNumber="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8"/>
  <sheetViews>
    <sheetView view="pageBreakPreview" zoomScaleNormal="75" zoomScaleSheetLayoutView="100" workbookViewId="0"/>
  </sheetViews>
  <sheetFormatPr defaultColWidth="9.28515625" defaultRowHeight="10.5" customHeight="1" x14ac:dyDescent="0.15"/>
  <cols>
    <col min="1" max="1" width="0.42578125" style="29" customWidth="1"/>
    <col min="2" max="2" width="4.28515625" style="29" customWidth="1"/>
    <col min="3" max="3" width="1.85546875" style="28" customWidth="1"/>
    <col min="4" max="4" width="32.28515625" style="28" customWidth="1"/>
    <col min="5" max="5" width="0.7109375" style="28" customWidth="1"/>
    <col min="6" max="8" width="20.140625" style="28" customWidth="1"/>
    <col min="9" max="13" width="12.140625" style="28" customWidth="1"/>
    <col min="14" max="19" width="12.28515625" style="28" customWidth="1"/>
    <col min="20" max="16384" width="9.28515625" style="28"/>
  </cols>
  <sheetData>
    <row r="1" spans="1:30" s="3" customFormat="1" ht="12" customHeight="1" x14ac:dyDescent="0.15">
      <c r="A1" s="12"/>
      <c r="B1" s="12"/>
      <c r="C1" s="12"/>
      <c r="D1" s="12"/>
      <c r="E1" s="12"/>
      <c r="F1" s="12"/>
      <c r="G1" s="12"/>
      <c r="H1" s="13" t="s">
        <v>4</v>
      </c>
      <c r="I1" s="2"/>
      <c r="J1" s="2"/>
      <c r="K1" s="2"/>
      <c r="L1" s="2"/>
      <c r="M1" s="2"/>
      <c r="N1" s="2"/>
      <c r="O1" s="2"/>
      <c r="P1" s="2"/>
      <c r="Q1" s="2"/>
      <c r="R1" s="2"/>
      <c r="S1" s="58"/>
      <c r="T1" s="2"/>
      <c r="U1" s="2"/>
      <c r="V1" s="2"/>
      <c r="W1" s="2"/>
      <c r="X1" s="2"/>
      <c r="Y1" s="2"/>
      <c r="Z1" s="2"/>
      <c r="AA1" s="2"/>
      <c r="AB1" s="2"/>
      <c r="AC1" s="2"/>
      <c r="AD1" s="2"/>
    </row>
    <row r="2" spans="1:30" s="3" customFormat="1" ht="18" customHeight="1" x14ac:dyDescent="0.15">
      <c r="A2" s="82" t="s">
        <v>237</v>
      </c>
      <c r="B2" s="82"/>
      <c r="C2" s="82"/>
      <c r="D2" s="82"/>
      <c r="E2" s="82"/>
      <c r="F2" s="82"/>
      <c r="G2" s="82"/>
      <c r="H2" s="82"/>
      <c r="I2" s="46"/>
      <c r="J2" s="46"/>
      <c r="K2" s="46"/>
      <c r="L2" s="46"/>
      <c r="M2" s="46"/>
      <c r="N2" s="46"/>
      <c r="O2" s="46"/>
      <c r="P2" s="46"/>
      <c r="Q2" s="46"/>
      <c r="R2" s="46"/>
      <c r="S2" s="46"/>
      <c r="T2" s="2"/>
      <c r="U2" s="2"/>
      <c r="V2" s="2"/>
      <c r="W2" s="2"/>
      <c r="X2" s="2"/>
      <c r="Y2" s="2"/>
      <c r="Z2" s="2"/>
      <c r="AA2" s="2"/>
      <c r="AB2" s="2"/>
      <c r="AC2" s="2"/>
      <c r="AD2" s="2"/>
    </row>
    <row r="3" spans="1:30" s="8" customFormat="1" ht="18" customHeight="1" x14ac:dyDescent="0.15">
      <c r="A3" s="83" t="s">
        <v>6</v>
      </c>
      <c r="B3" s="83"/>
      <c r="C3" s="83"/>
      <c r="D3" s="83"/>
      <c r="E3" s="84"/>
      <c r="F3" s="15" t="s">
        <v>89</v>
      </c>
      <c r="G3" s="16" t="s">
        <v>90</v>
      </c>
      <c r="H3" s="17" t="s">
        <v>91</v>
      </c>
      <c r="I3" s="46"/>
      <c r="J3" s="46"/>
      <c r="K3" s="46"/>
      <c r="L3" s="46"/>
      <c r="M3" s="46"/>
      <c r="N3" s="46"/>
      <c r="O3" s="46"/>
      <c r="P3" s="46"/>
      <c r="Q3" s="46"/>
      <c r="R3" s="46"/>
      <c r="S3" s="46"/>
      <c r="T3" s="5"/>
      <c r="U3" s="5"/>
      <c r="V3" s="5"/>
      <c r="W3" s="5"/>
      <c r="X3" s="5"/>
      <c r="Y3" s="5"/>
      <c r="Z3" s="5"/>
      <c r="AA3" s="5"/>
      <c r="AB3" s="5"/>
      <c r="AC3" s="5"/>
      <c r="AD3" s="5"/>
    </row>
    <row r="4" spans="1:30" s="8" customFormat="1" ht="3.15" customHeight="1" x14ac:dyDescent="0.15">
      <c r="A4" s="19"/>
      <c r="B4" s="19"/>
      <c r="C4" s="20"/>
      <c r="D4" s="19"/>
      <c r="E4" s="21"/>
      <c r="F4" s="22"/>
      <c r="G4" s="22"/>
      <c r="H4" s="23"/>
      <c r="I4" s="46"/>
      <c r="J4" s="46"/>
      <c r="K4" s="46"/>
      <c r="L4" s="46"/>
      <c r="M4" s="46"/>
      <c r="N4" s="46"/>
      <c r="O4" s="46"/>
      <c r="P4" s="46"/>
      <c r="Q4" s="46"/>
      <c r="R4" s="46"/>
      <c r="S4" s="46"/>
      <c r="T4" s="5"/>
      <c r="U4" s="5"/>
      <c r="V4" s="5"/>
      <c r="W4" s="5"/>
      <c r="X4" s="5"/>
      <c r="Y4" s="5"/>
      <c r="Z4" s="5"/>
      <c r="AA4" s="5"/>
      <c r="AB4" s="5"/>
      <c r="AC4" s="5"/>
      <c r="AD4" s="5"/>
    </row>
    <row r="5" spans="1:30" s="8" customFormat="1" ht="11.1" customHeight="1" x14ac:dyDescent="0.15">
      <c r="A5" s="24"/>
      <c r="B5" s="24"/>
      <c r="C5" s="94" t="s">
        <v>202</v>
      </c>
      <c r="D5" s="94"/>
      <c r="E5" s="25"/>
      <c r="F5" s="22"/>
      <c r="G5" s="22"/>
      <c r="H5" s="23"/>
      <c r="I5" s="22"/>
      <c r="J5" s="22"/>
      <c r="K5" s="22"/>
      <c r="L5" s="22"/>
      <c r="M5" s="22"/>
      <c r="N5" s="22"/>
      <c r="O5" s="22"/>
      <c r="P5" s="22"/>
      <c r="Q5" s="22"/>
      <c r="R5" s="22"/>
      <c r="S5" s="22"/>
      <c r="T5" s="5"/>
      <c r="U5" s="5"/>
      <c r="V5" s="5"/>
      <c r="W5" s="5"/>
      <c r="X5" s="5"/>
      <c r="Y5" s="5"/>
      <c r="Z5" s="5"/>
      <c r="AA5" s="5"/>
      <c r="AB5" s="5"/>
      <c r="AC5" s="5"/>
      <c r="AD5" s="5"/>
    </row>
    <row r="6" spans="1:30" s="27" customFormat="1" ht="11.1" customHeight="1" x14ac:dyDescent="0.15">
      <c r="A6" s="24"/>
      <c r="B6" s="24" t="s">
        <v>10</v>
      </c>
      <c r="C6" s="77" t="s">
        <v>37</v>
      </c>
      <c r="D6" s="77"/>
      <c r="E6" s="26"/>
      <c r="F6" s="22">
        <v>46732471</v>
      </c>
      <c r="G6" s="22">
        <v>3757851</v>
      </c>
      <c r="H6" s="23">
        <f t="shared" ref="H6:H12" si="0">SUM(F6:G6)</f>
        <v>50490322</v>
      </c>
      <c r="I6" s="22"/>
      <c r="J6" s="22"/>
      <c r="K6" s="22"/>
      <c r="L6" s="22"/>
      <c r="M6" s="22"/>
      <c r="N6" s="22"/>
      <c r="O6" s="22"/>
      <c r="P6" s="22"/>
      <c r="Q6" s="22"/>
      <c r="R6" s="22"/>
      <c r="S6" s="22"/>
      <c r="T6" s="43"/>
      <c r="U6" s="43"/>
      <c r="V6" s="43"/>
      <c r="W6" s="43"/>
      <c r="X6" s="43"/>
      <c r="Y6" s="43"/>
      <c r="Z6" s="43"/>
      <c r="AA6" s="43"/>
      <c r="AB6" s="43"/>
      <c r="AC6" s="43"/>
      <c r="AD6" s="43"/>
    </row>
    <row r="7" spans="1:30" ht="11.1" customHeight="1" x14ac:dyDescent="0.15">
      <c r="A7" s="24"/>
      <c r="B7" s="24" t="s">
        <v>12</v>
      </c>
      <c r="C7" s="77" t="s">
        <v>179</v>
      </c>
      <c r="D7" s="77"/>
      <c r="E7" s="21"/>
      <c r="F7" s="22">
        <v>10878904</v>
      </c>
      <c r="G7" s="22">
        <v>449471</v>
      </c>
      <c r="H7" s="23">
        <f t="shared" si="0"/>
        <v>11328375</v>
      </c>
      <c r="I7" s="22"/>
      <c r="J7" s="22"/>
      <c r="K7" s="22"/>
      <c r="L7" s="22"/>
      <c r="M7" s="22"/>
      <c r="N7" s="22"/>
      <c r="O7" s="22"/>
      <c r="P7" s="22"/>
      <c r="Q7" s="22"/>
      <c r="R7" s="22"/>
      <c r="S7" s="22"/>
      <c r="T7" s="29"/>
      <c r="U7" s="29"/>
      <c r="V7" s="29"/>
      <c r="W7" s="29"/>
      <c r="X7" s="29"/>
      <c r="Y7" s="29"/>
      <c r="Z7" s="29"/>
      <c r="AA7" s="29"/>
      <c r="AB7" s="29"/>
      <c r="AC7" s="29"/>
      <c r="AD7" s="29"/>
    </row>
    <row r="8" spans="1:30" ht="11.1" customHeight="1" x14ac:dyDescent="0.15">
      <c r="A8" s="24"/>
      <c r="B8" s="24" t="s">
        <v>15</v>
      </c>
      <c r="C8" s="77" t="s">
        <v>98</v>
      </c>
      <c r="D8" s="77"/>
      <c r="E8" s="21"/>
      <c r="F8" s="22">
        <v>36005497</v>
      </c>
      <c r="G8" s="22">
        <v>5312178</v>
      </c>
      <c r="H8" s="23">
        <f t="shared" si="0"/>
        <v>41317675</v>
      </c>
      <c r="I8" s="22"/>
      <c r="J8" s="22"/>
      <c r="K8" s="22"/>
      <c r="L8" s="22"/>
      <c r="M8" s="22"/>
      <c r="N8" s="22"/>
      <c r="O8" s="22"/>
      <c r="P8" s="22"/>
      <c r="Q8" s="22"/>
      <c r="R8" s="22"/>
      <c r="S8" s="22"/>
      <c r="T8" s="29"/>
      <c r="U8" s="29"/>
      <c r="V8" s="29"/>
      <c r="W8" s="29"/>
      <c r="X8" s="29"/>
      <c r="Y8" s="29"/>
      <c r="Z8" s="29"/>
      <c r="AA8" s="29"/>
      <c r="AB8" s="29"/>
      <c r="AC8" s="29"/>
      <c r="AD8" s="29"/>
    </row>
    <row r="9" spans="1:30" s="27" customFormat="1" ht="11.1" customHeight="1" x14ac:dyDescent="0.15">
      <c r="A9" s="24"/>
      <c r="B9" s="24" t="s">
        <v>17</v>
      </c>
      <c r="C9" s="77" t="s">
        <v>232</v>
      </c>
      <c r="D9" s="77"/>
      <c r="E9" s="26"/>
      <c r="F9" s="22">
        <v>28917719</v>
      </c>
      <c r="G9" s="22">
        <v>133796</v>
      </c>
      <c r="H9" s="23">
        <f t="shared" si="0"/>
        <v>29051515</v>
      </c>
      <c r="I9" s="22"/>
      <c r="J9" s="22"/>
      <c r="K9" s="22"/>
      <c r="L9" s="22"/>
      <c r="M9" s="22"/>
      <c r="N9" s="22"/>
      <c r="O9" s="22"/>
      <c r="P9" s="22"/>
      <c r="Q9" s="22"/>
      <c r="R9" s="22"/>
      <c r="S9" s="22"/>
      <c r="T9" s="43"/>
      <c r="U9" s="43"/>
      <c r="V9" s="43"/>
      <c r="W9" s="43"/>
      <c r="X9" s="43"/>
      <c r="Y9" s="43"/>
      <c r="Z9" s="43"/>
      <c r="AA9" s="43"/>
      <c r="AB9" s="43"/>
      <c r="AC9" s="43"/>
      <c r="AD9" s="43"/>
    </row>
    <row r="10" spans="1:30" s="29" customFormat="1" ht="11.1" customHeight="1" x14ac:dyDescent="0.15">
      <c r="A10" s="24"/>
      <c r="B10" s="24" t="s">
        <v>19</v>
      </c>
      <c r="C10" s="77" t="s">
        <v>84</v>
      </c>
      <c r="D10" s="77"/>
      <c r="E10" s="26"/>
      <c r="F10" s="22">
        <v>41736065</v>
      </c>
      <c r="G10" s="22">
        <v>466710</v>
      </c>
      <c r="H10" s="23">
        <f t="shared" si="0"/>
        <v>42202775</v>
      </c>
      <c r="I10" s="22"/>
      <c r="J10" s="22"/>
      <c r="K10" s="22"/>
      <c r="L10" s="22"/>
      <c r="M10" s="22"/>
      <c r="N10" s="22"/>
      <c r="O10" s="22"/>
      <c r="P10" s="22"/>
      <c r="Q10" s="22"/>
      <c r="R10" s="22"/>
      <c r="S10" s="22"/>
    </row>
    <row r="11" spans="1:30" ht="11.1" customHeight="1" x14ac:dyDescent="0.15">
      <c r="A11" s="24"/>
      <c r="B11" s="24" t="s">
        <v>22</v>
      </c>
      <c r="C11" s="77" t="s">
        <v>99</v>
      </c>
      <c r="D11" s="77"/>
      <c r="E11" s="30"/>
      <c r="F11" s="22">
        <v>17408046</v>
      </c>
      <c r="G11" s="22">
        <v>426980</v>
      </c>
      <c r="H11" s="23">
        <f t="shared" si="0"/>
        <v>17835026</v>
      </c>
      <c r="I11" s="22"/>
      <c r="J11" s="22"/>
      <c r="K11" s="22"/>
      <c r="L11" s="22"/>
      <c r="M11" s="22"/>
      <c r="N11" s="22"/>
      <c r="O11" s="22"/>
      <c r="P11" s="22"/>
      <c r="Q11" s="22"/>
      <c r="R11" s="22"/>
      <c r="S11" s="22"/>
      <c r="T11" s="29"/>
      <c r="U11" s="29"/>
      <c r="V11" s="29"/>
      <c r="W11" s="29"/>
      <c r="X11" s="29"/>
      <c r="Y11" s="29"/>
      <c r="Z11" s="29"/>
      <c r="AA11" s="29"/>
      <c r="AB11" s="29"/>
      <c r="AC11" s="29"/>
      <c r="AD11" s="29"/>
    </row>
    <row r="12" spans="1:30" ht="11.1" customHeight="1" x14ac:dyDescent="0.15">
      <c r="A12" s="24"/>
      <c r="B12" s="24"/>
      <c r="C12" s="94" t="s">
        <v>181</v>
      </c>
      <c r="D12" s="94"/>
      <c r="E12" s="30"/>
      <c r="F12" s="22">
        <v>181678702</v>
      </c>
      <c r="G12" s="22">
        <v>10546986</v>
      </c>
      <c r="H12" s="23">
        <f t="shared" si="0"/>
        <v>192225688</v>
      </c>
      <c r="I12" s="22"/>
      <c r="J12" s="22"/>
      <c r="K12" s="22"/>
      <c r="L12" s="22"/>
      <c r="M12" s="22"/>
      <c r="N12" s="22"/>
      <c r="O12" s="22"/>
      <c r="P12" s="22"/>
      <c r="Q12" s="22"/>
      <c r="R12" s="22"/>
      <c r="S12" s="22"/>
      <c r="T12" s="29"/>
      <c r="U12" s="29"/>
      <c r="V12" s="29"/>
      <c r="W12" s="29"/>
      <c r="X12" s="29"/>
      <c r="Y12" s="29"/>
      <c r="Z12" s="29"/>
      <c r="AA12" s="29"/>
      <c r="AB12" s="29"/>
      <c r="AC12" s="29"/>
      <c r="AD12" s="29"/>
    </row>
    <row r="13" spans="1:30" ht="11.1" customHeight="1" x14ac:dyDescent="0.15">
      <c r="A13" s="24"/>
      <c r="B13" s="24"/>
      <c r="C13" s="94" t="s">
        <v>182</v>
      </c>
      <c r="D13" s="94"/>
      <c r="E13" s="30"/>
      <c r="F13" s="22"/>
      <c r="G13" s="22"/>
      <c r="H13" s="23"/>
      <c r="I13" s="22"/>
      <c r="J13" s="22"/>
      <c r="K13" s="22"/>
      <c r="L13" s="22"/>
      <c r="M13" s="22"/>
      <c r="N13" s="22"/>
      <c r="O13" s="22"/>
      <c r="P13" s="22"/>
      <c r="Q13" s="22"/>
      <c r="R13" s="22"/>
      <c r="S13" s="22"/>
      <c r="T13" s="29"/>
      <c r="U13" s="29"/>
      <c r="V13" s="29"/>
      <c r="W13" s="29"/>
      <c r="X13" s="29"/>
      <c r="Y13" s="29"/>
      <c r="Z13" s="29"/>
      <c r="AA13" s="29"/>
      <c r="AB13" s="29"/>
      <c r="AC13" s="29"/>
      <c r="AD13" s="29"/>
    </row>
    <row r="14" spans="1:30" ht="11.1" customHeight="1" x14ac:dyDescent="0.15">
      <c r="A14" s="24"/>
      <c r="B14" s="24" t="s">
        <v>24</v>
      </c>
      <c r="C14" s="77" t="s">
        <v>145</v>
      </c>
      <c r="D14" s="77"/>
      <c r="E14" s="30"/>
      <c r="F14" s="22">
        <v>111695000</v>
      </c>
      <c r="G14" s="22">
        <v>11994507</v>
      </c>
      <c r="H14" s="23">
        <f t="shared" ref="H14:H20" si="1">SUM(F14:G14)</f>
        <v>123689507</v>
      </c>
      <c r="I14" s="22"/>
      <c r="J14" s="22"/>
      <c r="K14" s="22"/>
      <c r="L14" s="22"/>
      <c r="M14" s="22"/>
      <c r="N14" s="22"/>
      <c r="O14" s="22"/>
      <c r="P14" s="22"/>
      <c r="Q14" s="22"/>
      <c r="R14" s="22"/>
      <c r="S14" s="22"/>
      <c r="T14" s="29"/>
      <c r="U14" s="29"/>
      <c r="V14" s="29"/>
      <c r="W14" s="29"/>
      <c r="X14" s="29"/>
      <c r="Y14" s="29"/>
      <c r="Z14" s="29"/>
      <c r="AA14" s="29"/>
      <c r="AB14" s="29"/>
      <c r="AC14" s="29"/>
      <c r="AD14" s="29"/>
    </row>
    <row r="15" spans="1:30" ht="11.1" customHeight="1" x14ac:dyDescent="0.15">
      <c r="A15" s="24"/>
      <c r="B15" s="24" t="s">
        <v>26</v>
      </c>
      <c r="C15" s="77" t="s">
        <v>101</v>
      </c>
      <c r="D15" s="77"/>
      <c r="E15" s="30"/>
      <c r="F15" s="22">
        <v>49601631</v>
      </c>
      <c r="G15" s="22">
        <v>3015990</v>
      </c>
      <c r="H15" s="23">
        <f t="shared" si="1"/>
        <v>52617621</v>
      </c>
      <c r="I15" s="22"/>
      <c r="J15" s="22"/>
      <c r="K15" s="22"/>
      <c r="L15" s="22"/>
      <c r="M15" s="22"/>
      <c r="N15" s="22"/>
      <c r="O15" s="22"/>
      <c r="P15" s="22"/>
      <c r="Q15" s="22"/>
      <c r="R15" s="22"/>
      <c r="S15" s="22"/>
      <c r="T15" s="29"/>
      <c r="U15" s="29"/>
      <c r="V15" s="29"/>
      <c r="W15" s="29"/>
      <c r="X15" s="29"/>
      <c r="Y15" s="29"/>
      <c r="Z15" s="29"/>
      <c r="AA15" s="29"/>
      <c r="AB15" s="29"/>
      <c r="AC15" s="29"/>
      <c r="AD15" s="29"/>
    </row>
    <row r="16" spans="1:30" ht="11.1" customHeight="1" x14ac:dyDescent="0.15">
      <c r="A16" s="24"/>
      <c r="B16" s="24" t="s">
        <v>28</v>
      </c>
      <c r="C16" s="77" t="s">
        <v>138</v>
      </c>
      <c r="D16" s="77"/>
      <c r="E16" s="30"/>
      <c r="F16" s="22">
        <v>14289833</v>
      </c>
      <c r="G16" s="22">
        <v>4006363</v>
      </c>
      <c r="H16" s="23">
        <f t="shared" si="1"/>
        <v>18296196</v>
      </c>
      <c r="I16" s="22"/>
      <c r="J16" s="22"/>
      <c r="K16" s="22"/>
      <c r="L16" s="22"/>
      <c r="M16" s="22"/>
      <c r="N16" s="22"/>
      <c r="O16" s="22"/>
      <c r="P16" s="22"/>
      <c r="Q16" s="22"/>
      <c r="R16" s="22"/>
      <c r="S16" s="22"/>
      <c r="T16" s="29"/>
      <c r="U16" s="29"/>
      <c r="V16" s="29"/>
      <c r="W16" s="29"/>
      <c r="X16" s="29"/>
      <c r="Y16" s="29"/>
      <c r="Z16" s="29"/>
      <c r="AA16" s="29"/>
      <c r="AB16" s="29"/>
      <c r="AC16" s="29"/>
      <c r="AD16" s="29"/>
    </row>
    <row r="17" spans="1:30" ht="11.1" customHeight="1" x14ac:dyDescent="0.15">
      <c r="A17" s="24"/>
      <c r="B17" s="24" t="s">
        <v>30</v>
      </c>
      <c r="C17" s="77" t="s">
        <v>103</v>
      </c>
      <c r="D17" s="77"/>
      <c r="E17" s="30"/>
      <c r="F17" s="22">
        <v>4723453</v>
      </c>
      <c r="G17" s="22">
        <v>9951</v>
      </c>
      <c r="H17" s="23">
        <f t="shared" si="1"/>
        <v>4733404</v>
      </c>
      <c r="I17" s="22"/>
      <c r="J17" s="22"/>
      <c r="K17" s="22"/>
      <c r="L17" s="22"/>
      <c r="M17" s="22"/>
      <c r="N17" s="22"/>
      <c r="O17" s="22"/>
      <c r="P17" s="22"/>
      <c r="Q17" s="22"/>
      <c r="R17" s="22"/>
      <c r="S17" s="22"/>
      <c r="T17" s="29"/>
      <c r="U17" s="29"/>
      <c r="V17" s="29"/>
      <c r="W17" s="29"/>
      <c r="X17" s="29"/>
      <c r="Y17" s="29"/>
      <c r="Z17" s="29"/>
      <c r="AA17" s="29"/>
      <c r="AB17" s="29"/>
      <c r="AC17" s="29"/>
      <c r="AD17" s="29"/>
    </row>
    <row r="18" spans="1:30" ht="11.1" customHeight="1" x14ac:dyDescent="0.15">
      <c r="A18" s="24"/>
      <c r="B18" s="24"/>
      <c r="C18" s="94" t="s">
        <v>233</v>
      </c>
      <c r="D18" s="94"/>
      <c r="E18" s="30"/>
      <c r="F18" s="22">
        <v>180309917</v>
      </c>
      <c r="G18" s="22">
        <v>19026811</v>
      </c>
      <c r="H18" s="23">
        <f t="shared" si="1"/>
        <v>199336728</v>
      </c>
      <c r="I18" s="22"/>
      <c r="J18" s="22"/>
      <c r="K18" s="22"/>
      <c r="L18" s="22"/>
      <c r="M18" s="22"/>
      <c r="N18" s="22"/>
      <c r="O18" s="22"/>
      <c r="P18" s="22"/>
      <c r="Q18" s="22"/>
      <c r="R18" s="22"/>
      <c r="S18" s="22"/>
      <c r="T18" s="29"/>
      <c r="U18" s="29"/>
      <c r="V18" s="29"/>
      <c r="W18" s="29"/>
      <c r="X18" s="29"/>
      <c r="Y18" s="29"/>
      <c r="Z18" s="29"/>
      <c r="AA18" s="29"/>
      <c r="AB18" s="29"/>
      <c r="AC18" s="29"/>
      <c r="AD18" s="29"/>
    </row>
    <row r="19" spans="1:30" ht="11.1" customHeight="1" x14ac:dyDescent="0.15">
      <c r="A19" s="24"/>
      <c r="B19" s="24" t="s">
        <v>32</v>
      </c>
      <c r="C19" s="77" t="s">
        <v>203</v>
      </c>
      <c r="D19" s="77"/>
      <c r="E19" s="30"/>
      <c r="F19" s="22">
        <v>25240264</v>
      </c>
      <c r="G19" s="22">
        <v>292730</v>
      </c>
      <c r="H19" s="23">
        <f t="shared" si="1"/>
        <v>25532994</v>
      </c>
      <c r="I19" s="22"/>
      <c r="J19" s="22"/>
      <c r="K19" s="22"/>
      <c r="L19" s="22"/>
      <c r="M19" s="22"/>
      <c r="N19" s="22"/>
      <c r="O19" s="22"/>
      <c r="P19" s="22"/>
      <c r="Q19" s="22"/>
      <c r="R19" s="22"/>
      <c r="S19" s="22"/>
      <c r="T19" s="29"/>
      <c r="U19" s="29"/>
      <c r="V19" s="29"/>
      <c r="W19" s="29"/>
      <c r="X19" s="29"/>
      <c r="Y19" s="29"/>
      <c r="Z19" s="29"/>
      <c r="AA19" s="29"/>
      <c r="AB19" s="29"/>
      <c r="AC19" s="29"/>
      <c r="AD19" s="29"/>
    </row>
    <row r="20" spans="1:30" ht="11.1" customHeight="1" x14ac:dyDescent="0.15">
      <c r="A20" s="24"/>
      <c r="B20" s="24" t="s">
        <v>34</v>
      </c>
      <c r="C20" s="77" t="s">
        <v>63</v>
      </c>
      <c r="D20" s="77"/>
      <c r="E20" s="30"/>
      <c r="F20" s="22">
        <v>27407288</v>
      </c>
      <c r="G20" s="22" t="s">
        <v>14</v>
      </c>
      <c r="H20" s="23">
        <f t="shared" si="1"/>
        <v>27407288</v>
      </c>
      <c r="I20" s="22"/>
      <c r="J20" s="22"/>
      <c r="K20" s="22"/>
      <c r="L20" s="22"/>
      <c r="M20" s="22"/>
      <c r="N20" s="22"/>
      <c r="O20" s="22"/>
      <c r="P20" s="22"/>
      <c r="Q20" s="22"/>
      <c r="R20" s="22"/>
      <c r="S20" s="22"/>
      <c r="T20" s="29"/>
      <c r="U20" s="29"/>
      <c r="V20" s="29"/>
      <c r="W20" s="29"/>
      <c r="X20" s="29"/>
      <c r="Y20" s="29"/>
      <c r="Z20" s="29"/>
      <c r="AA20" s="29"/>
      <c r="AB20" s="29"/>
      <c r="AC20" s="29"/>
      <c r="AD20" s="29"/>
    </row>
    <row r="21" spans="1:30" ht="11.1" customHeight="1" x14ac:dyDescent="0.15">
      <c r="A21" s="24"/>
      <c r="B21" s="24"/>
      <c r="C21" s="94" t="s">
        <v>184</v>
      </c>
      <c r="D21" s="94"/>
      <c r="E21" s="30"/>
      <c r="F21" s="22"/>
      <c r="G21" s="22"/>
      <c r="H21" s="23"/>
      <c r="I21" s="22"/>
      <c r="J21" s="22"/>
      <c r="K21" s="22"/>
      <c r="L21" s="22"/>
      <c r="M21" s="22"/>
      <c r="N21" s="22"/>
      <c r="O21" s="22"/>
      <c r="P21" s="22"/>
      <c r="Q21" s="22"/>
      <c r="R21" s="22"/>
      <c r="S21" s="22"/>
      <c r="T21" s="29"/>
      <c r="U21" s="29"/>
      <c r="V21" s="29"/>
      <c r="W21" s="29"/>
      <c r="X21" s="29"/>
      <c r="Y21" s="29"/>
      <c r="Z21" s="29"/>
      <c r="AA21" s="29"/>
      <c r="AB21" s="29"/>
      <c r="AC21" s="29"/>
      <c r="AD21" s="29"/>
    </row>
    <row r="22" spans="1:30" ht="11.1" customHeight="1" x14ac:dyDescent="0.15">
      <c r="A22" s="24"/>
      <c r="B22" s="24" t="s">
        <v>36</v>
      </c>
      <c r="C22" s="77" t="s">
        <v>157</v>
      </c>
      <c r="D22" s="77"/>
      <c r="E22" s="30"/>
      <c r="F22" s="22">
        <v>17260042</v>
      </c>
      <c r="G22" s="22" t="s">
        <v>14</v>
      </c>
      <c r="H22" s="23">
        <f t="shared" ref="H22:H27" si="2">SUM(F22:G22)</f>
        <v>17260042</v>
      </c>
      <c r="I22" s="22"/>
      <c r="J22" s="22"/>
      <c r="K22" s="22"/>
      <c r="L22" s="22"/>
      <c r="M22" s="22"/>
      <c r="N22" s="22"/>
      <c r="O22" s="22"/>
      <c r="P22" s="22"/>
      <c r="Q22" s="22"/>
      <c r="R22" s="22"/>
      <c r="S22" s="22"/>
      <c r="T22" s="29"/>
      <c r="U22" s="29"/>
      <c r="V22" s="29"/>
      <c r="W22" s="29"/>
      <c r="X22" s="29"/>
      <c r="Y22" s="29"/>
      <c r="Z22" s="29"/>
      <c r="AA22" s="29"/>
      <c r="AB22" s="29"/>
      <c r="AC22" s="29"/>
      <c r="AD22" s="29"/>
    </row>
    <row r="23" spans="1:30" ht="11.1" customHeight="1" x14ac:dyDescent="0.15">
      <c r="A23" s="24"/>
      <c r="B23" s="24" t="s">
        <v>38</v>
      </c>
      <c r="C23" s="77" t="s">
        <v>185</v>
      </c>
      <c r="D23" s="77"/>
      <c r="E23" s="26"/>
      <c r="F23" s="22">
        <v>104027250</v>
      </c>
      <c r="G23" s="22" t="s">
        <v>14</v>
      </c>
      <c r="H23" s="23">
        <f t="shared" si="2"/>
        <v>104027250</v>
      </c>
      <c r="I23" s="22"/>
      <c r="J23" s="22"/>
      <c r="K23" s="22"/>
      <c r="L23" s="22"/>
      <c r="M23" s="22"/>
      <c r="N23" s="22"/>
      <c r="O23" s="22"/>
      <c r="P23" s="22"/>
      <c r="Q23" s="22"/>
      <c r="R23" s="22"/>
      <c r="S23" s="22"/>
      <c r="T23" s="29"/>
      <c r="U23" s="29"/>
      <c r="V23" s="29"/>
      <c r="W23" s="29"/>
      <c r="X23" s="29"/>
      <c r="Y23" s="29"/>
      <c r="Z23" s="29"/>
      <c r="AA23" s="29"/>
      <c r="AB23" s="29"/>
      <c r="AC23" s="29"/>
      <c r="AD23" s="29"/>
    </row>
    <row r="24" spans="1:30" ht="11.1" customHeight="1" x14ac:dyDescent="0.15">
      <c r="A24" s="24"/>
      <c r="B24" s="24" t="s">
        <v>40</v>
      </c>
      <c r="C24" s="77" t="s">
        <v>180</v>
      </c>
      <c r="D24" s="77"/>
      <c r="E24" s="26"/>
      <c r="F24" s="22">
        <v>8727469</v>
      </c>
      <c r="G24" s="22" t="s">
        <v>14</v>
      </c>
      <c r="H24" s="23">
        <f t="shared" si="2"/>
        <v>8727469</v>
      </c>
      <c r="I24" s="22"/>
      <c r="J24" s="22"/>
      <c r="K24" s="22"/>
      <c r="L24" s="22"/>
      <c r="M24" s="22"/>
      <c r="N24" s="22"/>
      <c r="O24" s="22"/>
      <c r="P24" s="22"/>
      <c r="Q24" s="22"/>
      <c r="R24" s="22"/>
      <c r="S24" s="22"/>
      <c r="T24" s="29"/>
      <c r="U24" s="29"/>
      <c r="V24" s="29"/>
      <c r="W24" s="29"/>
      <c r="X24" s="29"/>
      <c r="Y24" s="29"/>
      <c r="Z24" s="29"/>
      <c r="AA24" s="29"/>
      <c r="AB24" s="29"/>
      <c r="AC24" s="29"/>
      <c r="AD24" s="29"/>
    </row>
    <row r="25" spans="1:30" ht="11.1" customHeight="1" x14ac:dyDescent="0.15">
      <c r="A25" s="24"/>
      <c r="B25" s="24"/>
      <c r="C25" s="94" t="s">
        <v>234</v>
      </c>
      <c r="D25" s="94"/>
      <c r="E25" s="26"/>
      <c r="F25" s="22">
        <v>130014761</v>
      </c>
      <c r="G25" s="22" t="s">
        <v>14</v>
      </c>
      <c r="H25" s="23">
        <f t="shared" si="2"/>
        <v>130014761</v>
      </c>
      <c r="I25" s="22"/>
      <c r="J25" s="22"/>
      <c r="K25" s="22"/>
      <c r="L25" s="22"/>
      <c r="M25" s="22"/>
      <c r="N25" s="22"/>
      <c r="O25" s="22"/>
      <c r="P25" s="22"/>
      <c r="Q25" s="22"/>
      <c r="R25" s="22"/>
      <c r="S25" s="22"/>
      <c r="T25" s="29"/>
      <c r="U25" s="29"/>
      <c r="V25" s="29"/>
      <c r="W25" s="29"/>
      <c r="X25" s="29"/>
      <c r="Y25" s="29"/>
      <c r="Z25" s="29"/>
      <c r="AA25" s="29"/>
      <c r="AB25" s="29"/>
      <c r="AC25" s="29"/>
      <c r="AD25" s="29"/>
    </row>
    <row r="26" spans="1:30" ht="11.1" customHeight="1" x14ac:dyDescent="0.15">
      <c r="A26" s="24"/>
      <c r="B26" s="24" t="s">
        <v>42</v>
      </c>
      <c r="C26" s="77" t="s">
        <v>175</v>
      </c>
      <c r="D26" s="77"/>
      <c r="E26" s="26"/>
      <c r="F26" s="22">
        <v>283531965</v>
      </c>
      <c r="G26" s="22">
        <v>44678880</v>
      </c>
      <c r="H26" s="23">
        <f t="shared" si="2"/>
        <v>328210845</v>
      </c>
      <c r="I26" s="22"/>
      <c r="J26" s="22"/>
      <c r="K26" s="22"/>
      <c r="L26" s="22"/>
      <c r="M26" s="22"/>
      <c r="N26" s="22"/>
      <c r="O26" s="22"/>
      <c r="P26" s="22"/>
      <c r="Q26" s="22"/>
      <c r="R26" s="22"/>
      <c r="S26" s="22"/>
      <c r="T26" s="29"/>
      <c r="U26" s="29"/>
      <c r="V26" s="29"/>
      <c r="W26" s="29"/>
      <c r="X26" s="29"/>
      <c r="Y26" s="29"/>
      <c r="Z26" s="29"/>
      <c r="AA26" s="29"/>
      <c r="AB26" s="29"/>
      <c r="AC26" s="29"/>
      <c r="AD26" s="29"/>
    </row>
    <row r="27" spans="1:30" ht="11.1" customHeight="1" x14ac:dyDescent="0.15">
      <c r="A27" s="24"/>
      <c r="B27" s="24"/>
      <c r="C27" s="77" t="s">
        <v>238</v>
      </c>
      <c r="D27" s="77"/>
      <c r="E27" s="26"/>
      <c r="F27" s="22">
        <v>2984547</v>
      </c>
      <c r="G27" s="22">
        <v>470304</v>
      </c>
      <c r="H27" s="23">
        <f t="shared" si="2"/>
        <v>3454851</v>
      </c>
      <c r="I27" s="22"/>
      <c r="J27" s="22"/>
      <c r="K27" s="22"/>
      <c r="L27" s="22"/>
      <c r="M27" s="22"/>
      <c r="N27" s="22"/>
      <c r="O27" s="22"/>
      <c r="P27" s="22"/>
      <c r="Q27" s="22"/>
      <c r="R27" s="22"/>
      <c r="S27" s="22"/>
      <c r="T27" s="29"/>
      <c r="U27" s="29"/>
      <c r="V27" s="29"/>
      <c r="W27" s="29"/>
      <c r="X27" s="29"/>
      <c r="Y27" s="29"/>
      <c r="Z27" s="29"/>
      <c r="AA27" s="29"/>
      <c r="AB27" s="29"/>
      <c r="AC27" s="29"/>
      <c r="AD27" s="29"/>
    </row>
    <row r="28" spans="1:30" ht="11.1" customHeight="1" x14ac:dyDescent="0.15">
      <c r="A28" s="24"/>
      <c r="B28" s="24"/>
      <c r="C28" s="94" t="s">
        <v>190</v>
      </c>
      <c r="D28" s="94"/>
      <c r="E28" s="26"/>
      <c r="F28" s="22"/>
      <c r="G28" s="22"/>
      <c r="H28" s="23"/>
      <c r="I28" s="22"/>
      <c r="J28" s="22"/>
      <c r="K28" s="22"/>
      <c r="L28" s="22"/>
      <c r="M28" s="22"/>
      <c r="N28" s="22"/>
      <c r="O28" s="22"/>
      <c r="P28" s="22"/>
      <c r="Q28" s="22"/>
      <c r="R28" s="22"/>
      <c r="S28" s="22"/>
      <c r="T28" s="29"/>
      <c r="U28" s="29"/>
      <c r="V28" s="29"/>
      <c r="W28" s="29"/>
      <c r="X28" s="29"/>
      <c r="Y28" s="29"/>
      <c r="Z28" s="29"/>
      <c r="AA28" s="29"/>
      <c r="AB28" s="29"/>
      <c r="AC28" s="29"/>
      <c r="AD28" s="29"/>
    </row>
    <row r="29" spans="1:30" ht="11.1" customHeight="1" x14ac:dyDescent="0.15">
      <c r="A29" s="24"/>
      <c r="B29" s="24" t="s">
        <v>44</v>
      </c>
      <c r="C29" s="77" t="s">
        <v>120</v>
      </c>
      <c r="D29" s="77"/>
      <c r="E29" s="26"/>
      <c r="F29" s="22">
        <v>6025000</v>
      </c>
      <c r="G29" s="22" t="s">
        <v>14</v>
      </c>
      <c r="H29" s="23">
        <f>SUM(F29:G29)</f>
        <v>6025000</v>
      </c>
      <c r="I29" s="22"/>
      <c r="J29" s="22"/>
      <c r="K29" s="22"/>
      <c r="L29" s="22"/>
      <c r="M29" s="22"/>
      <c r="N29" s="22"/>
      <c r="O29" s="22"/>
      <c r="P29" s="22"/>
      <c r="Q29" s="22"/>
      <c r="R29" s="22"/>
      <c r="S29" s="22"/>
      <c r="T29" s="29"/>
      <c r="U29" s="29"/>
      <c r="V29" s="29"/>
      <c r="W29" s="29"/>
      <c r="X29" s="29"/>
      <c r="Y29" s="29"/>
      <c r="Z29" s="29"/>
      <c r="AA29" s="29"/>
      <c r="AB29" s="29"/>
      <c r="AC29" s="29"/>
      <c r="AD29" s="29"/>
    </row>
    <row r="30" spans="1:30" ht="11.1" customHeight="1" x14ac:dyDescent="0.15">
      <c r="A30" s="24"/>
      <c r="B30" s="24" t="s">
        <v>47</v>
      </c>
      <c r="C30" s="77" t="s">
        <v>163</v>
      </c>
      <c r="D30" s="77"/>
      <c r="E30" s="26"/>
      <c r="F30" s="22">
        <v>148552000</v>
      </c>
      <c r="G30" s="22">
        <v>3085387</v>
      </c>
      <c r="H30" s="23">
        <f>SUM(F30:G30)</f>
        <v>151637387</v>
      </c>
      <c r="I30" s="22"/>
      <c r="J30" s="22"/>
      <c r="K30" s="22"/>
      <c r="L30" s="22"/>
      <c r="M30" s="22"/>
      <c r="N30" s="22"/>
      <c r="O30" s="22"/>
      <c r="P30" s="22"/>
      <c r="Q30" s="22"/>
      <c r="R30" s="22"/>
      <c r="S30" s="22"/>
      <c r="T30" s="29"/>
      <c r="U30" s="29"/>
      <c r="V30" s="29"/>
      <c r="W30" s="29"/>
      <c r="X30" s="29"/>
      <c r="Y30" s="29"/>
      <c r="Z30" s="29"/>
      <c r="AA30" s="29"/>
      <c r="AB30" s="29"/>
      <c r="AC30" s="29"/>
      <c r="AD30" s="29"/>
    </row>
    <row r="31" spans="1:30" ht="11.1" customHeight="1" x14ac:dyDescent="0.15">
      <c r="A31" s="24"/>
      <c r="B31" s="24"/>
      <c r="C31" s="94" t="s">
        <v>235</v>
      </c>
      <c r="D31" s="94"/>
      <c r="E31" s="26"/>
      <c r="F31" s="22">
        <v>154577000</v>
      </c>
      <c r="G31" s="22">
        <v>3085387</v>
      </c>
      <c r="H31" s="23">
        <f>SUM(F31:G31)</f>
        <v>157662387</v>
      </c>
      <c r="I31" s="22"/>
      <c r="J31" s="22"/>
      <c r="K31" s="22"/>
      <c r="L31" s="22"/>
      <c r="M31" s="22"/>
      <c r="N31" s="22"/>
      <c r="O31" s="22"/>
      <c r="P31" s="22"/>
      <c r="Q31" s="22"/>
      <c r="R31" s="22"/>
      <c r="S31" s="22"/>
      <c r="T31" s="29"/>
      <c r="U31" s="29"/>
      <c r="V31" s="29"/>
      <c r="W31" s="29"/>
      <c r="X31" s="29"/>
      <c r="Y31" s="29"/>
      <c r="Z31" s="29"/>
      <c r="AA31" s="29"/>
      <c r="AB31" s="29"/>
      <c r="AC31" s="29"/>
      <c r="AD31" s="29"/>
    </row>
    <row r="32" spans="1:30" ht="11.1" customHeight="1" x14ac:dyDescent="0.15">
      <c r="A32" s="24"/>
      <c r="B32" s="24" t="s">
        <v>49</v>
      </c>
      <c r="C32" s="77" t="s">
        <v>192</v>
      </c>
      <c r="D32" s="77"/>
      <c r="E32" s="26"/>
      <c r="F32" s="22">
        <v>24023247</v>
      </c>
      <c r="G32" s="22">
        <v>6800000</v>
      </c>
      <c r="H32" s="23">
        <f>SUM(F32:G32)</f>
        <v>30823247</v>
      </c>
      <c r="I32" s="22"/>
      <c r="J32" s="22"/>
      <c r="K32" s="22"/>
      <c r="L32" s="22"/>
      <c r="M32" s="22"/>
      <c r="N32" s="22"/>
      <c r="O32" s="22"/>
      <c r="P32" s="22"/>
      <c r="Q32" s="22"/>
      <c r="R32" s="22"/>
      <c r="S32" s="22"/>
      <c r="T32" s="29"/>
      <c r="U32" s="29"/>
      <c r="V32" s="29"/>
      <c r="W32" s="29"/>
      <c r="X32" s="29"/>
      <c r="Y32" s="29"/>
      <c r="Z32" s="29"/>
      <c r="AA32" s="29"/>
      <c r="AB32" s="29"/>
      <c r="AC32" s="29"/>
      <c r="AD32" s="29"/>
    </row>
    <row r="33" spans="1:30" ht="11.1" customHeight="1" x14ac:dyDescent="0.15">
      <c r="A33" s="24"/>
      <c r="B33" s="97" t="s">
        <v>51</v>
      </c>
      <c r="C33" s="77" t="s">
        <v>193</v>
      </c>
      <c r="D33" s="77"/>
      <c r="E33" s="26"/>
      <c r="F33" s="60">
        <v>288982994</v>
      </c>
      <c r="G33" s="96">
        <v>29785325</v>
      </c>
      <c r="H33" s="61">
        <f>SUM(F33,G33)</f>
        <v>318768319</v>
      </c>
      <c r="I33" s="22"/>
      <c r="J33" s="22"/>
      <c r="K33" s="22"/>
      <c r="L33" s="22"/>
      <c r="M33" s="22"/>
      <c r="N33" s="22"/>
      <c r="O33" s="22"/>
      <c r="P33" s="22"/>
      <c r="Q33" s="22"/>
      <c r="R33" s="22"/>
      <c r="S33" s="22"/>
      <c r="T33" s="29"/>
      <c r="U33" s="29"/>
      <c r="V33" s="29"/>
      <c r="W33" s="29"/>
      <c r="X33" s="29"/>
      <c r="Y33" s="29"/>
      <c r="Z33" s="29"/>
      <c r="AA33" s="29"/>
      <c r="AB33" s="29"/>
      <c r="AC33" s="29"/>
      <c r="AD33" s="29"/>
    </row>
    <row r="34" spans="1:30" ht="11.1" customHeight="1" x14ac:dyDescent="0.15">
      <c r="A34" s="24"/>
      <c r="B34" s="97"/>
      <c r="C34" s="77"/>
      <c r="D34" s="77"/>
      <c r="E34" s="26"/>
      <c r="F34" s="22">
        <v>276882994</v>
      </c>
      <c r="G34" s="96"/>
      <c r="H34" s="23">
        <f>SUM(F34,G33)</f>
        <v>306668319</v>
      </c>
      <c r="I34" s="22"/>
      <c r="J34" s="22"/>
      <c r="K34" s="22"/>
      <c r="L34" s="22"/>
      <c r="M34" s="22"/>
      <c r="N34" s="22"/>
      <c r="O34" s="22"/>
      <c r="P34" s="22"/>
      <c r="Q34" s="22"/>
      <c r="R34" s="22"/>
      <c r="S34" s="22"/>
      <c r="T34" s="29"/>
      <c r="U34" s="29"/>
      <c r="V34" s="29"/>
      <c r="W34" s="29"/>
      <c r="X34" s="29"/>
      <c r="Y34" s="29"/>
      <c r="Z34" s="29"/>
      <c r="AA34" s="29"/>
      <c r="AB34" s="29"/>
      <c r="AC34" s="29"/>
      <c r="AD34" s="29"/>
    </row>
    <row r="35" spans="1:30" ht="11.1" customHeight="1" x14ac:dyDescent="0.15">
      <c r="A35" s="24"/>
      <c r="B35" s="97" t="s">
        <v>205</v>
      </c>
      <c r="C35" s="97"/>
      <c r="D35" s="77" t="s">
        <v>165</v>
      </c>
      <c r="E35" s="26"/>
      <c r="F35" s="60">
        <v>60250119</v>
      </c>
      <c r="G35" s="96">
        <v>7262504</v>
      </c>
      <c r="H35" s="61">
        <f>SUM(F35,G35)</f>
        <v>67512623</v>
      </c>
      <c r="I35" s="22"/>
      <c r="J35" s="22"/>
      <c r="K35" s="22"/>
      <c r="L35" s="22"/>
      <c r="M35" s="22"/>
      <c r="N35" s="22"/>
      <c r="O35" s="22"/>
      <c r="P35" s="22"/>
      <c r="Q35" s="22"/>
      <c r="R35" s="22"/>
      <c r="S35" s="22"/>
      <c r="T35" s="29"/>
      <c r="U35" s="29"/>
      <c r="V35" s="29"/>
      <c r="W35" s="29"/>
      <c r="X35" s="29"/>
      <c r="Y35" s="29"/>
      <c r="Z35" s="29"/>
      <c r="AA35" s="29"/>
      <c r="AB35" s="29"/>
      <c r="AC35" s="29"/>
      <c r="AD35" s="29"/>
    </row>
    <row r="36" spans="1:30" ht="11.1" customHeight="1" x14ac:dyDescent="0.15">
      <c r="A36" s="24"/>
      <c r="B36" s="97"/>
      <c r="C36" s="97"/>
      <c r="D36" s="77"/>
      <c r="E36" s="26"/>
      <c r="F36" s="22">
        <v>59277119</v>
      </c>
      <c r="G36" s="96"/>
      <c r="H36" s="23">
        <f>SUM(F36,G35)</f>
        <v>66539623</v>
      </c>
      <c r="I36" s="22"/>
      <c r="J36" s="22"/>
      <c r="K36" s="22"/>
      <c r="L36" s="22"/>
      <c r="M36" s="22"/>
      <c r="N36" s="22"/>
      <c r="O36" s="22"/>
      <c r="P36" s="22"/>
      <c r="Q36" s="22"/>
      <c r="R36" s="22"/>
      <c r="S36" s="22"/>
      <c r="T36" s="29"/>
      <c r="U36" s="29"/>
      <c r="V36" s="29"/>
      <c r="W36" s="29"/>
      <c r="X36" s="29"/>
      <c r="Y36" s="29"/>
      <c r="Z36" s="29"/>
      <c r="AA36" s="29"/>
      <c r="AB36" s="29"/>
      <c r="AC36" s="29"/>
      <c r="AD36" s="29"/>
    </row>
    <row r="37" spans="1:30" ht="11.1" customHeight="1" x14ac:dyDescent="0.15">
      <c r="A37" s="24"/>
      <c r="B37" s="97" t="s">
        <v>206</v>
      </c>
      <c r="C37" s="97"/>
      <c r="D37" s="77" t="s">
        <v>239</v>
      </c>
      <c r="E37" s="26"/>
      <c r="F37" s="60">
        <v>98807000</v>
      </c>
      <c r="G37" s="96">
        <v>214316</v>
      </c>
      <c r="H37" s="61">
        <f>SUM(F37,G37)</f>
        <v>99021316</v>
      </c>
      <c r="I37" s="22"/>
      <c r="J37" s="22"/>
      <c r="K37" s="22"/>
      <c r="L37" s="22"/>
      <c r="M37" s="22"/>
      <c r="N37" s="22"/>
      <c r="O37" s="22"/>
      <c r="P37" s="22"/>
      <c r="Q37" s="22"/>
      <c r="R37" s="22"/>
      <c r="S37" s="22"/>
      <c r="T37" s="29"/>
      <c r="U37" s="29"/>
      <c r="V37" s="29"/>
      <c r="W37" s="29"/>
      <c r="X37" s="29"/>
      <c r="Y37" s="29"/>
      <c r="Z37" s="29"/>
      <c r="AA37" s="29"/>
      <c r="AB37" s="29"/>
      <c r="AC37" s="29"/>
      <c r="AD37" s="29"/>
    </row>
    <row r="38" spans="1:30" ht="11.1" customHeight="1" x14ac:dyDescent="0.15">
      <c r="A38" s="24"/>
      <c r="B38" s="97"/>
      <c r="C38" s="97"/>
      <c r="D38" s="77"/>
      <c r="E38" s="26"/>
      <c r="F38" s="22">
        <v>89016000</v>
      </c>
      <c r="G38" s="96"/>
      <c r="H38" s="23">
        <f>SUM(F38,G37)</f>
        <v>89230316</v>
      </c>
      <c r="I38" s="22"/>
      <c r="J38" s="22"/>
      <c r="K38" s="22"/>
      <c r="L38" s="22"/>
      <c r="M38" s="22"/>
      <c r="N38" s="22"/>
      <c r="O38" s="22"/>
      <c r="P38" s="22"/>
      <c r="Q38" s="22"/>
      <c r="R38" s="22"/>
      <c r="S38" s="22"/>
      <c r="T38" s="29"/>
      <c r="U38" s="29"/>
      <c r="V38" s="29"/>
      <c r="W38" s="29"/>
      <c r="X38" s="29"/>
      <c r="Y38" s="29"/>
      <c r="Z38" s="29"/>
      <c r="AA38" s="29"/>
      <c r="AB38" s="29"/>
      <c r="AC38" s="29"/>
      <c r="AD38" s="29"/>
    </row>
    <row r="39" spans="1:30" ht="11.1" customHeight="1" x14ac:dyDescent="0.15">
      <c r="A39" s="24"/>
      <c r="B39" s="97" t="s">
        <v>208</v>
      </c>
      <c r="C39" s="97"/>
      <c r="D39" s="77" t="s">
        <v>240</v>
      </c>
      <c r="E39" s="26"/>
      <c r="F39" s="60">
        <v>20872900</v>
      </c>
      <c r="G39" s="96">
        <v>237481</v>
      </c>
      <c r="H39" s="61">
        <f>SUM(F39,G39)</f>
        <v>21110381</v>
      </c>
      <c r="I39" s="22"/>
      <c r="J39" s="22"/>
      <c r="K39" s="22"/>
      <c r="L39" s="22"/>
      <c r="M39" s="22"/>
      <c r="N39" s="22"/>
      <c r="O39" s="22"/>
      <c r="P39" s="22"/>
      <c r="Q39" s="22"/>
      <c r="R39" s="22"/>
      <c r="S39" s="22"/>
      <c r="T39" s="29"/>
      <c r="U39" s="29"/>
      <c r="V39" s="29"/>
      <c r="W39" s="29"/>
      <c r="X39" s="29"/>
      <c r="Y39" s="29"/>
      <c r="Z39" s="29"/>
      <c r="AA39" s="29"/>
      <c r="AB39" s="29"/>
      <c r="AC39" s="29"/>
      <c r="AD39" s="29"/>
    </row>
    <row r="40" spans="1:30" ht="11.1" customHeight="1" x14ac:dyDescent="0.15">
      <c r="A40" s="24"/>
      <c r="B40" s="97"/>
      <c r="C40" s="97"/>
      <c r="D40" s="77"/>
      <c r="E40" s="26"/>
      <c r="F40" s="22">
        <v>20358900</v>
      </c>
      <c r="G40" s="96"/>
      <c r="H40" s="23">
        <f>SUM(F40,G39)</f>
        <v>20596381</v>
      </c>
      <c r="I40" s="22"/>
      <c r="J40" s="22"/>
      <c r="K40" s="22"/>
      <c r="L40" s="22"/>
      <c r="M40" s="22"/>
      <c r="N40" s="22"/>
      <c r="O40" s="22"/>
      <c r="P40" s="22"/>
      <c r="Q40" s="22"/>
      <c r="R40" s="22"/>
      <c r="S40" s="22"/>
      <c r="T40" s="29"/>
      <c r="U40" s="29"/>
      <c r="V40" s="29"/>
      <c r="W40" s="29"/>
      <c r="X40" s="29"/>
      <c r="Y40" s="29"/>
      <c r="Z40" s="29"/>
      <c r="AA40" s="29"/>
      <c r="AB40" s="29"/>
      <c r="AC40" s="29"/>
      <c r="AD40" s="29"/>
    </row>
    <row r="41" spans="1:30" ht="11.1" customHeight="1" x14ac:dyDescent="0.15">
      <c r="A41" s="24"/>
      <c r="B41" s="97" t="s">
        <v>210</v>
      </c>
      <c r="C41" s="97"/>
      <c r="D41" s="77" t="s">
        <v>241</v>
      </c>
      <c r="E41" s="26"/>
      <c r="F41" s="60">
        <v>10414213</v>
      </c>
      <c r="G41" s="96" t="s">
        <v>14</v>
      </c>
      <c r="H41" s="61">
        <f>SUM(F41,G41)</f>
        <v>10414213</v>
      </c>
      <c r="I41" s="22"/>
      <c r="J41" s="22"/>
      <c r="K41" s="22"/>
      <c r="L41" s="22"/>
      <c r="M41" s="22"/>
      <c r="N41" s="22"/>
      <c r="O41" s="22"/>
      <c r="P41" s="22"/>
      <c r="Q41" s="22"/>
      <c r="R41" s="22"/>
      <c r="S41" s="22"/>
      <c r="T41" s="29"/>
      <c r="U41" s="29"/>
      <c r="V41" s="29"/>
      <c r="W41" s="29"/>
      <c r="X41" s="29"/>
      <c r="Y41" s="29"/>
      <c r="Z41" s="29"/>
      <c r="AA41" s="29"/>
      <c r="AB41" s="29"/>
      <c r="AC41" s="29"/>
      <c r="AD41" s="29"/>
    </row>
    <row r="42" spans="1:30" ht="11.1" customHeight="1" x14ac:dyDescent="0.15">
      <c r="A42" s="24"/>
      <c r="B42" s="97"/>
      <c r="C42" s="97"/>
      <c r="D42" s="77"/>
      <c r="E42" s="26"/>
      <c r="F42" s="22">
        <v>9642213</v>
      </c>
      <c r="G42" s="96"/>
      <c r="H42" s="23">
        <f>SUM(F42,G41)</f>
        <v>9642213</v>
      </c>
      <c r="I42" s="22"/>
      <c r="J42" s="22"/>
      <c r="K42" s="22"/>
      <c r="L42" s="22"/>
      <c r="M42" s="22"/>
      <c r="N42" s="22"/>
      <c r="O42" s="22"/>
      <c r="P42" s="22"/>
      <c r="Q42" s="22"/>
      <c r="R42" s="22"/>
      <c r="S42" s="22"/>
      <c r="T42" s="29"/>
      <c r="U42" s="29"/>
      <c r="V42" s="29"/>
      <c r="W42" s="29"/>
      <c r="X42" s="29"/>
      <c r="Y42" s="29"/>
      <c r="Z42" s="29"/>
      <c r="AA42" s="29"/>
      <c r="AB42" s="29"/>
      <c r="AC42" s="29"/>
      <c r="AD42" s="29"/>
    </row>
    <row r="43" spans="1:30" ht="11.1" customHeight="1" x14ac:dyDescent="0.15">
      <c r="A43" s="24"/>
      <c r="B43" s="24"/>
      <c r="C43" s="24" t="s">
        <v>211</v>
      </c>
      <c r="D43" s="20" t="s">
        <v>242</v>
      </c>
      <c r="E43" s="26"/>
      <c r="F43" s="22">
        <v>38910076</v>
      </c>
      <c r="G43" s="22">
        <v>50745</v>
      </c>
      <c r="H43" s="23">
        <f>SUM(F43,G43)</f>
        <v>38960821</v>
      </c>
      <c r="I43" s="22"/>
      <c r="J43" s="22"/>
      <c r="K43" s="22"/>
      <c r="L43" s="22"/>
      <c r="M43" s="22"/>
      <c r="N43" s="22"/>
      <c r="O43" s="22"/>
      <c r="P43" s="22"/>
      <c r="Q43" s="22"/>
      <c r="R43" s="22"/>
      <c r="S43" s="22"/>
      <c r="T43" s="29"/>
      <c r="U43" s="29"/>
      <c r="V43" s="29"/>
      <c r="W43" s="29"/>
      <c r="X43" s="29"/>
      <c r="Y43" s="29"/>
      <c r="Z43" s="29"/>
      <c r="AA43" s="29"/>
      <c r="AB43" s="29"/>
      <c r="AC43" s="29"/>
      <c r="AD43" s="29"/>
    </row>
    <row r="44" spans="1:30" ht="11.1" customHeight="1" x14ac:dyDescent="0.15">
      <c r="A44" s="24"/>
      <c r="B44" s="97" t="s">
        <v>213</v>
      </c>
      <c r="C44" s="97"/>
      <c r="D44" s="77" t="s">
        <v>243</v>
      </c>
      <c r="E44" s="26"/>
      <c r="F44" s="60">
        <v>58108686</v>
      </c>
      <c r="G44" s="96">
        <v>22020279</v>
      </c>
      <c r="H44" s="61">
        <f>SUM(F44,G44)</f>
        <v>80128965</v>
      </c>
      <c r="I44" s="22"/>
      <c r="J44" s="22"/>
      <c r="K44" s="22"/>
      <c r="L44" s="22"/>
      <c r="M44" s="22"/>
      <c r="N44" s="22"/>
      <c r="O44" s="22"/>
      <c r="P44" s="22"/>
      <c r="Q44" s="22"/>
      <c r="R44" s="22"/>
      <c r="S44" s="22"/>
      <c r="T44" s="29"/>
      <c r="U44" s="29"/>
      <c r="V44" s="29"/>
      <c r="W44" s="29"/>
      <c r="X44" s="29"/>
      <c r="Y44" s="29"/>
      <c r="Z44" s="29"/>
      <c r="AA44" s="29"/>
      <c r="AB44" s="29"/>
      <c r="AC44" s="29"/>
      <c r="AD44" s="29"/>
    </row>
    <row r="45" spans="1:30" ht="11.1" customHeight="1" x14ac:dyDescent="0.15">
      <c r="A45" s="24"/>
      <c r="B45" s="97"/>
      <c r="C45" s="97"/>
      <c r="D45" s="77"/>
      <c r="E45" s="26"/>
      <c r="F45" s="22">
        <v>58058686</v>
      </c>
      <c r="G45" s="96"/>
      <c r="H45" s="23">
        <f>SUM(F45,G44)</f>
        <v>80078965</v>
      </c>
      <c r="I45" s="22"/>
      <c r="J45" s="22"/>
      <c r="K45" s="22"/>
      <c r="L45" s="22"/>
      <c r="M45" s="22"/>
      <c r="N45" s="22"/>
      <c r="O45" s="22"/>
      <c r="P45" s="22"/>
      <c r="Q45" s="22"/>
      <c r="R45" s="22"/>
      <c r="S45" s="22"/>
      <c r="T45" s="29"/>
      <c r="U45" s="29"/>
      <c r="V45" s="29"/>
      <c r="W45" s="29"/>
      <c r="X45" s="29"/>
      <c r="Y45" s="29"/>
      <c r="Z45" s="29"/>
      <c r="AA45" s="29"/>
      <c r="AB45" s="29"/>
      <c r="AC45" s="29"/>
      <c r="AD45" s="29"/>
    </row>
    <row r="46" spans="1:30" ht="11.1" customHeight="1" x14ac:dyDescent="0.15">
      <c r="A46" s="24"/>
      <c r="B46" s="24"/>
      <c r="C46" s="24" t="s">
        <v>214</v>
      </c>
      <c r="D46" s="20" t="s">
        <v>236</v>
      </c>
      <c r="E46" s="26"/>
      <c r="F46" s="22">
        <v>850000</v>
      </c>
      <c r="G46" s="22" t="s">
        <v>14</v>
      </c>
      <c r="H46" s="23">
        <f>SUM(F46,G46)</f>
        <v>850000</v>
      </c>
      <c r="I46" s="22"/>
      <c r="J46" s="22"/>
      <c r="K46" s="22"/>
      <c r="L46" s="22"/>
      <c r="M46" s="22"/>
      <c r="N46" s="22"/>
      <c r="O46" s="22"/>
      <c r="P46" s="22"/>
      <c r="Q46" s="22"/>
      <c r="R46" s="22"/>
      <c r="S46" s="22"/>
      <c r="T46" s="29"/>
      <c r="U46" s="29"/>
      <c r="V46" s="29"/>
      <c r="W46" s="29"/>
      <c r="X46" s="29"/>
      <c r="Y46" s="29"/>
      <c r="Z46" s="29"/>
      <c r="AA46" s="29"/>
      <c r="AB46" s="29"/>
      <c r="AC46" s="29"/>
      <c r="AD46" s="29"/>
    </row>
    <row r="47" spans="1:30" ht="11.1" customHeight="1" x14ac:dyDescent="0.15">
      <c r="A47" s="24"/>
      <c r="B47" s="24"/>
      <c r="C47" s="24" t="s">
        <v>224</v>
      </c>
      <c r="D47" s="20" t="s">
        <v>215</v>
      </c>
      <c r="E47" s="26"/>
      <c r="F47" s="22">
        <v>770000</v>
      </c>
      <c r="G47" s="22" t="s">
        <v>14</v>
      </c>
      <c r="H47" s="23">
        <f t="shared" ref="H47:H60" si="3">SUM(F47:G47)</f>
        <v>770000</v>
      </c>
      <c r="I47" s="22"/>
      <c r="J47" s="22"/>
      <c r="K47" s="22"/>
      <c r="L47" s="22"/>
      <c r="M47" s="22"/>
      <c r="N47" s="22"/>
      <c r="O47" s="22"/>
      <c r="P47" s="22"/>
      <c r="Q47" s="22"/>
      <c r="R47" s="22"/>
      <c r="S47" s="22"/>
      <c r="T47" s="29"/>
      <c r="U47" s="29"/>
      <c r="V47" s="29"/>
      <c r="W47" s="29"/>
      <c r="X47" s="29"/>
      <c r="Y47" s="29"/>
      <c r="Z47" s="29"/>
      <c r="AA47" s="29"/>
      <c r="AB47" s="29"/>
      <c r="AC47" s="29"/>
      <c r="AD47" s="29"/>
    </row>
    <row r="48" spans="1:30" ht="11.1" customHeight="1" x14ac:dyDescent="0.15">
      <c r="A48" s="24"/>
      <c r="B48" s="24" t="s">
        <v>53</v>
      </c>
      <c r="C48" s="77" t="s">
        <v>219</v>
      </c>
      <c r="D48" s="77"/>
      <c r="E48" s="26"/>
      <c r="F48" s="22">
        <v>15738933</v>
      </c>
      <c r="G48" s="22" t="s">
        <v>14</v>
      </c>
      <c r="H48" s="23">
        <f t="shared" si="3"/>
        <v>15738933</v>
      </c>
      <c r="I48" s="22"/>
      <c r="J48" s="22"/>
      <c r="K48" s="22"/>
      <c r="L48" s="22"/>
      <c r="M48" s="22"/>
      <c r="N48" s="22"/>
      <c r="O48" s="22"/>
      <c r="P48" s="22"/>
      <c r="Q48" s="22"/>
      <c r="R48" s="22"/>
      <c r="S48" s="22"/>
      <c r="T48" s="29"/>
      <c r="U48" s="29"/>
      <c r="V48" s="29"/>
      <c r="W48" s="29"/>
      <c r="X48" s="29"/>
      <c r="Y48" s="29"/>
      <c r="Z48" s="29"/>
      <c r="AA48" s="29"/>
      <c r="AB48" s="29"/>
      <c r="AC48" s="29"/>
      <c r="AD48" s="29"/>
    </row>
    <row r="49" spans="1:30" ht="11.1" customHeight="1" x14ac:dyDescent="0.15">
      <c r="A49" s="24"/>
      <c r="B49" s="24"/>
      <c r="C49" s="24" t="s">
        <v>205</v>
      </c>
      <c r="D49" s="20" t="s">
        <v>139</v>
      </c>
      <c r="E49" s="26"/>
      <c r="F49" s="22">
        <v>12982933</v>
      </c>
      <c r="G49" s="22" t="s">
        <v>14</v>
      </c>
      <c r="H49" s="23">
        <f t="shared" si="3"/>
        <v>12982933</v>
      </c>
      <c r="I49" s="22"/>
      <c r="J49" s="22"/>
      <c r="K49" s="22"/>
      <c r="L49" s="22"/>
      <c r="M49" s="22"/>
      <c r="N49" s="22"/>
      <c r="O49" s="22"/>
      <c r="P49" s="22"/>
      <c r="Q49" s="22"/>
      <c r="R49" s="22"/>
      <c r="S49" s="22"/>
      <c r="T49" s="29"/>
      <c r="U49" s="29"/>
      <c r="V49" s="29"/>
      <c r="W49" s="29"/>
      <c r="X49" s="29"/>
      <c r="Y49" s="29"/>
      <c r="Z49" s="29"/>
      <c r="AA49" s="29"/>
      <c r="AB49" s="29"/>
      <c r="AC49" s="29"/>
      <c r="AD49" s="29"/>
    </row>
    <row r="50" spans="1:30" ht="11.1" customHeight="1" x14ac:dyDescent="0.15">
      <c r="A50" s="24"/>
      <c r="B50" s="24"/>
      <c r="C50" s="24" t="s">
        <v>206</v>
      </c>
      <c r="D50" s="20" t="s">
        <v>226</v>
      </c>
      <c r="E50" s="26"/>
      <c r="F50" s="22">
        <v>2756000</v>
      </c>
      <c r="G50" s="22" t="s">
        <v>14</v>
      </c>
      <c r="H50" s="23">
        <f t="shared" si="3"/>
        <v>2756000</v>
      </c>
      <c r="I50" s="22"/>
      <c r="J50" s="22"/>
      <c r="K50" s="22"/>
      <c r="L50" s="22"/>
      <c r="M50" s="22"/>
      <c r="N50" s="22"/>
      <c r="O50" s="22"/>
      <c r="P50" s="22"/>
      <c r="Q50" s="22"/>
      <c r="R50" s="22"/>
      <c r="S50" s="22"/>
      <c r="T50" s="29"/>
      <c r="U50" s="29"/>
      <c r="V50" s="29"/>
      <c r="W50" s="29"/>
      <c r="X50" s="29"/>
      <c r="Y50" s="29"/>
      <c r="Z50" s="29"/>
      <c r="AA50" s="29"/>
      <c r="AB50" s="29"/>
      <c r="AC50" s="29"/>
      <c r="AD50" s="29"/>
    </row>
    <row r="51" spans="1:30" ht="11.1" customHeight="1" x14ac:dyDescent="0.15">
      <c r="A51" s="24"/>
      <c r="B51" s="24" t="s">
        <v>56</v>
      </c>
      <c r="C51" s="77" t="s">
        <v>85</v>
      </c>
      <c r="D51" s="77"/>
      <c r="E51" s="31"/>
      <c r="F51" s="22">
        <v>11492881</v>
      </c>
      <c r="G51" s="22">
        <v>1463057</v>
      </c>
      <c r="H51" s="23">
        <f t="shared" si="3"/>
        <v>12955938</v>
      </c>
      <c r="I51" s="48"/>
      <c r="J51" s="48"/>
      <c r="K51" s="48"/>
      <c r="L51" s="48"/>
      <c r="M51" s="48"/>
      <c r="N51" s="48"/>
      <c r="O51" s="48"/>
      <c r="P51" s="48"/>
      <c r="Q51" s="48"/>
      <c r="R51" s="48"/>
      <c r="S51" s="48"/>
      <c r="T51" s="29"/>
      <c r="U51" s="29"/>
      <c r="V51" s="29"/>
      <c r="W51" s="29"/>
      <c r="X51" s="29"/>
      <c r="Y51" s="29"/>
      <c r="Z51" s="29"/>
      <c r="AA51" s="29"/>
      <c r="AB51" s="29"/>
      <c r="AC51" s="29"/>
      <c r="AD51" s="29"/>
    </row>
    <row r="52" spans="1:30" ht="11.1" customHeight="1" x14ac:dyDescent="0.15">
      <c r="A52" s="24"/>
      <c r="B52" s="24" t="s">
        <v>58</v>
      </c>
      <c r="C52" s="104" t="s">
        <v>227</v>
      </c>
      <c r="D52" s="104"/>
      <c r="E52" s="31"/>
      <c r="F52" s="22">
        <v>4518465</v>
      </c>
      <c r="G52" s="22">
        <v>12669</v>
      </c>
      <c r="H52" s="23">
        <f t="shared" si="3"/>
        <v>4531134</v>
      </c>
      <c r="I52" s="48"/>
      <c r="J52" s="48"/>
      <c r="K52" s="48"/>
      <c r="L52" s="48"/>
      <c r="M52" s="48"/>
      <c r="N52" s="48"/>
      <c r="O52" s="48"/>
      <c r="P52" s="48"/>
      <c r="Q52" s="48"/>
      <c r="R52" s="48"/>
      <c r="S52" s="48"/>
      <c r="T52" s="29"/>
      <c r="U52" s="29"/>
      <c r="V52" s="29"/>
      <c r="W52" s="29"/>
      <c r="X52" s="29"/>
      <c r="Y52" s="29"/>
      <c r="Z52" s="29"/>
      <c r="AA52" s="29"/>
      <c r="AB52" s="29"/>
      <c r="AC52" s="29"/>
      <c r="AD52" s="29"/>
    </row>
    <row r="53" spans="1:30" ht="11.1" customHeight="1" x14ac:dyDescent="0.15">
      <c r="A53" s="24"/>
      <c r="B53" s="24" t="s">
        <v>60</v>
      </c>
      <c r="C53" s="77" t="s">
        <v>228</v>
      </c>
      <c r="D53" s="77"/>
      <c r="E53" s="31"/>
      <c r="F53" s="22">
        <v>2581449</v>
      </c>
      <c r="G53" s="22">
        <v>1593</v>
      </c>
      <c r="H53" s="23">
        <f t="shared" si="3"/>
        <v>2583042</v>
      </c>
      <c r="I53" s="48"/>
      <c r="J53" s="48"/>
      <c r="K53" s="48"/>
      <c r="L53" s="48"/>
      <c r="M53" s="48"/>
      <c r="N53" s="48"/>
      <c r="O53" s="48"/>
      <c r="P53" s="48"/>
      <c r="Q53" s="48"/>
      <c r="R53" s="48"/>
      <c r="S53" s="48"/>
      <c r="T53" s="29"/>
      <c r="U53" s="29"/>
      <c r="V53" s="29"/>
      <c r="W53" s="29"/>
      <c r="X53" s="29"/>
      <c r="Y53" s="29"/>
      <c r="Z53" s="29"/>
      <c r="AA53" s="29"/>
      <c r="AB53" s="29"/>
      <c r="AC53" s="29"/>
      <c r="AD53" s="29"/>
    </row>
    <row r="54" spans="1:30" ht="11.1" customHeight="1" x14ac:dyDescent="0.15">
      <c r="A54" s="24"/>
      <c r="B54" s="24" t="s">
        <v>62</v>
      </c>
      <c r="C54" s="77" t="s">
        <v>217</v>
      </c>
      <c r="D54" s="77"/>
      <c r="E54" s="31"/>
      <c r="F54" s="22">
        <v>11200000</v>
      </c>
      <c r="G54" s="22">
        <v>20900000</v>
      </c>
      <c r="H54" s="23">
        <f t="shared" si="3"/>
        <v>32100000</v>
      </c>
      <c r="I54" s="48"/>
      <c r="J54" s="48"/>
      <c r="K54" s="48"/>
      <c r="L54" s="48"/>
      <c r="M54" s="48"/>
      <c r="N54" s="48"/>
      <c r="O54" s="48"/>
      <c r="P54" s="48"/>
      <c r="Q54" s="48"/>
      <c r="R54" s="48"/>
      <c r="S54" s="48"/>
      <c r="T54" s="29"/>
      <c r="U54" s="29"/>
      <c r="V54" s="29"/>
      <c r="W54" s="29"/>
      <c r="X54" s="29"/>
      <c r="Y54" s="29"/>
      <c r="Z54" s="29"/>
      <c r="AA54" s="29"/>
      <c r="AB54" s="29"/>
      <c r="AC54" s="29"/>
      <c r="AD54" s="29"/>
    </row>
    <row r="55" spans="1:30" ht="11.1" customHeight="1" x14ac:dyDescent="0.15">
      <c r="A55" s="24"/>
      <c r="B55" s="24" t="s">
        <v>64</v>
      </c>
      <c r="C55" s="77" t="s">
        <v>216</v>
      </c>
      <c r="D55" s="77"/>
      <c r="E55" s="31"/>
      <c r="F55" s="22" t="s">
        <v>14</v>
      </c>
      <c r="G55" s="22">
        <v>12000000</v>
      </c>
      <c r="H55" s="23">
        <f t="shared" si="3"/>
        <v>12000000</v>
      </c>
      <c r="I55" s="48"/>
      <c r="J55" s="48"/>
      <c r="K55" s="48"/>
      <c r="L55" s="48"/>
      <c r="M55" s="48"/>
      <c r="N55" s="48"/>
      <c r="O55" s="48"/>
      <c r="P55" s="48"/>
      <c r="Q55" s="48"/>
      <c r="R55" s="48"/>
      <c r="S55" s="48"/>
      <c r="T55" s="29"/>
      <c r="U55" s="29"/>
      <c r="V55" s="29"/>
      <c r="W55" s="29"/>
      <c r="X55" s="29"/>
      <c r="Y55" s="29"/>
      <c r="Z55" s="29"/>
      <c r="AA55" s="29"/>
      <c r="AB55" s="29"/>
      <c r="AC55" s="29"/>
      <c r="AD55" s="29"/>
    </row>
    <row r="56" spans="1:30" ht="11.1" customHeight="1" x14ac:dyDescent="0.15">
      <c r="A56" s="24"/>
      <c r="B56" s="24" t="s">
        <v>66</v>
      </c>
      <c r="C56" s="77" t="s">
        <v>244</v>
      </c>
      <c r="D56" s="77"/>
      <c r="E56" s="31"/>
      <c r="F56" s="22" t="s">
        <v>14</v>
      </c>
      <c r="G56" s="22">
        <v>35000000</v>
      </c>
      <c r="H56" s="23">
        <f t="shared" si="3"/>
        <v>35000000</v>
      </c>
      <c r="I56" s="48"/>
      <c r="J56" s="48"/>
      <c r="K56" s="48"/>
      <c r="L56" s="48"/>
      <c r="M56" s="48"/>
      <c r="N56" s="48"/>
      <c r="O56" s="48"/>
      <c r="P56" s="48"/>
      <c r="Q56" s="48"/>
      <c r="R56" s="48"/>
      <c r="S56" s="48"/>
      <c r="T56" s="29"/>
      <c r="U56" s="29"/>
      <c r="V56" s="29"/>
      <c r="W56" s="29"/>
      <c r="X56" s="29"/>
      <c r="Y56" s="29"/>
      <c r="Z56" s="29"/>
      <c r="AA56" s="29"/>
      <c r="AB56" s="29"/>
      <c r="AC56" s="29"/>
      <c r="AD56" s="29"/>
    </row>
    <row r="57" spans="1:30" ht="11.1" customHeight="1" x14ac:dyDescent="0.15">
      <c r="A57" s="24"/>
      <c r="B57" s="24" t="s">
        <v>68</v>
      </c>
      <c r="C57" s="77" t="s">
        <v>69</v>
      </c>
      <c r="D57" s="77"/>
      <c r="E57" s="31"/>
      <c r="F57" s="22">
        <v>8000000</v>
      </c>
      <c r="G57" s="22">
        <v>2000000</v>
      </c>
      <c r="H57" s="23">
        <f t="shared" si="3"/>
        <v>10000000</v>
      </c>
      <c r="I57" s="48"/>
      <c r="J57" s="48"/>
      <c r="K57" s="48"/>
      <c r="L57" s="48"/>
      <c r="M57" s="48"/>
      <c r="N57" s="48"/>
      <c r="O57" s="48"/>
      <c r="P57" s="48"/>
      <c r="Q57" s="48"/>
      <c r="R57" s="48"/>
      <c r="S57" s="48"/>
      <c r="T57" s="29"/>
      <c r="U57" s="29"/>
      <c r="V57" s="29"/>
      <c r="W57" s="29"/>
      <c r="X57" s="29"/>
      <c r="Y57" s="29"/>
      <c r="Z57" s="29"/>
      <c r="AA57" s="29"/>
      <c r="AB57" s="29"/>
      <c r="AC57" s="29"/>
      <c r="AD57" s="29"/>
    </row>
    <row r="58" spans="1:30" ht="11.1" customHeight="1" x14ac:dyDescent="0.15">
      <c r="A58" s="24"/>
      <c r="B58" s="24"/>
      <c r="C58" s="76" t="s">
        <v>70</v>
      </c>
      <c r="D58" s="76"/>
      <c r="E58" s="31"/>
      <c r="F58" s="23">
        <v>1340182413</v>
      </c>
      <c r="G58" s="23">
        <v>186063742</v>
      </c>
      <c r="H58" s="23">
        <f t="shared" si="3"/>
        <v>1526246155</v>
      </c>
      <c r="I58" s="48"/>
      <c r="J58" s="48"/>
      <c r="K58" s="48"/>
      <c r="L58" s="48"/>
      <c r="M58" s="48"/>
      <c r="N58" s="48"/>
      <c r="O58" s="48"/>
      <c r="P58" s="48"/>
      <c r="Q58" s="48"/>
      <c r="R58" s="48"/>
      <c r="S58" s="48"/>
      <c r="T58" s="29"/>
      <c r="U58" s="29"/>
      <c r="V58" s="29"/>
      <c r="W58" s="29"/>
      <c r="X58" s="29"/>
      <c r="Y58" s="29"/>
      <c r="Z58" s="29"/>
      <c r="AA58" s="29"/>
      <c r="AB58" s="29"/>
      <c r="AC58" s="29"/>
      <c r="AD58" s="29"/>
    </row>
    <row r="59" spans="1:30" ht="11.1" customHeight="1" x14ac:dyDescent="0.15">
      <c r="A59" s="24"/>
      <c r="B59" s="24" t="s">
        <v>71</v>
      </c>
      <c r="C59" s="76" t="s">
        <v>72</v>
      </c>
      <c r="D59" s="76"/>
      <c r="E59" s="31"/>
      <c r="F59" s="23">
        <v>229492289</v>
      </c>
      <c r="G59" s="23">
        <v>9424258</v>
      </c>
      <c r="H59" s="23">
        <f t="shared" si="3"/>
        <v>238916547</v>
      </c>
      <c r="I59" s="48"/>
      <c r="J59" s="48"/>
      <c r="K59" s="48"/>
      <c r="L59" s="48"/>
      <c r="M59" s="48"/>
      <c r="N59" s="48"/>
      <c r="O59" s="48"/>
      <c r="P59" s="48"/>
      <c r="Q59" s="48"/>
      <c r="R59" s="48"/>
      <c r="S59" s="48"/>
      <c r="T59" s="29"/>
      <c r="U59" s="29"/>
      <c r="V59" s="29"/>
      <c r="W59" s="29"/>
      <c r="X59" s="29"/>
      <c r="Y59" s="29"/>
      <c r="Z59" s="29"/>
      <c r="AA59" s="29"/>
      <c r="AB59" s="29"/>
      <c r="AC59" s="29"/>
      <c r="AD59" s="29"/>
    </row>
    <row r="60" spans="1:30" ht="9.75" customHeight="1" x14ac:dyDescent="0.15">
      <c r="A60" s="24"/>
      <c r="B60" s="24"/>
      <c r="C60" s="79" t="s">
        <v>73</v>
      </c>
      <c r="D60" s="79"/>
      <c r="E60" s="31"/>
      <c r="F60" s="23">
        <v>1569674702</v>
      </c>
      <c r="G60" s="23">
        <v>195488000</v>
      </c>
      <c r="H60" s="23">
        <f t="shared" si="3"/>
        <v>1765162702</v>
      </c>
      <c r="I60" s="48"/>
      <c r="J60" s="48"/>
      <c r="K60" s="48"/>
      <c r="L60" s="48"/>
      <c r="M60" s="48"/>
      <c r="N60" s="48"/>
      <c r="O60" s="48"/>
      <c r="P60" s="48"/>
      <c r="Q60" s="48"/>
      <c r="R60" s="48"/>
      <c r="S60" s="48"/>
      <c r="T60" s="29"/>
      <c r="U60" s="29"/>
      <c r="V60" s="29"/>
      <c r="W60" s="29"/>
      <c r="X60" s="29"/>
      <c r="Y60" s="29"/>
      <c r="Z60" s="29"/>
      <c r="AA60" s="29"/>
      <c r="AB60" s="29"/>
      <c r="AC60" s="29"/>
      <c r="AD60" s="29"/>
    </row>
    <row r="61" spans="1:30" ht="3" customHeight="1" x14ac:dyDescent="0.15">
      <c r="A61" s="33"/>
      <c r="B61" s="33"/>
      <c r="C61" s="34"/>
      <c r="D61" s="35"/>
      <c r="E61" s="36"/>
      <c r="F61" s="37"/>
      <c r="G61" s="38"/>
      <c r="H61" s="39"/>
      <c r="I61" s="40"/>
      <c r="J61" s="40"/>
      <c r="K61" s="40"/>
      <c r="L61" s="40"/>
      <c r="M61" s="40"/>
      <c r="N61" s="40"/>
      <c r="O61" s="40"/>
      <c r="P61" s="40"/>
      <c r="Q61" s="40"/>
      <c r="R61" s="40"/>
      <c r="S61" s="40"/>
      <c r="T61" s="29"/>
      <c r="U61" s="29"/>
      <c r="V61" s="29"/>
      <c r="W61" s="29"/>
      <c r="X61" s="29"/>
      <c r="Y61" s="29"/>
      <c r="Z61" s="29"/>
      <c r="AA61" s="29"/>
      <c r="AB61" s="29"/>
      <c r="AC61" s="29"/>
      <c r="AD61" s="29"/>
    </row>
    <row r="62" spans="1:30" ht="18" customHeight="1" x14ac:dyDescent="0.15">
      <c r="A62" s="12"/>
      <c r="B62" s="105" t="s">
        <v>342</v>
      </c>
      <c r="C62" s="106"/>
      <c r="D62" s="106"/>
      <c r="E62" s="106"/>
      <c r="F62" s="106"/>
      <c r="G62" s="106"/>
      <c r="H62" s="106"/>
      <c r="I62" s="12"/>
      <c r="J62" s="12"/>
      <c r="K62" s="12"/>
      <c r="L62" s="12"/>
      <c r="M62" s="12"/>
      <c r="N62" s="12"/>
      <c r="O62" s="12"/>
      <c r="P62" s="12"/>
      <c r="Q62" s="12"/>
      <c r="R62" s="12"/>
      <c r="S62" s="12"/>
      <c r="T62" s="29"/>
      <c r="U62" s="29"/>
      <c r="V62" s="29"/>
      <c r="W62" s="29"/>
      <c r="X62" s="29"/>
      <c r="Y62" s="29"/>
      <c r="Z62" s="29"/>
      <c r="AA62" s="29"/>
      <c r="AB62" s="29"/>
      <c r="AC62" s="29"/>
      <c r="AD62" s="29"/>
    </row>
    <row r="63" spans="1:30" ht="10.5" customHeight="1" x14ac:dyDescent="0.15">
      <c r="A63" s="40"/>
      <c r="B63" s="107"/>
      <c r="C63" s="107"/>
      <c r="D63" s="107"/>
      <c r="E63" s="107"/>
      <c r="F63" s="107"/>
      <c r="G63" s="107"/>
      <c r="H63" s="107"/>
      <c r="I63" s="45"/>
      <c r="J63" s="45"/>
      <c r="K63" s="45"/>
      <c r="L63" s="45"/>
      <c r="M63" s="45"/>
      <c r="N63" s="45"/>
      <c r="O63" s="45"/>
      <c r="P63" s="45"/>
      <c r="Q63" s="45"/>
      <c r="R63" s="45"/>
      <c r="S63" s="45"/>
      <c r="T63" s="29"/>
      <c r="U63" s="29"/>
      <c r="V63" s="29"/>
      <c r="W63" s="29"/>
      <c r="X63" s="29"/>
      <c r="Y63" s="29"/>
      <c r="Z63" s="29"/>
      <c r="AA63" s="29"/>
      <c r="AB63" s="29"/>
      <c r="AC63" s="29"/>
      <c r="AD63" s="29"/>
    </row>
    <row r="64" spans="1:30" ht="10.5" customHeight="1" x14ac:dyDescent="0.15">
      <c r="A64" s="40"/>
      <c r="B64" s="107"/>
      <c r="C64" s="107"/>
      <c r="D64" s="107"/>
      <c r="E64" s="107"/>
      <c r="F64" s="107"/>
      <c r="G64" s="107"/>
      <c r="H64" s="107"/>
      <c r="I64" s="40"/>
      <c r="J64" s="40"/>
      <c r="K64" s="40"/>
      <c r="L64" s="40"/>
      <c r="M64" s="40"/>
      <c r="N64" s="40"/>
      <c r="O64" s="40"/>
      <c r="P64" s="40"/>
      <c r="Q64" s="40"/>
      <c r="R64" s="40"/>
      <c r="S64" s="40"/>
      <c r="T64" s="29"/>
      <c r="U64" s="29"/>
      <c r="V64" s="29"/>
      <c r="W64" s="29"/>
      <c r="X64" s="29"/>
      <c r="Y64" s="29"/>
      <c r="Z64" s="29"/>
      <c r="AA64" s="29"/>
      <c r="AB64" s="29"/>
      <c r="AC64" s="29"/>
      <c r="AD64" s="29"/>
    </row>
    <row r="65" spans="1:30" ht="10.5" customHeight="1" x14ac:dyDescent="0.15">
      <c r="A65" s="40"/>
      <c r="B65" s="107"/>
      <c r="C65" s="107"/>
      <c r="D65" s="107"/>
      <c r="E65" s="107"/>
      <c r="F65" s="107"/>
      <c r="G65" s="107"/>
      <c r="H65" s="107"/>
      <c r="I65" s="40"/>
      <c r="J65" s="40"/>
      <c r="K65" s="40"/>
      <c r="L65" s="40"/>
      <c r="M65" s="40"/>
      <c r="N65" s="40"/>
      <c r="O65" s="40"/>
      <c r="P65" s="40"/>
      <c r="Q65" s="40"/>
      <c r="R65" s="40"/>
      <c r="S65" s="40"/>
      <c r="T65" s="29"/>
      <c r="U65" s="29"/>
      <c r="V65" s="29"/>
      <c r="W65" s="29"/>
      <c r="X65" s="29"/>
      <c r="Y65" s="29"/>
      <c r="Z65" s="29"/>
      <c r="AA65" s="29"/>
      <c r="AB65" s="29"/>
      <c r="AC65" s="29"/>
      <c r="AD65" s="29"/>
    </row>
    <row r="66" spans="1:30" ht="10.5" customHeight="1" x14ac:dyDescent="0.15">
      <c r="A66" s="40"/>
      <c r="B66" s="107"/>
      <c r="C66" s="107"/>
      <c r="D66" s="107"/>
      <c r="E66" s="107"/>
      <c r="F66" s="107"/>
      <c r="G66" s="107"/>
      <c r="H66" s="107"/>
      <c r="I66" s="40"/>
      <c r="J66" s="40"/>
      <c r="K66" s="40"/>
      <c r="L66" s="40"/>
      <c r="M66" s="40"/>
      <c r="N66" s="40"/>
      <c r="O66" s="40"/>
      <c r="P66" s="40"/>
      <c r="Q66" s="40"/>
      <c r="R66" s="40"/>
      <c r="S66" s="40"/>
      <c r="T66" s="29"/>
      <c r="U66" s="29"/>
      <c r="V66" s="29"/>
      <c r="W66" s="29"/>
      <c r="X66" s="29"/>
      <c r="Y66" s="29"/>
      <c r="Z66" s="29"/>
      <c r="AA66" s="29"/>
      <c r="AB66" s="29"/>
      <c r="AC66" s="29"/>
      <c r="AD66" s="29"/>
    </row>
    <row r="67" spans="1:30" ht="10.5" customHeight="1" x14ac:dyDescent="0.15">
      <c r="A67" s="40"/>
      <c r="B67" s="107"/>
      <c r="C67" s="107"/>
      <c r="D67" s="107"/>
      <c r="E67" s="107"/>
      <c r="F67" s="107"/>
      <c r="G67" s="107"/>
      <c r="H67" s="107"/>
      <c r="I67" s="40"/>
      <c r="J67" s="40"/>
      <c r="K67" s="40"/>
      <c r="L67" s="40"/>
      <c r="M67" s="40"/>
      <c r="N67" s="40"/>
      <c r="O67" s="40"/>
      <c r="P67" s="40"/>
      <c r="Q67" s="40"/>
      <c r="R67" s="40"/>
      <c r="S67" s="40"/>
    </row>
    <row r="68" spans="1:30" ht="10.5" customHeight="1" x14ac:dyDescent="0.15">
      <c r="A68" s="40"/>
      <c r="B68" s="107"/>
      <c r="C68" s="107"/>
      <c r="D68" s="107"/>
      <c r="E68" s="107"/>
      <c r="F68" s="107"/>
      <c r="G68" s="107"/>
      <c r="H68" s="107"/>
      <c r="I68" s="40"/>
      <c r="J68" s="40"/>
      <c r="K68" s="40"/>
      <c r="L68" s="40"/>
      <c r="M68" s="40"/>
      <c r="N68" s="40"/>
      <c r="O68" s="40"/>
      <c r="P68" s="40"/>
      <c r="Q68" s="40"/>
      <c r="R68" s="40"/>
      <c r="S68" s="40"/>
    </row>
    <row r="69" spans="1:30" ht="10.5" customHeight="1" x14ac:dyDescent="0.15">
      <c r="A69" s="40"/>
      <c r="B69" s="107"/>
      <c r="C69" s="107"/>
      <c r="D69" s="107"/>
      <c r="E69" s="107"/>
      <c r="F69" s="107"/>
      <c r="G69" s="107"/>
      <c r="H69" s="107"/>
      <c r="I69" s="40"/>
      <c r="J69" s="40"/>
      <c r="K69" s="40"/>
      <c r="L69" s="40"/>
      <c r="M69" s="40"/>
      <c r="N69" s="40"/>
      <c r="O69" s="40"/>
      <c r="P69" s="40"/>
      <c r="Q69" s="40"/>
      <c r="R69" s="40"/>
      <c r="S69" s="40"/>
    </row>
    <row r="70" spans="1:30" ht="10.5" customHeight="1" x14ac:dyDescent="0.15">
      <c r="A70" s="40"/>
      <c r="B70" s="40"/>
      <c r="C70" s="40"/>
      <c r="D70" s="40"/>
      <c r="E70" s="40"/>
      <c r="F70" s="40"/>
      <c r="G70" s="40"/>
      <c r="H70" s="40"/>
      <c r="I70" s="40"/>
      <c r="J70" s="40"/>
      <c r="K70" s="40"/>
      <c r="L70" s="40"/>
      <c r="M70" s="40"/>
      <c r="N70" s="40"/>
      <c r="O70" s="40"/>
      <c r="P70" s="40"/>
      <c r="Q70" s="40"/>
      <c r="R70" s="40"/>
      <c r="S70" s="40"/>
    </row>
    <row r="71" spans="1:30" ht="10.5" customHeight="1" x14ac:dyDescent="0.15">
      <c r="A71" s="40"/>
      <c r="B71" s="40"/>
      <c r="C71" s="40"/>
      <c r="D71" s="40"/>
      <c r="E71" s="40"/>
      <c r="F71" s="40"/>
      <c r="G71" s="40"/>
      <c r="H71" s="40"/>
      <c r="I71" s="40"/>
      <c r="J71" s="40"/>
      <c r="K71" s="40"/>
      <c r="L71" s="40"/>
      <c r="M71" s="40"/>
      <c r="N71" s="40"/>
      <c r="O71" s="40"/>
      <c r="P71" s="40"/>
      <c r="Q71" s="40"/>
      <c r="R71" s="40"/>
      <c r="S71" s="40"/>
    </row>
    <row r="72" spans="1:30" ht="10.5" customHeight="1" x14ac:dyDescent="0.15">
      <c r="A72" s="40"/>
      <c r="B72" s="40"/>
      <c r="C72" s="40"/>
      <c r="D72" s="40"/>
      <c r="E72" s="40"/>
      <c r="F72" s="40"/>
      <c r="G72" s="40"/>
      <c r="H72" s="40"/>
      <c r="I72" s="40"/>
      <c r="J72" s="40"/>
      <c r="K72" s="40"/>
      <c r="L72" s="40"/>
      <c r="M72" s="40"/>
      <c r="N72" s="40"/>
      <c r="O72" s="40"/>
      <c r="P72" s="40"/>
      <c r="Q72" s="40"/>
      <c r="R72" s="40"/>
      <c r="S72" s="40"/>
    </row>
    <row r="73" spans="1:30" ht="10.5" customHeight="1" x14ac:dyDescent="0.15">
      <c r="A73" s="41"/>
      <c r="B73" s="41"/>
      <c r="C73" s="42"/>
      <c r="D73" s="42"/>
      <c r="E73" s="42"/>
      <c r="F73" s="42"/>
      <c r="G73" s="42"/>
      <c r="H73" s="42"/>
      <c r="I73" s="42"/>
      <c r="J73" s="42"/>
      <c r="K73" s="42"/>
      <c r="L73" s="42"/>
      <c r="M73" s="42"/>
      <c r="N73" s="42"/>
      <c r="O73" s="42"/>
      <c r="P73" s="42"/>
      <c r="Q73" s="42"/>
      <c r="R73" s="42"/>
      <c r="S73" s="42"/>
    </row>
    <row r="74" spans="1:30" ht="10.5" customHeight="1" x14ac:dyDescent="0.15">
      <c r="A74" s="41"/>
      <c r="B74" s="41"/>
      <c r="C74" s="42"/>
      <c r="D74" s="42"/>
      <c r="E74" s="42"/>
      <c r="F74" s="42"/>
      <c r="G74" s="42"/>
      <c r="H74" s="42"/>
      <c r="I74" s="42"/>
      <c r="J74" s="42"/>
      <c r="K74" s="42"/>
      <c r="L74" s="42"/>
      <c r="M74" s="42"/>
      <c r="N74" s="42"/>
      <c r="O74" s="42"/>
      <c r="P74" s="42"/>
      <c r="Q74" s="42"/>
      <c r="R74" s="42"/>
      <c r="S74" s="42"/>
    </row>
    <row r="75" spans="1:30" ht="10.5" customHeight="1" x14ac:dyDescent="0.15">
      <c r="A75" s="41"/>
      <c r="B75" s="41"/>
      <c r="C75" s="42"/>
      <c r="D75" s="42"/>
      <c r="E75" s="42"/>
      <c r="F75" s="42"/>
      <c r="G75" s="42"/>
      <c r="H75" s="42"/>
      <c r="I75" s="42"/>
      <c r="J75" s="42"/>
      <c r="K75" s="42"/>
      <c r="L75" s="42"/>
      <c r="M75" s="42"/>
      <c r="N75" s="42"/>
      <c r="O75" s="42"/>
      <c r="P75" s="42"/>
      <c r="Q75" s="42"/>
      <c r="R75" s="42"/>
      <c r="S75" s="42"/>
    </row>
    <row r="76" spans="1:30" ht="10.5" customHeight="1" x14ac:dyDescent="0.15">
      <c r="A76" s="41"/>
      <c r="B76" s="41"/>
      <c r="C76" s="42"/>
      <c r="D76" s="42"/>
      <c r="E76" s="42"/>
      <c r="F76" s="42"/>
      <c r="G76" s="42"/>
      <c r="H76" s="42"/>
      <c r="I76" s="42"/>
      <c r="J76" s="42"/>
      <c r="K76" s="42"/>
      <c r="L76" s="42"/>
      <c r="M76" s="42"/>
      <c r="N76" s="42"/>
      <c r="O76" s="42"/>
      <c r="P76" s="42"/>
      <c r="Q76" s="42"/>
      <c r="R76" s="42"/>
      <c r="S76" s="42"/>
    </row>
    <row r="77" spans="1:30" ht="10.5" customHeight="1" x14ac:dyDescent="0.15">
      <c r="A77" s="41"/>
      <c r="B77" s="41"/>
      <c r="C77" s="42"/>
      <c r="D77" s="42"/>
      <c r="E77" s="42"/>
      <c r="F77" s="42"/>
      <c r="G77" s="42"/>
      <c r="H77" s="42"/>
      <c r="I77" s="42"/>
      <c r="J77" s="42"/>
      <c r="K77" s="42"/>
      <c r="L77" s="42"/>
      <c r="M77" s="42"/>
      <c r="N77" s="42"/>
      <c r="O77" s="42"/>
      <c r="P77" s="42"/>
      <c r="Q77" s="42"/>
      <c r="R77" s="42"/>
      <c r="S77" s="42"/>
    </row>
    <row r="78" spans="1:30" ht="10.5" customHeight="1" x14ac:dyDescent="0.15">
      <c r="A78" s="41"/>
      <c r="B78" s="41"/>
      <c r="C78" s="42"/>
      <c r="D78" s="42"/>
      <c r="E78" s="42"/>
      <c r="F78" s="42"/>
      <c r="G78" s="42"/>
      <c r="H78" s="42"/>
      <c r="I78" s="42"/>
      <c r="J78" s="42"/>
      <c r="K78" s="42"/>
      <c r="L78" s="42"/>
      <c r="M78" s="42"/>
      <c r="N78" s="42"/>
      <c r="O78" s="42"/>
      <c r="P78" s="42"/>
      <c r="Q78" s="42"/>
      <c r="R78" s="42"/>
      <c r="S78" s="42"/>
    </row>
    <row r="79" spans="1:30" ht="10.5" customHeight="1" x14ac:dyDescent="0.15">
      <c r="A79" s="41"/>
      <c r="B79" s="41"/>
      <c r="C79" s="42"/>
      <c r="D79" s="42"/>
      <c r="E79" s="42"/>
      <c r="F79" s="42"/>
      <c r="G79" s="42"/>
      <c r="H79" s="42"/>
      <c r="I79" s="42"/>
      <c r="J79" s="42"/>
      <c r="K79" s="42"/>
      <c r="L79" s="42"/>
      <c r="M79" s="42"/>
      <c r="N79" s="42"/>
      <c r="O79" s="42"/>
      <c r="P79" s="42"/>
      <c r="Q79" s="42"/>
      <c r="R79" s="42"/>
      <c r="S79" s="42"/>
    </row>
    <row r="80" spans="1:30" ht="10.5" customHeight="1" x14ac:dyDescent="0.15">
      <c r="A80" s="41"/>
      <c r="B80" s="41"/>
      <c r="C80" s="42"/>
      <c r="D80" s="42"/>
      <c r="E80" s="42"/>
      <c r="F80" s="42"/>
      <c r="G80" s="42"/>
      <c r="H80" s="42"/>
      <c r="I80" s="42"/>
      <c r="J80" s="42"/>
      <c r="K80" s="42"/>
      <c r="L80" s="42"/>
      <c r="M80" s="42"/>
      <c r="N80" s="42"/>
      <c r="O80" s="42"/>
      <c r="P80" s="42"/>
      <c r="Q80" s="42"/>
      <c r="R80" s="42"/>
      <c r="S80" s="42"/>
    </row>
    <row r="81" spans="1:19" ht="10.5" customHeight="1" x14ac:dyDescent="0.15">
      <c r="A81" s="41"/>
      <c r="B81" s="41"/>
      <c r="C81" s="42"/>
      <c r="D81" s="42"/>
      <c r="E81" s="42"/>
      <c r="F81" s="42"/>
      <c r="G81" s="42"/>
      <c r="H81" s="42"/>
      <c r="I81" s="42"/>
      <c r="J81" s="42"/>
      <c r="K81" s="42"/>
      <c r="L81" s="42"/>
      <c r="M81" s="42"/>
      <c r="N81" s="42"/>
      <c r="O81" s="42"/>
      <c r="P81" s="42"/>
      <c r="Q81" s="42"/>
      <c r="R81" s="42"/>
      <c r="S81" s="42"/>
    </row>
    <row r="82" spans="1:19" ht="10.5" customHeight="1" x14ac:dyDescent="0.15">
      <c r="A82" s="41"/>
      <c r="B82" s="41"/>
      <c r="C82" s="42"/>
      <c r="D82" s="42"/>
      <c r="E82" s="42"/>
      <c r="F82" s="42"/>
      <c r="G82" s="42"/>
      <c r="H82" s="42"/>
      <c r="I82" s="42"/>
      <c r="J82" s="42"/>
      <c r="K82" s="42"/>
      <c r="L82" s="42"/>
      <c r="M82" s="42"/>
      <c r="N82" s="42"/>
      <c r="O82" s="42"/>
      <c r="P82" s="42"/>
      <c r="Q82" s="42"/>
      <c r="R82" s="42"/>
      <c r="S82" s="42"/>
    </row>
    <row r="83" spans="1:19" ht="10.5" customHeight="1" x14ac:dyDescent="0.15">
      <c r="A83" s="41"/>
      <c r="B83" s="41"/>
      <c r="C83" s="42"/>
      <c r="D83" s="42"/>
      <c r="E83" s="42"/>
      <c r="F83" s="42"/>
      <c r="G83" s="42"/>
      <c r="H83" s="42"/>
      <c r="I83" s="42"/>
      <c r="J83" s="42"/>
      <c r="K83" s="42"/>
      <c r="L83" s="42"/>
      <c r="M83" s="42"/>
      <c r="N83" s="42"/>
      <c r="O83" s="42"/>
      <c r="P83" s="42"/>
      <c r="Q83" s="42"/>
      <c r="R83" s="42"/>
      <c r="S83" s="42"/>
    </row>
    <row r="84" spans="1:19" ht="10.5" customHeight="1" x14ac:dyDescent="0.15">
      <c r="A84" s="41"/>
      <c r="B84" s="41"/>
      <c r="C84" s="42"/>
      <c r="D84" s="42"/>
      <c r="E84" s="42"/>
      <c r="F84" s="42"/>
      <c r="G84" s="42"/>
      <c r="H84" s="42"/>
      <c r="I84" s="42"/>
      <c r="J84" s="42"/>
      <c r="K84" s="42"/>
      <c r="L84" s="42"/>
      <c r="M84" s="42"/>
      <c r="N84" s="42"/>
      <c r="O84" s="42"/>
      <c r="P84" s="42"/>
      <c r="Q84" s="42"/>
      <c r="R84" s="42"/>
      <c r="S84" s="42"/>
    </row>
    <row r="85" spans="1:19" ht="10.5" customHeight="1" x14ac:dyDescent="0.15">
      <c r="A85" s="41"/>
      <c r="B85" s="41"/>
      <c r="C85" s="42"/>
      <c r="D85" s="42"/>
      <c r="E85" s="42"/>
      <c r="F85" s="42"/>
      <c r="G85" s="42"/>
      <c r="H85" s="42"/>
      <c r="I85" s="42"/>
      <c r="J85" s="42"/>
      <c r="K85" s="42"/>
      <c r="L85" s="42"/>
      <c r="M85" s="42"/>
      <c r="N85" s="42"/>
      <c r="O85" s="42"/>
      <c r="P85" s="42"/>
      <c r="Q85" s="42"/>
      <c r="R85" s="42"/>
      <c r="S85" s="42"/>
    </row>
    <row r="86" spans="1:19" ht="10.5" customHeight="1" x14ac:dyDescent="0.15">
      <c r="A86" s="41"/>
      <c r="B86" s="41"/>
      <c r="C86" s="42"/>
      <c r="D86" s="42"/>
      <c r="E86" s="42"/>
      <c r="F86" s="42"/>
      <c r="G86" s="42"/>
      <c r="H86" s="42"/>
      <c r="I86" s="42"/>
      <c r="J86" s="42"/>
      <c r="K86" s="42"/>
      <c r="L86" s="42"/>
      <c r="M86" s="42"/>
      <c r="N86" s="42"/>
      <c r="O86" s="42"/>
      <c r="P86" s="42"/>
      <c r="Q86" s="42"/>
      <c r="R86" s="42"/>
      <c r="S86" s="42"/>
    </row>
    <row r="87" spans="1:19" ht="10.5" customHeight="1" x14ac:dyDescent="0.15">
      <c r="A87" s="41"/>
      <c r="B87" s="41"/>
      <c r="C87" s="42"/>
      <c r="D87" s="42"/>
      <c r="E87" s="42"/>
      <c r="F87" s="42"/>
      <c r="G87" s="42"/>
      <c r="H87" s="42"/>
      <c r="I87" s="42"/>
      <c r="J87" s="42"/>
      <c r="K87" s="42"/>
      <c r="L87" s="42"/>
      <c r="M87" s="42"/>
      <c r="N87" s="42"/>
      <c r="O87" s="42"/>
      <c r="P87" s="42"/>
      <c r="Q87" s="42"/>
      <c r="R87" s="42"/>
      <c r="S87" s="42"/>
    </row>
    <row r="88" spans="1:19" ht="10.5" customHeight="1" x14ac:dyDescent="0.15">
      <c r="A88" s="41"/>
      <c r="B88" s="41"/>
      <c r="C88" s="42"/>
      <c r="D88" s="42"/>
      <c r="E88" s="42"/>
      <c r="F88" s="42"/>
      <c r="G88" s="42"/>
      <c r="H88" s="42"/>
      <c r="I88" s="42"/>
      <c r="J88" s="42"/>
      <c r="K88" s="42"/>
      <c r="L88" s="42"/>
      <c r="M88" s="42"/>
      <c r="N88" s="42"/>
      <c r="O88" s="42"/>
      <c r="P88" s="42"/>
      <c r="Q88" s="42"/>
      <c r="R88" s="42"/>
      <c r="S88" s="42"/>
    </row>
  </sheetData>
  <mergeCells count="60">
    <mergeCell ref="A2:H2"/>
    <mergeCell ref="A3:E3"/>
    <mergeCell ref="C5:D5"/>
    <mergeCell ref="C6:D6"/>
    <mergeCell ref="C7:D7"/>
    <mergeCell ref="C8:D8"/>
    <mergeCell ref="C9:D9"/>
    <mergeCell ref="C10:D10"/>
    <mergeCell ref="C11:D11"/>
    <mergeCell ref="C12:D12"/>
    <mergeCell ref="C13:D13"/>
    <mergeCell ref="C14:D14"/>
    <mergeCell ref="C15:D15"/>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B33:B34"/>
    <mergeCell ref="C33:D34"/>
    <mergeCell ref="G33:G34"/>
    <mergeCell ref="B35:C36"/>
    <mergeCell ref="D35:D36"/>
    <mergeCell ref="G35:G36"/>
    <mergeCell ref="B37:C38"/>
    <mergeCell ref="D37:D38"/>
    <mergeCell ref="G37:G38"/>
    <mergeCell ref="B39:C40"/>
    <mergeCell ref="D39:D40"/>
    <mergeCell ref="G39:G40"/>
    <mergeCell ref="B41:C42"/>
    <mergeCell ref="D41:D42"/>
    <mergeCell ref="G41:G42"/>
    <mergeCell ref="B44:C45"/>
    <mergeCell ref="D44:D45"/>
    <mergeCell ref="G44:G45"/>
    <mergeCell ref="C48:D48"/>
    <mergeCell ref="C51:D51"/>
    <mergeCell ref="C52:D52"/>
    <mergeCell ref="C53:D53"/>
    <mergeCell ref="C54:D54"/>
    <mergeCell ref="C55:D55"/>
    <mergeCell ref="C56:D56"/>
    <mergeCell ref="C57:D57"/>
    <mergeCell ref="B62:H69"/>
    <mergeCell ref="C58:D58"/>
    <mergeCell ref="C59:D59"/>
    <mergeCell ref="C60:D60"/>
  </mergeCells>
  <phoneticPr fontId="9"/>
  <pageMargins left="0.78740157480314965" right="0.78740157480314965" top="0.86614173228346458" bottom="0.86614173228346458" header="0.62992125984251968" footer="0.39370078740157483"/>
  <pageSetup paperSize="9" scale="112" firstPageNumber="211" orientation="portrait" useFirstPageNumber="1" r:id="rId1"/>
  <headerFooter alignWithMargins="0"/>
  <rowBreaks count="2" manualBreakCount="2">
    <brk id="65" max="7" man="1"/>
    <brk id="66" max="7"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9"/>
  <sheetViews>
    <sheetView view="pageBreakPreview" zoomScaleNormal="75" zoomScaleSheetLayoutView="100" workbookViewId="0"/>
  </sheetViews>
  <sheetFormatPr defaultColWidth="9.28515625" defaultRowHeight="10.5" customHeight="1" x14ac:dyDescent="0.15"/>
  <cols>
    <col min="1" max="1" width="0.42578125" style="28" customWidth="1"/>
    <col min="2" max="2" width="4.28515625" style="28" customWidth="1"/>
    <col min="3" max="3" width="1.85546875" style="28" customWidth="1"/>
    <col min="4" max="4" width="32.28515625" style="28" customWidth="1"/>
    <col min="5" max="5" width="0.7109375" style="28" customWidth="1"/>
    <col min="6" max="8" width="20.140625" style="28" customWidth="1"/>
    <col min="9" max="13" width="12.140625" style="29" customWidth="1"/>
    <col min="14" max="14" width="12.28515625" style="29" customWidth="1"/>
    <col min="15" max="19" width="12.28515625" style="28" customWidth="1"/>
    <col min="20" max="16384" width="9.28515625" style="28"/>
  </cols>
  <sheetData>
    <row r="1" spans="1:30" s="3" customFormat="1" ht="12" customHeight="1" x14ac:dyDescent="0.15">
      <c r="A1" s="12"/>
      <c r="B1" s="12"/>
      <c r="C1" s="12"/>
      <c r="D1" s="12"/>
      <c r="E1" s="12"/>
      <c r="F1" s="12"/>
      <c r="G1" s="12"/>
      <c r="H1" s="13" t="s">
        <v>4</v>
      </c>
      <c r="I1" s="2"/>
      <c r="J1" s="2"/>
      <c r="K1" s="2"/>
      <c r="L1" s="2"/>
      <c r="M1" s="2"/>
      <c r="N1" s="2"/>
      <c r="O1" s="2"/>
      <c r="P1" s="2"/>
      <c r="Q1" s="2"/>
      <c r="R1" s="2"/>
      <c r="S1" s="58"/>
      <c r="T1" s="2"/>
      <c r="U1" s="2"/>
      <c r="V1" s="2"/>
      <c r="W1" s="2"/>
      <c r="X1" s="2"/>
      <c r="Y1" s="2"/>
      <c r="Z1" s="2"/>
      <c r="AA1" s="2"/>
      <c r="AB1" s="2"/>
      <c r="AC1" s="2"/>
      <c r="AD1" s="2"/>
    </row>
    <row r="2" spans="1:30" s="3" customFormat="1" ht="18" customHeight="1" x14ac:dyDescent="0.15">
      <c r="A2" s="82" t="s">
        <v>245</v>
      </c>
      <c r="B2" s="82"/>
      <c r="C2" s="82"/>
      <c r="D2" s="82"/>
      <c r="E2" s="82"/>
      <c r="F2" s="82"/>
      <c r="G2" s="82"/>
      <c r="H2" s="82"/>
      <c r="I2" s="46"/>
      <c r="J2" s="46"/>
      <c r="K2" s="46"/>
      <c r="L2" s="46"/>
      <c r="M2" s="46"/>
      <c r="N2" s="46"/>
      <c r="O2" s="46"/>
      <c r="P2" s="46"/>
      <c r="Q2" s="46"/>
      <c r="R2" s="46"/>
      <c r="S2" s="46"/>
      <c r="T2" s="2"/>
      <c r="U2" s="2"/>
      <c r="V2" s="2"/>
      <c r="W2" s="2"/>
      <c r="X2" s="2"/>
      <c r="Y2" s="2"/>
      <c r="Z2" s="2"/>
      <c r="AA2" s="2"/>
      <c r="AB2" s="2"/>
      <c r="AC2" s="2"/>
      <c r="AD2" s="2"/>
    </row>
    <row r="3" spans="1:30" s="8" customFormat="1" ht="18" customHeight="1" x14ac:dyDescent="0.15">
      <c r="A3" s="83" t="s">
        <v>6</v>
      </c>
      <c r="B3" s="83"/>
      <c r="C3" s="83"/>
      <c r="D3" s="83"/>
      <c r="E3" s="84"/>
      <c r="F3" s="15" t="s">
        <v>7</v>
      </c>
      <c r="G3" s="16" t="s">
        <v>8</v>
      </c>
      <c r="H3" s="17" t="s">
        <v>9</v>
      </c>
      <c r="I3" s="46"/>
      <c r="J3" s="46"/>
      <c r="K3" s="46"/>
      <c r="L3" s="46"/>
      <c r="M3" s="46"/>
      <c r="N3" s="46"/>
      <c r="O3" s="46"/>
      <c r="P3" s="46"/>
      <c r="Q3" s="46"/>
      <c r="R3" s="46"/>
      <c r="S3" s="46"/>
      <c r="T3" s="5"/>
      <c r="U3" s="5"/>
      <c r="V3" s="5"/>
      <c r="W3" s="5"/>
      <c r="X3" s="5"/>
      <c r="Y3" s="5"/>
      <c r="Z3" s="5"/>
      <c r="AA3" s="5"/>
      <c r="AB3" s="5"/>
      <c r="AC3" s="5"/>
      <c r="AD3" s="5"/>
    </row>
    <row r="4" spans="1:30" s="8" customFormat="1" ht="6" customHeight="1" x14ac:dyDescent="0.15">
      <c r="A4" s="19"/>
      <c r="B4" s="19"/>
      <c r="C4" s="20"/>
      <c r="D4" s="19"/>
      <c r="E4" s="21"/>
      <c r="F4" s="22"/>
      <c r="G4" s="22"/>
      <c r="H4" s="23"/>
      <c r="I4" s="46"/>
      <c r="J4" s="46"/>
      <c r="K4" s="46"/>
      <c r="L4" s="46"/>
      <c r="M4" s="46"/>
      <c r="N4" s="46"/>
      <c r="O4" s="46"/>
      <c r="P4" s="46"/>
      <c r="Q4" s="46"/>
      <c r="R4" s="46"/>
      <c r="S4" s="46"/>
      <c r="T4" s="5"/>
      <c r="U4" s="5"/>
      <c r="V4" s="5"/>
      <c r="W4" s="5"/>
      <c r="X4" s="5"/>
      <c r="Y4" s="5"/>
      <c r="Z4" s="5"/>
      <c r="AA4" s="5"/>
      <c r="AB4" s="5"/>
      <c r="AC4" s="5"/>
      <c r="AD4" s="5"/>
    </row>
    <row r="5" spans="1:30" s="8" customFormat="1" ht="11.1" customHeight="1" x14ac:dyDescent="0.15">
      <c r="A5" s="24"/>
      <c r="B5" s="24"/>
      <c r="C5" s="94" t="s">
        <v>202</v>
      </c>
      <c r="D5" s="94"/>
      <c r="E5" s="25"/>
      <c r="F5" s="22"/>
      <c r="G5" s="22"/>
      <c r="H5" s="23"/>
      <c r="I5" s="22"/>
      <c r="J5" s="22"/>
      <c r="K5" s="22"/>
      <c r="L5" s="22"/>
      <c r="M5" s="22"/>
      <c r="N5" s="22"/>
      <c r="O5" s="22"/>
      <c r="P5" s="22"/>
      <c r="Q5" s="22"/>
      <c r="R5" s="22"/>
      <c r="S5" s="22"/>
      <c r="T5" s="5"/>
      <c r="U5" s="5"/>
      <c r="V5" s="5"/>
      <c r="W5" s="5"/>
      <c r="X5" s="5"/>
      <c r="Y5" s="5"/>
      <c r="Z5" s="5"/>
      <c r="AA5" s="5"/>
      <c r="AB5" s="5"/>
      <c r="AC5" s="5"/>
      <c r="AD5" s="5"/>
    </row>
    <row r="6" spans="1:30" s="27" customFormat="1" ht="11.1" customHeight="1" x14ac:dyDescent="0.15">
      <c r="A6" s="24"/>
      <c r="B6" s="24" t="s">
        <v>10</v>
      </c>
      <c r="C6" s="77" t="s">
        <v>37</v>
      </c>
      <c r="D6" s="77"/>
      <c r="E6" s="26"/>
      <c r="F6" s="22">
        <v>58315028</v>
      </c>
      <c r="G6" s="22">
        <v>2404456</v>
      </c>
      <c r="H6" s="23">
        <f t="shared" ref="H6:H12" si="0">SUM(F6:G6)</f>
        <v>60719484</v>
      </c>
      <c r="I6" s="22"/>
      <c r="J6" s="22"/>
      <c r="K6" s="22"/>
      <c r="L6" s="22"/>
      <c r="M6" s="22"/>
      <c r="N6" s="22"/>
      <c r="O6" s="22"/>
      <c r="P6" s="22"/>
      <c r="Q6" s="22"/>
      <c r="R6" s="22"/>
      <c r="S6" s="22"/>
      <c r="T6" s="43"/>
      <c r="U6" s="43"/>
      <c r="V6" s="43"/>
      <c r="W6" s="43"/>
      <c r="X6" s="43"/>
      <c r="Y6" s="43"/>
      <c r="Z6" s="43"/>
      <c r="AA6" s="43"/>
      <c r="AB6" s="43"/>
      <c r="AC6" s="43"/>
      <c r="AD6" s="43"/>
    </row>
    <row r="7" spans="1:30" ht="11.1" customHeight="1" x14ac:dyDescent="0.15">
      <c r="A7" s="24"/>
      <c r="B7" s="24" t="s">
        <v>12</v>
      </c>
      <c r="C7" s="77" t="s">
        <v>179</v>
      </c>
      <c r="D7" s="77"/>
      <c r="E7" s="21"/>
      <c r="F7" s="22">
        <v>14143758</v>
      </c>
      <c r="G7" s="22">
        <v>606718</v>
      </c>
      <c r="H7" s="23">
        <f t="shared" si="0"/>
        <v>14750476</v>
      </c>
      <c r="I7" s="22"/>
      <c r="J7" s="22"/>
      <c r="K7" s="22"/>
      <c r="L7" s="22"/>
      <c r="M7" s="22"/>
      <c r="N7" s="22"/>
      <c r="O7" s="22"/>
      <c r="P7" s="22"/>
      <c r="Q7" s="22"/>
      <c r="R7" s="22"/>
      <c r="S7" s="22"/>
      <c r="T7" s="29"/>
      <c r="U7" s="29"/>
      <c r="V7" s="29"/>
      <c r="W7" s="29"/>
      <c r="X7" s="29"/>
      <c r="Y7" s="29"/>
      <c r="Z7" s="29"/>
      <c r="AA7" s="29"/>
      <c r="AB7" s="29"/>
      <c r="AC7" s="29"/>
      <c r="AD7" s="29"/>
    </row>
    <row r="8" spans="1:30" s="27" customFormat="1" ht="11.1" customHeight="1" x14ac:dyDescent="0.15">
      <c r="A8" s="24"/>
      <c r="B8" s="24" t="s">
        <v>15</v>
      </c>
      <c r="C8" s="77" t="s">
        <v>98</v>
      </c>
      <c r="D8" s="77"/>
      <c r="E8" s="26"/>
      <c r="F8" s="22">
        <v>52172126</v>
      </c>
      <c r="G8" s="22">
        <v>5459868</v>
      </c>
      <c r="H8" s="23">
        <f t="shared" si="0"/>
        <v>57631994</v>
      </c>
      <c r="I8" s="22"/>
      <c r="J8" s="22"/>
      <c r="K8" s="22"/>
      <c r="L8" s="22"/>
      <c r="M8" s="22"/>
      <c r="N8" s="22"/>
      <c r="O8" s="22"/>
      <c r="P8" s="22"/>
      <c r="Q8" s="22"/>
      <c r="R8" s="22"/>
      <c r="S8" s="22"/>
      <c r="T8" s="43"/>
      <c r="U8" s="43"/>
      <c r="V8" s="43"/>
      <c r="W8" s="43"/>
      <c r="X8" s="43"/>
      <c r="Y8" s="43"/>
      <c r="Z8" s="43"/>
      <c r="AA8" s="43"/>
      <c r="AB8" s="43"/>
      <c r="AC8" s="43"/>
      <c r="AD8" s="43"/>
    </row>
    <row r="9" spans="1:30" s="27" customFormat="1" ht="11.1" customHeight="1" x14ac:dyDescent="0.15">
      <c r="A9" s="24"/>
      <c r="B9" s="24" t="s">
        <v>17</v>
      </c>
      <c r="C9" s="77" t="s">
        <v>232</v>
      </c>
      <c r="D9" s="77"/>
      <c r="E9" s="26"/>
      <c r="F9" s="22">
        <v>47376232</v>
      </c>
      <c r="G9" s="22" t="s">
        <v>14</v>
      </c>
      <c r="H9" s="23">
        <f t="shared" si="0"/>
        <v>47376232</v>
      </c>
      <c r="I9" s="22"/>
      <c r="J9" s="22"/>
      <c r="K9" s="22"/>
      <c r="L9" s="22"/>
      <c r="M9" s="22"/>
      <c r="N9" s="22"/>
      <c r="O9" s="22"/>
      <c r="P9" s="22"/>
      <c r="Q9" s="22"/>
      <c r="R9" s="22"/>
      <c r="S9" s="22"/>
      <c r="T9" s="43"/>
      <c r="U9" s="43"/>
      <c r="V9" s="43"/>
      <c r="W9" s="43"/>
      <c r="X9" s="43"/>
      <c r="Y9" s="43"/>
      <c r="Z9" s="43"/>
      <c r="AA9" s="43"/>
      <c r="AB9" s="43"/>
      <c r="AC9" s="43"/>
      <c r="AD9" s="43"/>
    </row>
    <row r="10" spans="1:30" s="27" customFormat="1" ht="11.1" customHeight="1" x14ac:dyDescent="0.15">
      <c r="A10" s="24"/>
      <c r="B10" s="24" t="s">
        <v>19</v>
      </c>
      <c r="C10" s="77" t="s">
        <v>84</v>
      </c>
      <c r="D10" s="77"/>
      <c r="E10" s="26"/>
      <c r="F10" s="22">
        <v>46379975</v>
      </c>
      <c r="G10" s="22">
        <v>1445766</v>
      </c>
      <c r="H10" s="23">
        <f t="shared" si="0"/>
        <v>47825741</v>
      </c>
      <c r="I10" s="22"/>
      <c r="J10" s="22"/>
      <c r="K10" s="22"/>
      <c r="L10" s="22"/>
      <c r="M10" s="22"/>
      <c r="N10" s="22"/>
      <c r="O10" s="22"/>
      <c r="P10" s="22"/>
      <c r="Q10" s="22"/>
      <c r="R10" s="22"/>
      <c r="S10" s="22"/>
      <c r="T10" s="43"/>
      <c r="U10" s="43"/>
      <c r="V10" s="43"/>
      <c r="W10" s="43"/>
      <c r="X10" s="43"/>
      <c r="Y10" s="43"/>
      <c r="Z10" s="43"/>
      <c r="AA10" s="43"/>
      <c r="AB10" s="43"/>
      <c r="AC10" s="43"/>
      <c r="AD10" s="43"/>
    </row>
    <row r="11" spans="1:30" s="29" customFormat="1" ht="11.1" customHeight="1" x14ac:dyDescent="0.15">
      <c r="A11" s="24"/>
      <c r="B11" s="24" t="s">
        <v>22</v>
      </c>
      <c r="C11" s="77" t="s">
        <v>246</v>
      </c>
      <c r="D11" s="77"/>
      <c r="E11" s="26"/>
      <c r="F11" s="22">
        <v>28278717</v>
      </c>
      <c r="G11" s="22">
        <v>1074414</v>
      </c>
      <c r="H11" s="23">
        <f t="shared" si="0"/>
        <v>29353131</v>
      </c>
      <c r="I11" s="22"/>
      <c r="J11" s="22"/>
      <c r="K11" s="22"/>
      <c r="L11" s="22"/>
      <c r="M11" s="22"/>
      <c r="N11" s="22"/>
      <c r="O11" s="22"/>
      <c r="P11" s="22"/>
      <c r="Q11" s="22"/>
      <c r="R11" s="22"/>
      <c r="S11" s="22"/>
    </row>
    <row r="12" spans="1:30" ht="11.1" customHeight="1" x14ac:dyDescent="0.15">
      <c r="A12" s="24"/>
      <c r="B12" s="24"/>
      <c r="C12" s="94" t="s">
        <v>181</v>
      </c>
      <c r="D12" s="94"/>
      <c r="E12" s="30"/>
      <c r="F12" s="22">
        <f>SUM(F6:F11)</f>
        <v>246665836</v>
      </c>
      <c r="G12" s="22">
        <f>SUM(G6:G11)</f>
        <v>10991222</v>
      </c>
      <c r="H12" s="23">
        <f t="shared" si="0"/>
        <v>257657058</v>
      </c>
      <c r="I12" s="22"/>
      <c r="J12" s="22"/>
      <c r="K12" s="22"/>
      <c r="L12" s="22"/>
      <c r="M12" s="22"/>
      <c r="N12" s="22"/>
      <c r="O12" s="22"/>
      <c r="P12" s="22"/>
      <c r="Q12" s="22"/>
      <c r="R12" s="22"/>
      <c r="S12" s="22"/>
      <c r="T12" s="29"/>
      <c r="U12" s="29"/>
      <c r="V12" s="29"/>
      <c r="W12" s="29"/>
      <c r="X12" s="29"/>
      <c r="Y12" s="29"/>
      <c r="Z12" s="29"/>
      <c r="AA12" s="29"/>
      <c r="AB12" s="29"/>
      <c r="AC12" s="29"/>
      <c r="AD12" s="29"/>
    </row>
    <row r="13" spans="1:30" ht="11.1" customHeight="1" x14ac:dyDescent="0.15">
      <c r="A13" s="24"/>
      <c r="B13" s="24"/>
      <c r="C13" s="94" t="s">
        <v>182</v>
      </c>
      <c r="D13" s="94"/>
      <c r="E13" s="30"/>
      <c r="F13" s="22"/>
      <c r="G13" s="22"/>
      <c r="H13" s="23"/>
      <c r="I13" s="22"/>
      <c r="J13" s="22"/>
      <c r="K13" s="22"/>
      <c r="L13" s="22"/>
      <c r="M13" s="22"/>
      <c r="N13" s="22"/>
      <c r="O13" s="22"/>
      <c r="P13" s="22"/>
      <c r="Q13" s="22"/>
      <c r="R13" s="22"/>
      <c r="S13" s="22"/>
      <c r="T13" s="29"/>
      <c r="U13" s="29"/>
      <c r="V13" s="29"/>
      <c r="W13" s="29"/>
      <c r="X13" s="29"/>
      <c r="Y13" s="29"/>
      <c r="Z13" s="29"/>
      <c r="AA13" s="29"/>
      <c r="AB13" s="29"/>
      <c r="AC13" s="29"/>
      <c r="AD13" s="29"/>
    </row>
    <row r="14" spans="1:30" ht="11.1" customHeight="1" x14ac:dyDescent="0.15">
      <c r="A14" s="24"/>
      <c r="B14" s="24" t="s">
        <v>24</v>
      </c>
      <c r="C14" s="77" t="s">
        <v>145</v>
      </c>
      <c r="D14" s="77"/>
      <c r="E14" s="30"/>
      <c r="F14" s="22">
        <v>134314000</v>
      </c>
      <c r="G14" s="22">
        <v>7634373</v>
      </c>
      <c r="H14" s="23">
        <f t="shared" ref="H14:H21" si="1">SUM(F14:G14)</f>
        <v>141948373</v>
      </c>
      <c r="I14" s="22"/>
      <c r="J14" s="22"/>
      <c r="K14" s="22"/>
      <c r="L14" s="22"/>
      <c r="M14" s="22"/>
      <c r="N14" s="22"/>
      <c r="O14" s="22"/>
      <c r="P14" s="22"/>
      <c r="Q14" s="22"/>
      <c r="R14" s="22"/>
      <c r="S14" s="22"/>
      <c r="T14" s="29"/>
      <c r="U14" s="29"/>
      <c r="V14" s="29"/>
      <c r="W14" s="29"/>
      <c r="X14" s="29"/>
      <c r="Y14" s="29"/>
      <c r="Z14" s="29"/>
      <c r="AA14" s="29"/>
      <c r="AB14" s="29"/>
      <c r="AC14" s="29"/>
      <c r="AD14" s="29"/>
    </row>
    <row r="15" spans="1:30" ht="11.1" customHeight="1" x14ac:dyDescent="0.15">
      <c r="A15" s="24"/>
      <c r="B15" s="24" t="s">
        <v>26</v>
      </c>
      <c r="C15" s="77" t="s">
        <v>101</v>
      </c>
      <c r="D15" s="77"/>
      <c r="E15" s="26"/>
      <c r="F15" s="22">
        <v>64624540</v>
      </c>
      <c r="G15" s="22">
        <v>1205798</v>
      </c>
      <c r="H15" s="23">
        <f t="shared" si="1"/>
        <v>65830338</v>
      </c>
      <c r="I15" s="22"/>
      <c r="J15" s="22"/>
      <c r="K15" s="22"/>
      <c r="L15" s="22"/>
      <c r="M15" s="22"/>
      <c r="N15" s="22"/>
      <c r="O15" s="22"/>
      <c r="P15" s="22"/>
      <c r="Q15" s="22"/>
      <c r="R15" s="22"/>
      <c r="S15" s="22"/>
      <c r="T15" s="29"/>
      <c r="U15" s="29"/>
      <c r="V15" s="29"/>
      <c r="W15" s="29"/>
      <c r="X15" s="29"/>
      <c r="Y15" s="29"/>
      <c r="Z15" s="29"/>
      <c r="AA15" s="29"/>
      <c r="AB15" s="29"/>
      <c r="AC15" s="29"/>
      <c r="AD15" s="29"/>
    </row>
    <row r="16" spans="1:30" ht="11.1" customHeight="1" x14ac:dyDescent="0.15">
      <c r="A16" s="24"/>
      <c r="B16" s="24" t="s">
        <v>28</v>
      </c>
      <c r="C16" s="77" t="s">
        <v>138</v>
      </c>
      <c r="D16" s="77"/>
      <c r="E16" s="26"/>
      <c r="F16" s="22">
        <v>17342565</v>
      </c>
      <c r="G16" s="22">
        <v>1065605</v>
      </c>
      <c r="H16" s="23">
        <f t="shared" si="1"/>
        <v>18408170</v>
      </c>
      <c r="I16" s="22"/>
      <c r="J16" s="22"/>
      <c r="K16" s="22"/>
      <c r="L16" s="22"/>
      <c r="M16" s="22"/>
      <c r="N16" s="22"/>
      <c r="O16" s="22"/>
      <c r="P16" s="22"/>
      <c r="Q16" s="22"/>
      <c r="R16" s="22"/>
      <c r="S16" s="22"/>
      <c r="T16" s="29"/>
      <c r="U16" s="29"/>
      <c r="V16" s="29"/>
      <c r="W16" s="29"/>
      <c r="X16" s="29"/>
      <c r="Y16" s="29"/>
      <c r="Z16" s="29"/>
      <c r="AA16" s="29"/>
      <c r="AB16" s="29"/>
      <c r="AC16" s="29"/>
      <c r="AD16" s="29"/>
    </row>
    <row r="17" spans="1:30" ht="11.1" customHeight="1" x14ac:dyDescent="0.15">
      <c r="A17" s="24"/>
      <c r="B17" s="24" t="s">
        <v>30</v>
      </c>
      <c r="C17" s="77" t="s">
        <v>247</v>
      </c>
      <c r="D17" s="77"/>
      <c r="E17" s="26"/>
      <c r="F17" s="22">
        <v>7031365</v>
      </c>
      <c r="G17" s="22">
        <v>42812</v>
      </c>
      <c r="H17" s="23">
        <f t="shared" si="1"/>
        <v>7074177</v>
      </c>
      <c r="I17" s="22"/>
      <c r="J17" s="22"/>
      <c r="K17" s="22"/>
      <c r="L17" s="22"/>
      <c r="M17" s="22"/>
      <c r="N17" s="22"/>
      <c r="O17" s="22"/>
      <c r="P17" s="22"/>
      <c r="Q17" s="22"/>
      <c r="R17" s="22"/>
      <c r="S17" s="22"/>
      <c r="T17" s="29"/>
      <c r="U17" s="29"/>
      <c r="V17" s="29"/>
      <c r="W17" s="29"/>
      <c r="X17" s="29"/>
      <c r="Y17" s="29"/>
      <c r="Z17" s="29"/>
      <c r="AA17" s="29"/>
      <c r="AB17" s="29"/>
      <c r="AC17" s="29"/>
      <c r="AD17" s="29"/>
    </row>
    <row r="18" spans="1:30" ht="11.1" customHeight="1" x14ac:dyDescent="0.15">
      <c r="A18" s="24"/>
      <c r="B18" s="24" t="s">
        <v>32</v>
      </c>
      <c r="C18" s="77" t="s">
        <v>103</v>
      </c>
      <c r="D18" s="77"/>
      <c r="E18" s="26"/>
      <c r="F18" s="22">
        <v>5390757</v>
      </c>
      <c r="G18" s="22" t="s">
        <v>14</v>
      </c>
      <c r="H18" s="23">
        <f t="shared" si="1"/>
        <v>5390757</v>
      </c>
      <c r="I18" s="22"/>
      <c r="J18" s="22"/>
      <c r="K18" s="22"/>
      <c r="L18" s="22"/>
      <c r="M18" s="22"/>
      <c r="N18" s="22"/>
      <c r="O18" s="22"/>
      <c r="P18" s="22"/>
      <c r="Q18" s="22"/>
      <c r="R18" s="22"/>
      <c r="S18" s="22"/>
      <c r="T18" s="29"/>
      <c r="U18" s="29"/>
      <c r="V18" s="29"/>
      <c r="W18" s="29"/>
      <c r="X18" s="29"/>
      <c r="Y18" s="29"/>
      <c r="Z18" s="29"/>
      <c r="AA18" s="29"/>
      <c r="AB18" s="29"/>
      <c r="AC18" s="29"/>
      <c r="AD18" s="29"/>
    </row>
    <row r="19" spans="1:30" ht="11.1" customHeight="1" x14ac:dyDescent="0.15">
      <c r="A19" s="24"/>
      <c r="B19" s="24"/>
      <c r="C19" s="94" t="s">
        <v>248</v>
      </c>
      <c r="D19" s="94"/>
      <c r="E19" s="26"/>
      <c r="F19" s="22">
        <f>SUM(F14:F18)</f>
        <v>228703227</v>
      </c>
      <c r="G19" s="22">
        <f>SUM(G14:G18)</f>
        <v>9948588</v>
      </c>
      <c r="H19" s="23">
        <f t="shared" si="1"/>
        <v>238651815</v>
      </c>
      <c r="I19" s="22"/>
      <c r="J19" s="22"/>
      <c r="K19" s="22"/>
      <c r="L19" s="22"/>
      <c r="M19" s="22"/>
      <c r="N19" s="22"/>
      <c r="O19" s="22"/>
      <c r="P19" s="22"/>
      <c r="Q19" s="22"/>
      <c r="R19" s="22"/>
      <c r="S19" s="22"/>
      <c r="T19" s="29"/>
      <c r="U19" s="29"/>
      <c r="V19" s="29"/>
      <c r="W19" s="29"/>
      <c r="X19" s="29"/>
      <c r="Y19" s="29"/>
      <c r="Z19" s="29"/>
      <c r="AA19" s="29"/>
      <c r="AB19" s="29"/>
      <c r="AC19" s="29"/>
      <c r="AD19" s="29"/>
    </row>
    <row r="20" spans="1:30" ht="11.1" customHeight="1" x14ac:dyDescent="0.15">
      <c r="A20" s="24"/>
      <c r="B20" s="24" t="s">
        <v>34</v>
      </c>
      <c r="C20" s="77" t="s">
        <v>203</v>
      </c>
      <c r="D20" s="77"/>
      <c r="E20" s="26"/>
      <c r="F20" s="22">
        <v>27694355</v>
      </c>
      <c r="G20" s="22">
        <v>181459</v>
      </c>
      <c r="H20" s="23">
        <f t="shared" si="1"/>
        <v>27875814</v>
      </c>
      <c r="I20" s="22"/>
      <c r="J20" s="22"/>
      <c r="K20" s="22"/>
      <c r="L20" s="22"/>
      <c r="M20" s="22"/>
      <c r="N20" s="22"/>
      <c r="O20" s="22"/>
      <c r="P20" s="22"/>
      <c r="Q20" s="22"/>
      <c r="R20" s="22"/>
      <c r="S20" s="22"/>
      <c r="T20" s="29"/>
      <c r="U20" s="29"/>
      <c r="V20" s="29"/>
      <c r="W20" s="29"/>
      <c r="X20" s="29"/>
      <c r="Y20" s="29"/>
      <c r="Z20" s="29"/>
      <c r="AA20" s="29"/>
      <c r="AB20" s="29"/>
      <c r="AC20" s="29"/>
      <c r="AD20" s="29"/>
    </row>
    <row r="21" spans="1:30" ht="11.1" customHeight="1" x14ac:dyDescent="0.15">
      <c r="A21" s="24"/>
      <c r="B21" s="24" t="s">
        <v>36</v>
      </c>
      <c r="C21" s="77" t="s">
        <v>63</v>
      </c>
      <c r="D21" s="77"/>
      <c r="E21" s="26"/>
      <c r="F21" s="22">
        <v>40822499</v>
      </c>
      <c r="G21" s="22" t="s">
        <v>14</v>
      </c>
      <c r="H21" s="23">
        <f t="shared" si="1"/>
        <v>40822499</v>
      </c>
      <c r="I21" s="22"/>
      <c r="J21" s="22"/>
      <c r="K21" s="22"/>
      <c r="L21" s="22"/>
      <c r="M21" s="22"/>
      <c r="N21" s="22"/>
      <c r="O21" s="22"/>
      <c r="P21" s="22"/>
      <c r="Q21" s="22"/>
      <c r="R21" s="22"/>
      <c r="S21" s="22"/>
      <c r="T21" s="29"/>
      <c r="U21" s="29"/>
      <c r="V21" s="29"/>
      <c r="W21" s="29"/>
      <c r="X21" s="29"/>
      <c r="Y21" s="29"/>
      <c r="Z21" s="29"/>
      <c r="AA21" s="29"/>
      <c r="AB21" s="29"/>
      <c r="AC21" s="29"/>
      <c r="AD21" s="29"/>
    </row>
    <row r="22" spans="1:30" ht="11.1" customHeight="1" x14ac:dyDescent="0.15">
      <c r="A22" s="24"/>
      <c r="B22" s="24"/>
      <c r="C22" s="94" t="s">
        <v>184</v>
      </c>
      <c r="D22" s="94"/>
      <c r="E22" s="26"/>
      <c r="F22" s="22"/>
      <c r="G22" s="22"/>
      <c r="H22" s="23"/>
      <c r="I22" s="22"/>
      <c r="J22" s="22"/>
      <c r="K22" s="22"/>
      <c r="L22" s="22"/>
      <c r="M22" s="22"/>
      <c r="N22" s="22"/>
      <c r="O22" s="22"/>
      <c r="P22" s="22"/>
      <c r="Q22" s="22"/>
      <c r="R22" s="22"/>
      <c r="S22" s="22"/>
      <c r="T22" s="29"/>
      <c r="U22" s="29"/>
      <c r="V22" s="29"/>
      <c r="W22" s="29"/>
      <c r="X22" s="29"/>
      <c r="Y22" s="29"/>
      <c r="Z22" s="29"/>
      <c r="AA22" s="29"/>
      <c r="AB22" s="29"/>
      <c r="AC22" s="29"/>
      <c r="AD22" s="29"/>
    </row>
    <row r="23" spans="1:30" ht="11.1" customHeight="1" x14ac:dyDescent="0.15">
      <c r="A23" s="24"/>
      <c r="B23" s="24" t="s">
        <v>38</v>
      </c>
      <c r="C23" s="77" t="s">
        <v>157</v>
      </c>
      <c r="D23" s="77"/>
      <c r="E23" s="26"/>
      <c r="F23" s="22">
        <v>17424858</v>
      </c>
      <c r="G23" s="22" t="s">
        <v>14</v>
      </c>
      <c r="H23" s="23">
        <f t="shared" ref="H23:H30" si="2">SUM(F23:G23)</f>
        <v>17424858</v>
      </c>
      <c r="I23" s="22"/>
      <c r="J23" s="22"/>
      <c r="K23" s="22"/>
      <c r="L23" s="22"/>
      <c r="M23" s="22"/>
      <c r="N23" s="22"/>
      <c r="O23" s="22"/>
      <c r="P23" s="22"/>
      <c r="Q23" s="22"/>
      <c r="R23" s="22"/>
      <c r="S23" s="22"/>
      <c r="T23" s="29"/>
      <c r="U23" s="29"/>
      <c r="V23" s="29"/>
      <c r="W23" s="29"/>
      <c r="X23" s="29"/>
      <c r="Y23" s="29"/>
      <c r="Z23" s="29"/>
      <c r="AA23" s="29"/>
      <c r="AB23" s="29"/>
      <c r="AC23" s="29"/>
      <c r="AD23" s="29"/>
    </row>
    <row r="24" spans="1:30" ht="11.1" customHeight="1" x14ac:dyDescent="0.15">
      <c r="A24" s="24"/>
      <c r="B24" s="24" t="s">
        <v>40</v>
      </c>
      <c r="C24" s="77" t="s">
        <v>185</v>
      </c>
      <c r="D24" s="77"/>
      <c r="E24" s="26"/>
      <c r="F24" s="22">
        <v>105589359</v>
      </c>
      <c r="G24" s="22" t="s">
        <v>14</v>
      </c>
      <c r="H24" s="23">
        <f t="shared" si="2"/>
        <v>105589359</v>
      </c>
      <c r="I24" s="22"/>
      <c r="J24" s="22"/>
      <c r="K24" s="22"/>
      <c r="L24" s="22"/>
      <c r="M24" s="22"/>
      <c r="N24" s="22"/>
      <c r="O24" s="22"/>
      <c r="P24" s="22"/>
      <c r="Q24" s="22"/>
      <c r="R24" s="22"/>
      <c r="S24" s="22"/>
      <c r="T24" s="29"/>
      <c r="U24" s="29"/>
      <c r="V24" s="29"/>
      <c r="W24" s="29"/>
      <c r="X24" s="29"/>
      <c r="Y24" s="29"/>
      <c r="Z24" s="29"/>
      <c r="AA24" s="29"/>
      <c r="AB24" s="29"/>
      <c r="AC24" s="29"/>
      <c r="AD24" s="29"/>
    </row>
    <row r="25" spans="1:30" ht="11.1" customHeight="1" x14ac:dyDescent="0.15">
      <c r="A25" s="24"/>
      <c r="B25" s="24" t="s">
        <v>42</v>
      </c>
      <c r="C25" s="77" t="s">
        <v>180</v>
      </c>
      <c r="D25" s="77"/>
      <c r="E25" s="26"/>
      <c r="F25" s="22">
        <v>9037232</v>
      </c>
      <c r="G25" s="22">
        <v>9012</v>
      </c>
      <c r="H25" s="23">
        <f t="shared" si="2"/>
        <v>9046244</v>
      </c>
      <c r="I25" s="22"/>
      <c r="J25" s="22"/>
      <c r="K25" s="22"/>
      <c r="L25" s="22"/>
      <c r="M25" s="22"/>
      <c r="N25" s="22"/>
      <c r="O25" s="22"/>
      <c r="P25" s="22"/>
      <c r="Q25" s="22"/>
      <c r="R25" s="22"/>
      <c r="S25" s="22"/>
      <c r="T25" s="29"/>
      <c r="U25" s="29"/>
      <c r="V25" s="29"/>
      <c r="W25" s="29"/>
      <c r="X25" s="29"/>
      <c r="Y25" s="29"/>
      <c r="Z25" s="29"/>
      <c r="AA25" s="29"/>
      <c r="AB25" s="29"/>
      <c r="AC25" s="29"/>
      <c r="AD25" s="29"/>
    </row>
    <row r="26" spans="1:30" ht="11.1" customHeight="1" x14ac:dyDescent="0.15">
      <c r="A26" s="24"/>
      <c r="B26" s="24"/>
      <c r="C26" s="94" t="s">
        <v>249</v>
      </c>
      <c r="D26" s="94"/>
      <c r="E26" s="26"/>
      <c r="F26" s="22">
        <v>132051449</v>
      </c>
      <c r="G26" s="22">
        <v>9012</v>
      </c>
      <c r="H26" s="23">
        <f t="shared" si="2"/>
        <v>132060461</v>
      </c>
      <c r="I26" s="22"/>
      <c r="J26" s="22"/>
      <c r="K26" s="22"/>
      <c r="L26" s="22"/>
      <c r="M26" s="22"/>
      <c r="N26" s="22"/>
      <c r="O26" s="22"/>
      <c r="P26" s="22"/>
      <c r="Q26" s="22"/>
      <c r="R26" s="22"/>
      <c r="S26" s="22"/>
      <c r="T26" s="29"/>
      <c r="U26" s="29"/>
      <c r="V26" s="29"/>
      <c r="W26" s="29"/>
      <c r="X26" s="29"/>
      <c r="Y26" s="29"/>
      <c r="Z26" s="29"/>
      <c r="AA26" s="29"/>
      <c r="AB26" s="29"/>
      <c r="AC26" s="29"/>
      <c r="AD26" s="29"/>
    </row>
    <row r="27" spans="1:30" ht="11.1" customHeight="1" x14ac:dyDescent="0.15">
      <c r="A27" s="24"/>
      <c r="B27" s="24" t="s">
        <v>44</v>
      </c>
      <c r="C27" s="77" t="s">
        <v>175</v>
      </c>
      <c r="D27" s="77"/>
      <c r="E27" s="26"/>
      <c r="F27" s="22">
        <v>352955528</v>
      </c>
      <c r="G27" s="22">
        <v>33905310</v>
      </c>
      <c r="H27" s="23">
        <f t="shared" si="2"/>
        <v>386860838</v>
      </c>
      <c r="I27" s="22"/>
      <c r="J27" s="22"/>
      <c r="K27" s="22"/>
      <c r="L27" s="22"/>
      <c r="M27" s="22"/>
      <c r="N27" s="22"/>
      <c r="O27" s="22"/>
      <c r="P27" s="22"/>
      <c r="Q27" s="22"/>
      <c r="R27" s="22"/>
      <c r="S27" s="22"/>
      <c r="T27" s="29"/>
      <c r="U27" s="29"/>
      <c r="V27" s="29"/>
      <c r="W27" s="29"/>
      <c r="X27" s="29"/>
      <c r="Y27" s="29"/>
      <c r="Z27" s="29"/>
      <c r="AA27" s="29"/>
      <c r="AB27" s="29"/>
      <c r="AC27" s="29"/>
      <c r="AD27" s="29"/>
    </row>
    <row r="28" spans="1:30" ht="11.1" customHeight="1" x14ac:dyDescent="0.15">
      <c r="A28" s="24"/>
      <c r="B28" s="24"/>
      <c r="C28" s="77" t="s">
        <v>238</v>
      </c>
      <c r="D28" s="77"/>
      <c r="E28" s="26"/>
      <c r="F28" s="22">
        <v>3656037</v>
      </c>
      <c r="G28" s="22">
        <v>356898</v>
      </c>
      <c r="H28" s="23">
        <f t="shared" si="2"/>
        <v>4012935</v>
      </c>
      <c r="I28" s="22"/>
      <c r="J28" s="22"/>
      <c r="K28" s="22"/>
      <c r="L28" s="22"/>
      <c r="M28" s="22"/>
      <c r="N28" s="22"/>
      <c r="O28" s="22"/>
      <c r="P28" s="22"/>
      <c r="Q28" s="22"/>
      <c r="R28" s="22"/>
      <c r="S28" s="22"/>
      <c r="T28" s="29"/>
      <c r="U28" s="29"/>
      <c r="V28" s="29"/>
      <c r="W28" s="29"/>
      <c r="X28" s="29"/>
      <c r="Y28" s="29"/>
      <c r="Z28" s="29"/>
      <c r="AA28" s="29"/>
      <c r="AB28" s="29"/>
      <c r="AC28" s="29"/>
      <c r="AD28" s="29"/>
    </row>
    <row r="29" spans="1:30" ht="11.1" customHeight="1" x14ac:dyDescent="0.15">
      <c r="A29" s="24"/>
      <c r="B29" s="24" t="s">
        <v>47</v>
      </c>
      <c r="C29" s="77" t="s">
        <v>250</v>
      </c>
      <c r="D29" s="77"/>
      <c r="E29" s="26"/>
      <c r="F29" s="22">
        <v>177751133</v>
      </c>
      <c r="G29" s="22">
        <v>3172422</v>
      </c>
      <c r="H29" s="23">
        <f t="shared" si="2"/>
        <v>180923555</v>
      </c>
      <c r="I29" s="22"/>
      <c r="J29" s="22"/>
      <c r="K29" s="22"/>
      <c r="L29" s="22"/>
      <c r="M29" s="22"/>
      <c r="N29" s="22"/>
      <c r="O29" s="22"/>
      <c r="P29" s="22"/>
      <c r="Q29" s="22"/>
      <c r="R29" s="22"/>
      <c r="S29" s="22"/>
      <c r="T29" s="29"/>
      <c r="U29" s="29"/>
      <c r="V29" s="29"/>
      <c r="W29" s="29"/>
      <c r="X29" s="29"/>
      <c r="Y29" s="29"/>
      <c r="Z29" s="29"/>
      <c r="AA29" s="29"/>
      <c r="AB29" s="29"/>
      <c r="AC29" s="29"/>
      <c r="AD29" s="29"/>
    </row>
    <row r="30" spans="1:30" ht="11.1" customHeight="1" x14ac:dyDescent="0.15">
      <c r="A30" s="24"/>
      <c r="B30" s="24" t="s">
        <v>49</v>
      </c>
      <c r="C30" s="77" t="s">
        <v>192</v>
      </c>
      <c r="D30" s="77"/>
      <c r="E30" s="26"/>
      <c r="F30" s="22">
        <v>27600000</v>
      </c>
      <c r="G30" s="22" t="s">
        <v>14</v>
      </c>
      <c r="H30" s="23">
        <f t="shared" si="2"/>
        <v>27600000</v>
      </c>
      <c r="I30" s="22"/>
      <c r="J30" s="22"/>
      <c r="K30" s="22"/>
      <c r="L30" s="22"/>
      <c r="M30" s="22"/>
      <c r="N30" s="22"/>
      <c r="O30" s="22"/>
      <c r="P30" s="22"/>
      <c r="Q30" s="22"/>
      <c r="R30" s="22"/>
      <c r="S30" s="22"/>
      <c r="T30" s="29"/>
      <c r="U30" s="29"/>
      <c r="V30" s="29"/>
      <c r="W30" s="29"/>
      <c r="X30" s="29"/>
      <c r="Y30" s="29"/>
      <c r="Z30" s="29"/>
      <c r="AA30" s="29"/>
      <c r="AB30" s="29"/>
      <c r="AC30" s="29"/>
      <c r="AD30" s="29"/>
    </row>
    <row r="31" spans="1:30" ht="11.1" customHeight="1" x14ac:dyDescent="0.15">
      <c r="A31" s="24"/>
      <c r="B31" s="97" t="s">
        <v>51</v>
      </c>
      <c r="C31" s="77" t="s">
        <v>193</v>
      </c>
      <c r="D31" s="77"/>
      <c r="E31" s="26"/>
      <c r="F31" s="60">
        <v>357882461</v>
      </c>
      <c r="G31" s="96">
        <v>45190303</v>
      </c>
      <c r="H31" s="61">
        <f>SUM(F31,G31)</f>
        <v>403072764</v>
      </c>
      <c r="I31" s="22"/>
      <c r="J31" s="22"/>
      <c r="K31" s="22"/>
      <c r="L31" s="22"/>
      <c r="M31" s="22"/>
      <c r="N31" s="22"/>
      <c r="O31" s="22"/>
      <c r="P31" s="22"/>
      <c r="Q31" s="22"/>
      <c r="R31" s="22"/>
      <c r="S31" s="22"/>
      <c r="T31" s="29"/>
      <c r="U31" s="29"/>
      <c r="V31" s="29"/>
      <c r="W31" s="29"/>
      <c r="X31" s="29"/>
      <c r="Y31" s="29"/>
      <c r="Z31" s="29"/>
      <c r="AA31" s="29"/>
      <c r="AB31" s="29"/>
      <c r="AC31" s="29"/>
      <c r="AD31" s="29"/>
    </row>
    <row r="32" spans="1:30" ht="11.1" customHeight="1" x14ac:dyDescent="0.15">
      <c r="A32" s="24"/>
      <c r="B32" s="97"/>
      <c r="C32" s="77"/>
      <c r="D32" s="77"/>
      <c r="E32" s="26"/>
      <c r="F32" s="22">
        <v>345482461</v>
      </c>
      <c r="G32" s="96"/>
      <c r="H32" s="23">
        <f>SUM(F32,G31)</f>
        <v>390672764</v>
      </c>
      <c r="I32" s="22"/>
      <c r="J32" s="22"/>
      <c r="K32" s="22"/>
      <c r="L32" s="22"/>
      <c r="M32" s="22"/>
      <c r="N32" s="22"/>
      <c r="O32" s="22"/>
      <c r="P32" s="22"/>
      <c r="Q32" s="22"/>
      <c r="R32" s="22"/>
      <c r="S32" s="22"/>
      <c r="T32" s="29"/>
      <c r="U32" s="29"/>
      <c r="V32" s="29"/>
      <c r="W32" s="29"/>
      <c r="X32" s="29"/>
      <c r="Y32" s="29"/>
      <c r="Z32" s="29"/>
      <c r="AA32" s="29"/>
      <c r="AB32" s="29"/>
      <c r="AC32" s="29"/>
      <c r="AD32" s="29"/>
    </row>
    <row r="33" spans="1:30" ht="11.1" customHeight="1" x14ac:dyDescent="0.15">
      <c r="A33" s="24"/>
      <c r="B33" s="97" t="s">
        <v>205</v>
      </c>
      <c r="C33" s="97"/>
      <c r="D33" s="77" t="s">
        <v>165</v>
      </c>
      <c r="E33" s="26"/>
      <c r="F33" s="60">
        <v>72702500</v>
      </c>
      <c r="G33" s="96">
        <v>1960621</v>
      </c>
      <c r="H33" s="61">
        <f>SUM(F33,G33)</f>
        <v>74663121</v>
      </c>
      <c r="I33" s="22"/>
      <c r="J33" s="22"/>
      <c r="K33" s="22"/>
      <c r="L33" s="22"/>
      <c r="M33" s="22"/>
      <c r="N33" s="22"/>
      <c r="O33" s="22"/>
      <c r="P33" s="22"/>
      <c r="Q33" s="22"/>
      <c r="R33" s="22"/>
      <c r="S33" s="22"/>
      <c r="T33" s="29"/>
      <c r="U33" s="29"/>
      <c r="V33" s="29"/>
      <c r="W33" s="29"/>
      <c r="X33" s="29"/>
      <c r="Y33" s="29"/>
      <c r="Z33" s="29"/>
      <c r="AA33" s="29"/>
      <c r="AB33" s="29"/>
      <c r="AC33" s="29"/>
      <c r="AD33" s="29"/>
    </row>
    <row r="34" spans="1:30" ht="11.1" customHeight="1" x14ac:dyDescent="0.15">
      <c r="A34" s="24"/>
      <c r="B34" s="97"/>
      <c r="C34" s="97"/>
      <c r="D34" s="77"/>
      <c r="E34" s="26"/>
      <c r="F34" s="22">
        <v>71707500</v>
      </c>
      <c r="G34" s="96"/>
      <c r="H34" s="23">
        <f>SUM(F34,G33)</f>
        <v>73668121</v>
      </c>
      <c r="I34" s="22"/>
      <c r="J34" s="22"/>
      <c r="K34" s="22"/>
      <c r="L34" s="22"/>
      <c r="M34" s="22"/>
      <c r="N34" s="22"/>
      <c r="O34" s="22"/>
      <c r="P34" s="22"/>
      <c r="Q34" s="22"/>
      <c r="R34" s="22"/>
      <c r="S34" s="22"/>
      <c r="T34" s="29"/>
      <c r="U34" s="29"/>
      <c r="V34" s="29"/>
      <c r="W34" s="29"/>
      <c r="X34" s="29"/>
      <c r="Y34" s="29"/>
      <c r="Z34" s="29"/>
      <c r="AA34" s="29"/>
      <c r="AB34" s="29"/>
      <c r="AC34" s="29"/>
      <c r="AD34" s="29"/>
    </row>
    <row r="35" spans="1:30" ht="11.1" customHeight="1" x14ac:dyDescent="0.15">
      <c r="A35" s="24"/>
      <c r="B35" s="97" t="s">
        <v>206</v>
      </c>
      <c r="C35" s="97"/>
      <c r="D35" s="77" t="s">
        <v>239</v>
      </c>
      <c r="E35" s="26"/>
      <c r="F35" s="60">
        <v>149889000</v>
      </c>
      <c r="G35" s="96">
        <v>206200</v>
      </c>
      <c r="H35" s="61">
        <f>SUM(F35,G35)</f>
        <v>150095200</v>
      </c>
      <c r="I35" s="22"/>
      <c r="J35" s="22"/>
      <c r="K35" s="22"/>
      <c r="L35" s="22"/>
      <c r="M35" s="22"/>
      <c r="N35" s="22"/>
      <c r="O35" s="22"/>
      <c r="P35" s="22"/>
      <c r="Q35" s="22"/>
      <c r="R35" s="22"/>
      <c r="S35" s="22"/>
      <c r="T35" s="29"/>
      <c r="U35" s="29"/>
      <c r="V35" s="29"/>
      <c r="W35" s="29"/>
      <c r="X35" s="29"/>
      <c r="Y35" s="29"/>
      <c r="Z35" s="29"/>
      <c r="AA35" s="29"/>
      <c r="AB35" s="29"/>
      <c r="AC35" s="29"/>
      <c r="AD35" s="29"/>
    </row>
    <row r="36" spans="1:30" ht="11.1" customHeight="1" x14ac:dyDescent="0.15">
      <c r="A36" s="24"/>
      <c r="B36" s="97"/>
      <c r="C36" s="97"/>
      <c r="D36" s="77"/>
      <c r="E36" s="26"/>
      <c r="F36" s="22">
        <v>139954000</v>
      </c>
      <c r="G36" s="96"/>
      <c r="H36" s="23">
        <f>SUM(F36,G35)</f>
        <v>140160200</v>
      </c>
      <c r="I36" s="22"/>
      <c r="J36" s="22"/>
      <c r="K36" s="22"/>
      <c r="L36" s="22"/>
      <c r="M36" s="22"/>
      <c r="N36" s="22"/>
      <c r="O36" s="22"/>
      <c r="P36" s="22"/>
      <c r="Q36" s="22"/>
      <c r="R36" s="22"/>
      <c r="S36" s="22"/>
      <c r="T36" s="29"/>
      <c r="U36" s="29"/>
      <c r="V36" s="29"/>
      <c r="W36" s="29"/>
      <c r="X36" s="29"/>
      <c r="Y36" s="29"/>
      <c r="Z36" s="29"/>
      <c r="AA36" s="29"/>
      <c r="AB36" s="29"/>
      <c r="AC36" s="29"/>
      <c r="AD36" s="29"/>
    </row>
    <row r="37" spans="1:30" ht="11.1" customHeight="1" x14ac:dyDescent="0.15">
      <c r="A37" s="24"/>
      <c r="B37" s="97" t="s">
        <v>208</v>
      </c>
      <c r="C37" s="97"/>
      <c r="D37" s="77" t="s">
        <v>240</v>
      </c>
      <c r="E37" s="26"/>
      <c r="F37" s="60">
        <v>24451600</v>
      </c>
      <c r="G37" s="96">
        <v>104054</v>
      </c>
      <c r="H37" s="61">
        <f>SUM(F37,G37)</f>
        <v>24555654</v>
      </c>
      <c r="I37" s="22"/>
      <c r="J37" s="22"/>
      <c r="K37" s="22"/>
      <c r="L37" s="22"/>
      <c r="M37" s="22"/>
      <c r="N37" s="22"/>
      <c r="O37" s="22"/>
      <c r="P37" s="22"/>
      <c r="Q37" s="22"/>
      <c r="R37" s="22"/>
      <c r="S37" s="22"/>
      <c r="T37" s="29"/>
      <c r="U37" s="29"/>
      <c r="V37" s="29"/>
      <c r="W37" s="29"/>
      <c r="X37" s="29"/>
      <c r="Y37" s="29"/>
      <c r="Z37" s="29"/>
      <c r="AA37" s="29"/>
      <c r="AB37" s="29"/>
      <c r="AC37" s="29"/>
      <c r="AD37" s="29"/>
    </row>
    <row r="38" spans="1:30" ht="11.1" customHeight="1" x14ac:dyDescent="0.15">
      <c r="A38" s="24"/>
      <c r="B38" s="97"/>
      <c r="C38" s="97"/>
      <c r="D38" s="77"/>
      <c r="E38" s="26"/>
      <c r="F38" s="22">
        <v>23886600</v>
      </c>
      <c r="G38" s="96"/>
      <c r="H38" s="23">
        <f>SUM(F38,G37)</f>
        <v>23990654</v>
      </c>
      <c r="I38" s="22"/>
      <c r="J38" s="22"/>
      <c r="K38" s="22"/>
      <c r="L38" s="22"/>
      <c r="M38" s="22"/>
      <c r="N38" s="22"/>
      <c r="O38" s="22"/>
      <c r="P38" s="22"/>
      <c r="Q38" s="22"/>
      <c r="R38" s="22"/>
      <c r="S38" s="22"/>
      <c r="T38" s="29"/>
      <c r="U38" s="29"/>
      <c r="V38" s="29"/>
      <c r="W38" s="29"/>
      <c r="X38" s="29"/>
      <c r="Y38" s="29"/>
      <c r="Z38" s="29"/>
      <c r="AA38" s="29"/>
      <c r="AB38" s="29"/>
      <c r="AC38" s="29"/>
      <c r="AD38" s="29"/>
    </row>
    <row r="39" spans="1:30" ht="11.1" customHeight="1" x14ac:dyDescent="0.15">
      <c r="A39" s="24"/>
      <c r="B39" s="97" t="s">
        <v>210</v>
      </c>
      <c r="C39" s="97"/>
      <c r="D39" s="77" t="s">
        <v>241</v>
      </c>
      <c r="E39" s="26"/>
      <c r="F39" s="60">
        <v>13825886</v>
      </c>
      <c r="G39" s="96" t="s">
        <v>14</v>
      </c>
      <c r="H39" s="61">
        <f>SUM(F39:G39)</f>
        <v>13825886</v>
      </c>
      <c r="I39" s="22"/>
      <c r="J39" s="22"/>
      <c r="K39" s="22"/>
      <c r="L39" s="22"/>
      <c r="M39" s="22"/>
      <c r="N39" s="22"/>
      <c r="O39" s="22"/>
      <c r="P39" s="22"/>
      <c r="Q39" s="22"/>
      <c r="R39" s="22"/>
      <c r="S39" s="22"/>
      <c r="T39" s="29"/>
      <c r="U39" s="29"/>
      <c r="V39" s="29"/>
      <c r="W39" s="29"/>
      <c r="X39" s="29"/>
      <c r="Y39" s="29"/>
      <c r="Z39" s="29"/>
      <c r="AA39" s="29"/>
      <c r="AB39" s="29"/>
      <c r="AC39" s="29"/>
      <c r="AD39" s="29"/>
    </row>
    <row r="40" spans="1:30" ht="11.1" customHeight="1" x14ac:dyDescent="0.15">
      <c r="A40" s="24"/>
      <c r="B40" s="97"/>
      <c r="C40" s="97"/>
      <c r="D40" s="77"/>
      <c r="E40" s="26"/>
      <c r="F40" s="22">
        <v>12975886</v>
      </c>
      <c r="G40" s="96"/>
      <c r="H40" s="23">
        <f>SUM(F40:G40)</f>
        <v>12975886</v>
      </c>
      <c r="I40" s="22"/>
      <c r="J40" s="22"/>
      <c r="K40" s="22"/>
      <c r="L40" s="22"/>
      <c r="M40" s="22"/>
      <c r="N40" s="22"/>
      <c r="O40" s="22"/>
      <c r="P40" s="22"/>
      <c r="Q40" s="22"/>
      <c r="R40" s="22"/>
      <c r="S40" s="22"/>
      <c r="T40" s="29"/>
      <c r="U40" s="29"/>
      <c r="V40" s="29"/>
      <c r="W40" s="29"/>
      <c r="X40" s="29"/>
      <c r="Y40" s="29"/>
      <c r="Z40" s="29"/>
      <c r="AA40" s="29"/>
      <c r="AB40" s="29"/>
      <c r="AC40" s="29"/>
      <c r="AD40" s="29"/>
    </row>
    <row r="41" spans="1:30" ht="11.1" customHeight="1" x14ac:dyDescent="0.15">
      <c r="A41" s="24"/>
      <c r="B41" s="24"/>
      <c r="C41" s="24" t="s">
        <v>211</v>
      </c>
      <c r="D41" s="20" t="s">
        <v>242</v>
      </c>
      <c r="E41" s="26"/>
      <c r="F41" s="22">
        <v>46366417</v>
      </c>
      <c r="G41" s="22">
        <v>34089</v>
      </c>
      <c r="H41" s="23">
        <f>SUM(F41:G41)</f>
        <v>46400506</v>
      </c>
      <c r="I41" s="22"/>
      <c r="J41" s="22"/>
      <c r="K41" s="22"/>
      <c r="L41" s="22"/>
      <c r="M41" s="22"/>
      <c r="N41" s="22"/>
      <c r="O41" s="22"/>
      <c r="P41" s="22"/>
      <c r="Q41" s="22"/>
      <c r="R41" s="22"/>
      <c r="S41" s="22"/>
      <c r="T41" s="29"/>
      <c r="U41" s="29"/>
      <c r="V41" s="29"/>
      <c r="W41" s="29"/>
      <c r="X41" s="29"/>
      <c r="Y41" s="29"/>
      <c r="Z41" s="29"/>
      <c r="AA41" s="29"/>
      <c r="AB41" s="29"/>
      <c r="AC41" s="29"/>
      <c r="AD41" s="29"/>
    </row>
    <row r="42" spans="1:30" ht="11.1" customHeight="1" x14ac:dyDescent="0.15">
      <c r="A42" s="24"/>
      <c r="B42" s="97" t="s">
        <v>213</v>
      </c>
      <c r="C42" s="97"/>
      <c r="D42" s="77" t="s">
        <v>243</v>
      </c>
      <c r="E42" s="26"/>
      <c r="F42" s="60">
        <v>48767058</v>
      </c>
      <c r="G42" s="96">
        <v>42885339</v>
      </c>
      <c r="H42" s="61">
        <f>SUM(F42,G42)</f>
        <v>91652397</v>
      </c>
      <c r="I42" s="22"/>
      <c r="J42" s="22"/>
      <c r="K42" s="22"/>
      <c r="L42" s="22"/>
      <c r="M42" s="22"/>
      <c r="N42" s="22"/>
      <c r="O42" s="22"/>
      <c r="P42" s="22"/>
      <c r="Q42" s="22"/>
      <c r="R42" s="22"/>
      <c r="S42" s="22"/>
      <c r="T42" s="29"/>
      <c r="U42" s="29"/>
      <c r="V42" s="29"/>
      <c r="W42" s="29"/>
      <c r="X42" s="29"/>
      <c r="Y42" s="29"/>
      <c r="Z42" s="29"/>
      <c r="AA42" s="29"/>
      <c r="AB42" s="29"/>
      <c r="AC42" s="29"/>
      <c r="AD42" s="29"/>
    </row>
    <row r="43" spans="1:30" ht="11.1" customHeight="1" x14ac:dyDescent="0.15">
      <c r="A43" s="24"/>
      <c r="B43" s="97"/>
      <c r="C43" s="97"/>
      <c r="D43" s="77"/>
      <c r="E43" s="26"/>
      <c r="F43" s="22">
        <v>48712058</v>
      </c>
      <c r="G43" s="96"/>
      <c r="H43" s="23">
        <f>SUM(F43,G42)</f>
        <v>91597397</v>
      </c>
      <c r="I43" s="22"/>
      <c r="J43" s="22"/>
      <c r="K43" s="22"/>
      <c r="L43" s="22"/>
      <c r="M43" s="22"/>
      <c r="N43" s="22"/>
      <c r="O43" s="22"/>
      <c r="P43" s="22"/>
      <c r="Q43" s="22"/>
      <c r="R43" s="22"/>
      <c r="S43" s="22"/>
      <c r="T43" s="29"/>
      <c r="U43" s="29"/>
      <c r="V43" s="29"/>
      <c r="W43" s="29"/>
      <c r="X43" s="29"/>
      <c r="Y43" s="29"/>
      <c r="Z43" s="29"/>
      <c r="AA43" s="29"/>
      <c r="AB43" s="29"/>
      <c r="AC43" s="29"/>
      <c r="AD43" s="29"/>
    </row>
    <row r="44" spans="1:30" ht="11.1" customHeight="1" x14ac:dyDescent="0.15">
      <c r="A44" s="24"/>
      <c r="B44" s="24"/>
      <c r="C44" s="24" t="s">
        <v>214</v>
      </c>
      <c r="D44" s="20" t="s">
        <v>236</v>
      </c>
      <c r="E44" s="26"/>
      <c r="F44" s="22">
        <v>880000</v>
      </c>
      <c r="G44" s="22" t="s">
        <v>14</v>
      </c>
      <c r="H44" s="23">
        <f t="shared" ref="H44:H53" si="3">SUM(F44:G44)</f>
        <v>880000</v>
      </c>
      <c r="I44" s="22"/>
      <c r="J44" s="22"/>
      <c r="K44" s="22"/>
      <c r="L44" s="22"/>
      <c r="M44" s="22"/>
      <c r="N44" s="22"/>
      <c r="O44" s="22"/>
      <c r="P44" s="22"/>
      <c r="Q44" s="22"/>
      <c r="R44" s="22"/>
      <c r="S44" s="22"/>
      <c r="T44" s="29"/>
      <c r="U44" s="29"/>
      <c r="V44" s="29"/>
      <c r="W44" s="29"/>
      <c r="X44" s="29"/>
      <c r="Y44" s="29"/>
      <c r="Z44" s="29"/>
      <c r="AA44" s="29"/>
      <c r="AB44" s="29"/>
      <c r="AC44" s="29"/>
      <c r="AD44" s="29"/>
    </row>
    <row r="45" spans="1:30" ht="11.1" customHeight="1" x14ac:dyDescent="0.15">
      <c r="A45" s="24"/>
      <c r="B45" s="24"/>
      <c r="C45" s="24" t="s">
        <v>224</v>
      </c>
      <c r="D45" s="20" t="s">
        <v>251</v>
      </c>
      <c r="E45" s="26"/>
      <c r="F45" s="22">
        <v>1000000</v>
      </c>
      <c r="G45" s="22" t="s">
        <v>14</v>
      </c>
      <c r="H45" s="23">
        <f t="shared" si="3"/>
        <v>1000000</v>
      </c>
      <c r="I45" s="22"/>
      <c r="J45" s="22"/>
      <c r="K45" s="22"/>
      <c r="L45" s="22"/>
      <c r="M45" s="22"/>
      <c r="N45" s="22"/>
      <c r="O45" s="22"/>
      <c r="P45" s="22"/>
      <c r="Q45" s="22"/>
      <c r="R45" s="22"/>
      <c r="S45" s="22"/>
      <c r="T45" s="29"/>
      <c r="U45" s="29"/>
      <c r="V45" s="29"/>
      <c r="W45" s="29"/>
      <c r="X45" s="29"/>
      <c r="Y45" s="29"/>
      <c r="Z45" s="29"/>
      <c r="AA45" s="29"/>
      <c r="AB45" s="29"/>
      <c r="AC45" s="29"/>
      <c r="AD45" s="29"/>
    </row>
    <row r="46" spans="1:30" ht="11.1" customHeight="1" x14ac:dyDescent="0.15">
      <c r="A46" s="24"/>
      <c r="B46" s="24" t="s">
        <v>53</v>
      </c>
      <c r="C46" s="77" t="s">
        <v>219</v>
      </c>
      <c r="D46" s="77"/>
      <c r="E46" s="26"/>
      <c r="F46" s="22">
        <v>18468229</v>
      </c>
      <c r="G46" s="22">
        <v>1311395</v>
      </c>
      <c r="H46" s="23">
        <f t="shared" si="3"/>
        <v>19779624</v>
      </c>
      <c r="I46" s="22"/>
      <c r="J46" s="22"/>
      <c r="K46" s="22"/>
      <c r="L46" s="22"/>
      <c r="M46" s="22"/>
      <c r="N46" s="22"/>
      <c r="O46" s="22"/>
      <c r="P46" s="22"/>
      <c r="Q46" s="22"/>
      <c r="R46" s="22"/>
      <c r="S46" s="22"/>
      <c r="T46" s="29"/>
      <c r="U46" s="29"/>
      <c r="V46" s="29"/>
      <c r="W46" s="29"/>
      <c r="X46" s="29"/>
      <c r="Y46" s="29"/>
      <c r="Z46" s="29"/>
      <c r="AA46" s="29"/>
      <c r="AB46" s="29"/>
      <c r="AC46" s="29"/>
      <c r="AD46" s="29"/>
    </row>
    <row r="47" spans="1:30" ht="11.1" customHeight="1" x14ac:dyDescent="0.15">
      <c r="A47" s="24"/>
      <c r="B47" s="24"/>
      <c r="C47" s="24" t="s">
        <v>205</v>
      </c>
      <c r="D47" s="20" t="s">
        <v>139</v>
      </c>
      <c r="E47" s="26"/>
      <c r="F47" s="22">
        <v>15426229</v>
      </c>
      <c r="G47" s="22">
        <v>1311395</v>
      </c>
      <c r="H47" s="23">
        <f t="shared" si="3"/>
        <v>16737624</v>
      </c>
      <c r="I47" s="22"/>
      <c r="J47" s="22"/>
      <c r="K47" s="22"/>
      <c r="L47" s="22"/>
      <c r="M47" s="22"/>
      <c r="N47" s="22"/>
      <c r="O47" s="22"/>
      <c r="P47" s="22"/>
      <c r="Q47" s="22"/>
      <c r="R47" s="22"/>
      <c r="S47" s="22"/>
      <c r="T47" s="29"/>
      <c r="U47" s="29"/>
      <c r="V47" s="29"/>
      <c r="W47" s="29"/>
      <c r="X47" s="29"/>
      <c r="Y47" s="29"/>
      <c r="Z47" s="29"/>
      <c r="AA47" s="29"/>
      <c r="AB47" s="29"/>
      <c r="AC47" s="29"/>
      <c r="AD47" s="29"/>
    </row>
    <row r="48" spans="1:30" ht="11.1" customHeight="1" x14ac:dyDescent="0.15">
      <c r="A48" s="24"/>
      <c r="B48" s="24"/>
      <c r="C48" s="24" t="s">
        <v>206</v>
      </c>
      <c r="D48" s="20" t="s">
        <v>226</v>
      </c>
      <c r="E48" s="31"/>
      <c r="F48" s="22">
        <v>3042000</v>
      </c>
      <c r="G48" s="22"/>
      <c r="H48" s="23">
        <f t="shared" si="3"/>
        <v>3042000</v>
      </c>
      <c r="I48" s="48"/>
      <c r="J48" s="48"/>
      <c r="K48" s="48"/>
      <c r="L48" s="48"/>
      <c r="M48" s="48"/>
      <c r="N48" s="48"/>
      <c r="O48" s="48"/>
      <c r="P48" s="48"/>
      <c r="Q48" s="48"/>
      <c r="R48" s="48"/>
      <c r="S48" s="48"/>
      <c r="T48" s="29"/>
      <c r="U48" s="29"/>
      <c r="V48" s="29"/>
      <c r="W48" s="29"/>
      <c r="X48" s="29"/>
      <c r="Y48" s="29"/>
      <c r="Z48" s="29"/>
      <c r="AA48" s="29"/>
      <c r="AB48" s="29"/>
      <c r="AC48" s="29"/>
      <c r="AD48" s="29"/>
    </row>
    <row r="49" spans="1:30" ht="11.1" customHeight="1" x14ac:dyDescent="0.15">
      <c r="A49" s="24"/>
      <c r="B49" s="24" t="s">
        <v>56</v>
      </c>
      <c r="C49" s="77" t="s">
        <v>85</v>
      </c>
      <c r="D49" s="77"/>
      <c r="E49" s="31"/>
      <c r="F49" s="22">
        <v>12938606</v>
      </c>
      <c r="G49" s="22">
        <v>979309</v>
      </c>
      <c r="H49" s="23">
        <f t="shared" si="3"/>
        <v>13917915</v>
      </c>
      <c r="I49" s="48"/>
      <c r="J49" s="48"/>
      <c r="K49" s="48"/>
      <c r="L49" s="48"/>
      <c r="M49" s="48"/>
      <c r="N49" s="48"/>
      <c r="O49" s="48"/>
      <c r="P49" s="48"/>
      <c r="Q49" s="48"/>
      <c r="R49" s="48"/>
      <c r="S49" s="48"/>
      <c r="T49" s="29"/>
      <c r="U49" s="29"/>
      <c r="V49" s="29"/>
      <c r="W49" s="29"/>
      <c r="X49" s="29"/>
      <c r="Y49" s="29"/>
      <c r="Z49" s="29"/>
      <c r="AA49" s="29"/>
      <c r="AB49" s="29"/>
      <c r="AC49" s="29"/>
      <c r="AD49" s="29"/>
    </row>
    <row r="50" spans="1:30" ht="11.1" customHeight="1" x14ac:dyDescent="0.15">
      <c r="A50" s="24"/>
      <c r="B50" s="24" t="s">
        <v>58</v>
      </c>
      <c r="C50" s="104" t="s">
        <v>227</v>
      </c>
      <c r="D50" s="104"/>
      <c r="E50" s="31"/>
      <c r="F50" s="22">
        <v>5836517</v>
      </c>
      <c r="G50" s="22">
        <v>18691</v>
      </c>
      <c r="H50" s="23">
        <f t="shared" si="3"/>
        <v>5855208</v>
      </c>
      <c r="I50" s="48"/>
      <c r="J50" s="48"/>
      <c r="K50" s="48"/>
      <c r="L50" s="48"/>
      <c r="M50" s="48"/>
      <c r="N50" s="48"/>
      <c r="O50" s="48"/>
      <c r="P50" s="48"/>
      <c r="Q50" s="48"/>
      <c r="R50" s="48"/>
      <c r="S50" s="48"/>
      <c r="T50" s="29"/>
      <c r="U50" s="29"/>
      <c r="V50" s="29"/>
      <c r="W50" s="29"/>
      <c r="X50" s="29"/>
      <c r="Y50" s="29"/>
      <c r="Z50" s="29"/>
      <c r="AA50" s="29"/>
      <c r="AB50" s="29"/>
      <c r="AC50" s="29"/>
      <c r="AD50" s="29"/>
    </row>
    <row r="51" spans="1:30" ht="11.1" customHeight="1" x14ac:dyDescent="0.15">
      <c r="A51" s="24"/>
      <c r="B51" s="24" t="s">
        <v>60</v>
      </c>
      <c r="C51" s="77" t="s">
        <v>252</v>
      </c>
      <c r="D51" s="77"/>
      <c r="E51" s="31"/>
      <c r="F51" s="22">
        <v>5000000</v>
      </c>
      <c r="G51" s="22" t="s">
        <v>14</v>
      </c>
      <c r="H51" s="23">
        <f t="shared" si="3"/>
        <v>5000000</v>
      </c>
      <c r="I51" s="48"/>
      <c r="J51" s="48"/>
      <c r="K51" s="48"/>
      <c r="L51" s="48"/>
      <c r="M51" s="48"/>
      <c r="N51" s="48"/>
      <c r="O51" s="48"/>
      <c r="P51" s="48"/>
      <c r="Q51" s="48"/>
      <c r="R51" s="48"/>
      <c r="S51" s="48"/>
      <c r="T51" s="29"/>
      <c r="U51" s="29"/>
      <c r="V51" s="29"/>
      <c r="W51" s="29"/>
      <c r="X51" s="29"/>
      <c r="Y51" s="29"/>
      <c r="Z51" s="29"/>
      <c r="AA51" s="29"/>
      <c r="AB51" s="29"/>
      <c r="AC51" s="29"/>
      <c r="AD51" s="29"/>
    </row>
    <row r="52" spans="1:30" ht="11.1" customHeight="1" x14ac:dyDescent="0.15">
      <c r="A52" s="24"/>
      <c r="B52" s="24" t="s">
        <v>62</v>
      </c>
      <c r="C52" s="77" t="s">
        <v>228</v>
      </c>
      <c r="D52" s="77"/>
      <c r="E52" s="31"/>
      <c r="F52" s="22">
        <v>4597224</v>
      </c>
      <c r="G52" s="22">
        <v>1430</v>
      </c>
      <c r="H52" s="23">
        <f t="shared" si="3"/>
        <v>4598654</v>
      </c>
      <c r="I52" s="48"/>
      <c r="J52" s="48"/>
      <c r="K52" s="48"/>
      <c r="L52" s="48"/>
      <c r="M52" s="48"/>
      <c r="N52" s="48"/>
      <c r="O52" s="48"/>
      <c r="P52" s="48"/>
      <c r="Q52" s="48"/>
      <c r="R52" s="48"/>
      <c r="S52" s="48"/>
      <c r="T52" s="29"/>
      <c r="U52" s="29"/>
      <c r="V52" s="29"/>
      <c r="W52" s="29"/>
      <c r="X52" s="29"/>
      <c r="Y52" s="29"/>
      <c r="Z52" s="29"/>
      <c r="AA52" s="29"/>
      <c r="AB52" s="29"/>
      <c r="AC52" s="29"/>
      <c r="AD52" s="29"/>
    </row>
    <row r="53" spans="1:30" ht="11.1" customHeight="1" x14ac:dyDescent="0.15">
      <c r="A53" s="24"/>
      <c r="B53" s="24" t="s">
        <v>64</v>
      </c>
      <c r="C53" s="77" t="s">
        <v>217</v>
      </c>
      <c r="D53" s="77"/>
      <c r="E53" s="31"/>
      <c r="F53" s="22">
        <v>39000000</v>
      </c>
      <c r="G53" s="22">
        <v>30000000</v>
      </c>
      <c r="H53" s="23">
        <f t="shared" si="3"/>
        <v>69000000</v>
      </c>
      <c r="I53" s="48"/>
      <c r="J53" s="48"/>
      <c r="K53" s="48"/>
      <c r="L53" s="48"/>
      <c r="M53" s="48"/>
      <c r="N53" s="48"/>
      <c r="O53" s="48"/>
      <c r="P53" s="48"/>
      <c r="Q53" s="48"/>
      <c r="R53" s="48"/>
      <c r="S53" s="48"/>
      <c r="T53" s="29"/>
      <c r="U53" s="29"/>
      <c r="V53" s="29"/>
      <c r="W53" s="29"/>
      <c r="X53" s="29"/>
      <c r="Y53" s="29"/>
      <c r="Z53" s="29"/>
      <c r="AA53" s="29"/>
      <c r="AB53" s="29"/>
      <c r="AC53" s="29"/>
      <c r="AD53" s="29"/>
    </row>
    <row r="54" spans="1:30" ht="11.1" customHeight="1" x14ac:dyDescent="0.15">
      <c r="A54" s="24"/>
      <c r="B54" s="24" t="s">
        <v>66</v>
      </c>
      <c r="C54" s="77" t="s">
        <v>216</v>
      </c>
      <c r="D54" s="77"/>
      <c r="E54" s="31"/>
      <c r="F54" s="22" t="s">
        <v>14</v>
      </c>
      <c r="G54" s="22" t="s">
        <v>14</v>
      </c>
      <c r="H54" s="23" t="s">
        <v>14</v>
      </c>
      <c r="I54" s="48"/>
      <c r="J54" s="48"/>
      <c r="K54" s="48"/>
      <c r="L54" s="48"/>
      <c r="M54" s="48"/>
      <c r="N54" s="48"/>
      <c r="O54" s="48"/>
      <c r="P54" s="48"/>
      <c r="Q54" s="48"/>
      <c r="R54" s="48"/>
      <c r="S54" s="48"/>
      <c r="T54" s="29"/>
      <c r="U54" s="29"/>
      <c r="V54" s="29"/>
      <c r="W54" s="29"/>
      <c r="X54" s="29"/>
      <c r="Y54" s="29"/>
      <c r="Z54" s="29"/>
      <c r="AA54" s="29"/>
      <c r="AB54" s="29"/>
      <c r="AC54" s="29"/>
      <c r="AD54" s="29"/>
    </row>
    <row r="55" spans="1:30" ht="11.1" customHeight="1" x14ac:dyDescent="0.15">
      <c r="A55" s="24"/>
      <c r="B55" s="24" t="s">
        <v>68</v>
      </c>
      <c r="C55" s="77" t="s">
        <v>69</v>
      </c>
      <c r="D55" s="77"/>
      <c r="E55" s="31"/>
      <c r="F55" s="22">
        <v>10000000</v>
      </c>
      <c r="G55" s="22">
        <v>12000000</v>
      </c>
      <c r="H55" s="23">
        <f>SUM(F55:G55)</f>
        <v>22000000</v>
      </c>
      <c r="I55" s="48"/>
      <c r="J55" s="48"/>
      <c r="K55" s="48"/>
      <c r="L55" s="48"/>
      <c r="M55" s="48"/>
      <c r="N55" s="48"/>
      <c r="O55" s="48"/>
      <c r="P55" s="48"/>
      <c r="Q55" s="48"/>
      <c r="R55" s="48"/>
      <c r="S55" s="48"/>
      <c r="T55" s="29"/>
      <c r="U55" s="29"/>
      <c r="V55" s="29"/>
      <c r="W55" s="29"/>
      <c r="X55" s="29"/>
      <c r="Y55" s="29"/>
      <c r="Z55" s="29"/>
      <c r="AA55" s="29"/>
      <c r="AB55" s="29"/>
      <c r="AC55" s="29"/>
      <c r="AD55" s="29"/>
    </row>
    <row r="56" spans="1:30" ht="11.1" customHeight="1" x14ac:dyDescent="0.15">
      <c r="A56" s="24"/>
      <c r="B56" s="24"/>
      <c r="C56" s="20"/>
      <c r="D56" s="20"/>
      <c r="E56" s="31"/>
      <c r="F56" s="22"/>
      <c r="G56" s="22"/>
      <c r="H56" s="23"/>
      <c r="I56" s="48"/>
      <c r="J56" s="48"/>
      <c r="K56" s="48"/>
      <c r="L56" s="48"/>
      <c r="M56" s="48"/>
      <c r="N56" s="48"/>
      <c r="O56" s="48"/>
      <c r="P56" s="48"/>
      <c r="Q56" s="48"/>
      <c r="R56" s="48"/>
      <c r="S56" s="48"/>
      <c r="T56" s="29"/>
      <c r="U56" s="29"/>
      <c r="V56" s="29"/>
      <c r="W56" s="29"/>
      <c r="X56" s="29"/>
      <c r="Y56" s="29"/>
      <c r="Z56" s="29"/>
      <c r="AA56" s="29"/>
      <c r="AB56" s="29"/>
      <c r="AC56" s="29"/>
      <c r="AD56" s="29"/>
    </row>
    <row r="57" spans="1:30" ht="11.1" customHeight="1" x14ac:dyDescent="0.15">
      <c r="A57" s="24"/>
      <c r="B57" s="24"/>
      <c r="C57" s="76" t="s">
        <v>70</v>
      </c>
      <c r="D57" s="76"/>
      <c r="E57" s="31"/>
      <c r="F57" s="23">
        <f>SUM(F12,F19:F21,F26:F30,,F32,F46,F49:F55)</f>
        <v>1679223101</v>
      </c>
      <c r="G57" s="23">
        <f>SUM(G12,G19:G21,G26:G30,,G31,G46,G49:G55)</f>
        <v>148066039</v>
      </c>
      <c r="H57" s="23">
        <f>SUM(F57:G57)</f>
        <v>1827289140</v>
      </c>
      <c r="I57" s="48"/>
      <c r="J57" s="48"/>
      <c r="K57" s="48"/>
      <c r="L57" s="48"/>
      <c r="M57" s="48"/>
      <c r="N57" s="48"/>
      <c r="O57" s="48"/>
      <c r="P57" s="48"/>
      <c r="Q57" s="48"/>
      <c r="R57" s="48"/>
      <c r="S57" s="48"/>
      <c r="T57" s="29"/>
      <c r="U57" s="29"/>
      <c r="V57" s="29"/>
      <c r="W57" s="29"/>
      <c r="X57" s="29"/>
      <c r="Y57" s="29"/>
      <c r="Z57" s="29"/>
      <c r="AA57" s="29"/>
      <c r="AB57" s="29"/>
      <c r="AC57" s="29"/>
      <c r="AD57" s="29"/>
    </row>
    <row r="58" spans="1:30" ht="11.1" customHeight="1" x14ac:dyDescent="0.15">
      <c r="A58" s="24"/>
      <c r="B58" s="24"/>
      <c r="C58" s="20"/>
      <c r="D58" s="20"/>
      <c r="E58" s="31"/>
      <c r="F58" s="22"/>
      <c r="G58" s="22"/>
      <c r="H58" s="23"/>
      <c r="I58" s="48"/>
      <c r="J58" s="48"/>
      <c r="K58" s="48"/>
      <c r="L58" s="48"/>
      <c r="M58" s="48"/>
      <c r="N58" s="48"/>
      <c r="O58" s="48"/>
      <c r="P58" s="48"/>
      <c r="Q58" s="48"/>
      <c r="R58" s="48"/>
      <c r="S58" s="48"/>
      <c r="T58" s="29"/>
      <c r="U58" s="29"/>
      <c r="V58" s="29"/>
      <c r="W58" s="29"/>
      <c r="X58" s="29"/>
      <c r="Y58" s="29"/>
      <c r="Z58" s="29"/>
      <c r="AA58" s="29"/>
      <c r="AB58" s="29"/>
      <c r="AC58" s="29"/>
      <c r="AD58" s="29"/>
    </row>
    <row r="59" spans="1:30" ht="11.1" customHeight="1" x14ac:dyDescent="0.15">
      <c r="A59" s="24"/>
      <c r="B59" s="24" t="s">
        <v>71</v>
      </c>
      <c r="C59" s="76" t="s">
        <v>72</v>
      </c>
      <c r="D59" s="76"/>
      <c r="E59" s="31"/>
      <c r="F59" s="23">
        <v>273553176</v>
      </c>
      <c r="G59" s="23">
        <v>6539961</v>
      </c>
      <c r="H59" s="23">
        <f>SUM(F59:G59)</f>
        <v>280093137</v>
      </c>
      <c r="I59" s="48"/>
      <c r="J59" s="48"/>
      <c r="K59" s="48"/>
      <c r="L59" s="48"/>
      <c r="M59" s="48"/>
      <c r="N59" s="48"/>
      <c r="O59" s="48"/>
      <c r="P59" s="48"/>
      <c r="Q59" s="48"/>
      <c r="R59" s="48"/>
      <c r="S59" s="48"/>
      <c r="T59" s="29"/>
      <c r="U59" s="29"/>
      <c r="V59" s="29"/>
      <c r="W59" s="29"/>
      <c r="X59" s="29"/>
      <c r="Y59" s="29"/>
      <c r="Z59" s="29"/>
      <c r="AA59" s="29"/>
      <c r="AB59" s="29"/>
      <c r="AC59" s="29"/>
      <c r="AD59" s="29"/>
    </row>
    <row r="60" spans="1:30" ht="3.75" customHeight="1" x14ac:dyDescent="0.15">
      <c r="A60" s="24"/>
      <c r="B60" s="24"/>
      <c r="C60" s="20"/>
      <c r="D60" s="20"/>
      <c r="E60" s="31"/>
      <c r="F60" s="22"/>
      <c r="G60" s="22"/>
      <c r="H60" s="23"/>
      <c r="I60" s="48"/>
      <c r="J60" s="48"/>
      <c r="K60" s="48"/>
      <c r="L60" s="48"/>
      <c r="M60" s="48"/>
      <c r="N60" s="48"/>
      <c r="O60" s="48"/>
      <c r="P60" s="48"/>
      <c r="Q60" s="48"/>
      <c r="R60" s="48"/>
      <c r="S60" s="48"/>
      <c r="T60" s="29"/>
      <c r="U60" s="29"/>
      <c r="V60" s="29"/>
      <c r="W60" s="29"/>
      <c r="X60" s="29"/>
      <c r="Y60" s="29"/>
      <c r="Z60" s="29"/>
      <c r="AA60" s="29"/>
      <c r="AB60" s="29"/>
      <c r="AC60" s="29"/>
      <c r="AD60" s="29"/>
    </row>
    <row r="61" spans="1:30" ht="9.9" customHeight="1" x14ac:dyDescent="0.15">
      <c r="A61" s="24"/>
      <c r="B61" s="24"/>
      <c r="C61" s="79" t="s">
        <v>73</v>
      </c>
      <c r="D61" s="79"/>
      <c r="E61" s="31"/>
      <c r="F61" s="23">
        <f>SUM(F57:F60)</f>
        <v>1952776277</v>
      </c>
      <c r="G61" s="23">
        <f>SUM(G57:G60)</f>
        <v>154606000</v>
      </c>
      <c r="H61" s="23">
        <f>SUM(F61:G61)</f>
        <v>2107382277</v>
      </c>
      <c r="I61" s="48"/>
      <c r="J61" s="48"/>
      <c r="K61" s="48"/>
      <c r="L61" s="48"/>
      <c r="M61" s="48"/>
      <c r="N61" s="48"/>
      <c r="O61" s="48"/>
      <c r="P61" s="48"/>
      <c r="Q61" s="48"/>
      <c r="R61" s="48"/>
      <c r="S61" s="48"/>
      <c r="T61" s="29"/>
      <c r="U61" s="29"/>
      <c r="V61" s="29"/>
      <c r="W61" s="29"/>
      <c r="X61" s="29"/>
      <c r="Y61" s="29"/>
      <c r="Z61" s="29"/>
      <c r="AA61" s="29"/>
      <c r="AB61" s="29"/>
      <c r="AC61" s="29"/>
      <c r="AD61" s="29"/>
    </row>
    <row r="62" spans="1:30" ht="6" customHeight="1" x14ac:dyDescent="0.15">
      <c r="A62" s="33"/>
      <c r="B62" s="33"/>
      <c r="C62" s="34"/>
      <c r="D62" s="35"/>
      <c r="E62" s="36"/>
      <c r="F62" s="37"/>
      <c r="G62" s="38"/>
      <c r="H62" s="39"/>
      <c r="I62" s="40"/>
      <c r="J62" s="40"/>
      <c r="K62" s="40"/>
      <c r="L62" s="40"/>
      <c r="M62" s="40"/>
      <c r="N62" s="40"/>
      <c r="O62" s="40"/>
      <c r="P62" s="40"/>
      <c r="Q62" s="40"/>
      <c r="R62" s="40"/>
      <c r="S62" s="40"/>
      <c r="T62" s="29"/>
      <c r="U62" s="29"/>
      <c r="V62" s="29"/>
      <c r="W62" s="29"/>
      <c r="X62" s="29"/>
      <c r="Y62" s="29"/>
      <c r="Z62" s="29"/>
      <c r="AA62" s="29"/>
      <c r="AB62" s="29"/>
      <c r="AC62" s="29"/>
      <c r="AD62" s="29"/>
    </row>
    <row r="63" spans="1:30" ht="18" customHeight="1" x14ac:dyDescent="0.15">
      <c r="A63" s="12"/>
      <c r="B63" s="105" t="s">
        <v>343</v>
      </c>
      <c r="C63" s="85"/>
      <c r="D63" s="85"/>
      <c r="E63" s="85"/>
      <c r="F63" s="85"/>
      <c r="G63" s="85"/>
      <c r="H63" s="85"/>
      <c r="I63" s="12"/>
      <c r="J63" s="12"/>
      <c r="K63" s="12"/>
      <c r="L63" s="12"/>
      <c r="M63" s="12"/>
      <c r="N63" s="12"/>
      <c r="O63" s="12"/>
      <c r="P63" s="12"/>
      <c r="Q63" s="12"/>
      <c r="R63" s="12"/>
      <c r="S63" s="12"/>
      <c r="T63" s="29"/>
      <c r="U63" s="29"/>
      <c r="V63" s="29"/>
      <c r="W63" s="29"/>
      <c r="X63" s="29"/>
      <c r="Y63" s="29"/>
      <c r="Z63" s="29"/>
      <c r="AA63" s="29"/>
      <c r="AB63" s="29"/>
      <c r="AC63" s="29"/>
      <c r="AD63" s="29"/>
    </row>
    <row r="64" spans="1:30" ht="10.5" customHeight="1" x14ac:dyDescent="0.15">
      <c r="A64" s="40"/>
      <c r="B64" s="86"/>
      <c r="C64" s="86"/>
      <c r="D64" s="86"/>
      <c r="E64" s="86"/>
      <c r="F64" s="86"/>
      <c r="G64" s="86"/>
      <c r="H64" s="86"/>
      <c r="I64" s="45"/>
      <c r="J64" s="45"/>
      <c r="K64" s="45"/>
      <c r="L64" s="45"/>
      <c r="M64" s="45"/>
      <c r="N64" s="45"/>
      <c r="O64" s="45"/>
      <c r="P64" s="45"/>
      <c r="Q64" s="45"/>
      <c r="R64" s="45"/>
      <c r="S64" s="45"/>
      <c r="T64" s="29"/>
      <c r="U64" s="29"/>
      <c r="V64" s="29"/>
      <c r="W64" s="29"/>
      <c r="X64" s="29"/>
      <c r="Y64" s="29"/>
      <c r="Z64" s="29"/>
      <c r="AA64" s="29"/>
      <c r="AB64" s="29"/>
      <c r="AC64" s="29"/>
      <c r="AD64" s="29"/>
    </row>
    <row r="65" spans="1:30" ht="10.5" customHeight="1" x14ac:dyDescent="0.15">
      <c r="A65" s="40"/>
      <c r="B65" s="86"/>
      <c r="C65" s="86"/>
      <c r="D65" s="86"/>
      <c r="E65" s="86"/>
      <c r="F65" s="86"/>
      <c r="G65" s="86"/>
      <c r="H65" s="86"/>
      <c r="I65" s="40"/>
      <c r="J65" s="40"/>
      <c r="K65" s="40"/>
      <c r="L65" s="40"/>
      <c r="M65" s="40"/>
      <c r="N65" s="40"/>
      <c r="O65" s="40"/>
      <c r="P65" s="40"/>
      <c r="Q65" s="40"/>
      <c r="R65" s="40"/>
      <c r="S65" s="40"/>
      <c r="T65" s="29"/>
      <c r="U65" s="29"/>
      <c r="V65" s="29"/>
      <c r="W65" s="29"/>
      <c r="X65" s="29"/>
      <c r="Y65" s="29"/>
      <c r="Z65" s="29"/>
      <c r="AA65" s="29"/>
      <c r="AB65" s="29"/>
      <c r="AC65" s="29"/>
      <c r="AD65" s="29"/>
    </row>
    <row r="66" spans="1:30" ht="10.5" customHeight="1" x14ac:dyDescent="0.15">
      <c r="A66" s="40"/>
      <c r="B66" s="86"/>
      <c r="C66" s="86"/>
      <c r="D66" s="86"/>
      <c r="E66" s="86"/>
      <c r="F66" s="86"/>
      <c r="G66" s="86"/>
      <c r="H66" s="86"/>
      <c r="I66" s="40"/>
      <c r="J66" s="40"/>
      <c r="K66" s="40"/>
      <c r="L66" s="40"/>
      <c r="M66" s="40"/>
      <c r="N66" s="40"/>
      <c r="O66" s="40"/>
      <c r="P66" s="40"/>
      <c r="Q66" s="40"/>
      <c r="R66" s="40"/>
      <c r="S66" s="40"/>
      <c r="T66" s="29"/>
      <c r="U66" s="29"/>
      <c r="V66" s="29"/>
      <c r="W66" s="29"/>
      <c r="X66" s="29"/>
      <c r="Y66" s="29"/>
      <c r="Z66" s="29"/>
      <c r="AA66" s="29"/>
      <c r="AB66" s="29"/>
      <c r="AC66" s="29"/>
      <c r="AD66" s="29"/>
    </row>
    <row r="67" spans="1:30" ht="10.5" customHeight="1" x14ac:dyDescent="0.15">
      <c r="A67" s="40"/>
      <c r="B67" s="86"/>
      <c r="C67" s="86"/>
      <c r="D67" s="86"/>
      <c r="E67" s="86"/>
      <c r="F67" s="86"/>
      <c r="G67" s="86"/>
      <c r="H67" s="86"/>
      <c r="I67" s="40"/>
      <c r="J67" s="40"/>
      <c r="K67" s="40"/>
      <c r="L67" s="40"/>
      <c r="M67" s="40"/>
      <c r="N67" s="40"/>
      <c r="O67" s="40"/>
      <c r="P67" s="40"/>
      <c r="Q67" s="40"/>
      <c r="R67" s="40"/>
      <c r="S67" s="40"/>
      <c r="T67" s="29"/>
      <c r="U67" s="29"/>
      <c r="V67" s="29"/>
      <c r="W67" s="29"/>
      <c r="X67" s="29"/>
      <c r="Y67" s="29"/>
      <c r="Z67" s="29"/>
      <c r="AA67" s="29"/>
      <c r="AB67" s="29"/>
      <c r="AC67" s="29"/>
      <c r="AD67" s="29"/>
    </row>
    <row r="68" spans="1:30" ht="10.5" customHeight="1" x14ac:dyDescent="0.15">
      <c r="A68" s="40"/>
      <c r="B68" s="40"/>
      <c r="C68" s="40"/>
      <c r="D68" s="40"/>
      <c r="E68" s="40"/>
      <c r="F68" s="40"/>
      <c r="G68" s="40"/>
      <c r="H68" s="40"/>
      <c r="I68" s="40"/>
      <c r="J68" s="40"/>
      <c r="K68" s="40"/>
      <c r="L68" s="40"/>
      <c r="M68" s="40"/>
      <c r="N68" s="40"/>
      <c r="O68" s="40"/>
      <c r="P68" s="40"/>
      <c r="Q68" s="40"/>
      <c r="R68" s="40"/>
      <c r="S68" s="40"/>
    </row>
    <row r="69" spans="1:30" ht="10.5" customHeight="1" x14ac:dyDescent="0.15">
      <c r="A69" s="40"/>
      <c r="B69" s="40"/>
      <c r="C69" s="40"/>
      <c r="D69" s="40"/>
      <c r="E69" s="40"/>
      <c r="F69" s="40"/>
      <c r="G69" s="40"/>
      <c r="H69" s="40"/>
      <c r="I69" s="40"/>
      <c r="J69" s="40"/>
      <c r="K69" s="40"/>
      <c r="L69" s="40"/>
      <c r="M69" s="40"/>
      <c r="N69" s="40"/>
      <c r="O69" s="40"/>
      <c r="P69" s="40"/>
      <c r="Q69" s="40"/>
      <c r="R69" s="40"/>
      <c r="S69" s="40"/>
    </row>
    <row r="70" spans="1:30" ht="10.5" customHeight="1" x14ac:dyDescent="0.15">
      <c r="A70" s="40"/>
      <c r="B70" s="40"/>
      <c r="C70" s="40"/>
      <c r="D70" s="40"/>
      <c r="E70" s="40"/>
      <c r="F70" s="40"/>
      <c r="G70" s="40"/>
      <c r="H70" s="40"/>
      <c r="I70" s="40"/>
      <c r="J70" s="40"/>
      <c r="K70" s="40"/>
      <c r="L70" s="40"/>
      <c r="M70" s="40"/>
      <c r="N70" s="40"/>
      <c r="O70" s="40"/>
      <c r="P70" s="40"/>
      <c r="Q70" s="40"/>
      <c r="R70" s="40"/>
      <c r="S70" s="40"/>
    </row>
    <row r="71" spans="1:30" ht="10.5" customHeight="1" x14ac:dyDescent="0.15">
      <c r="A71" s="40"/>
      <c r="B71" s="40"/>
      <c r="C71" s="40"/>
      <c r="D71" s="40"/>
      <c r="E71" s="40"/>
      <c r="F71" s="40"/>
      <c r="G71" s="40"/>
      <c r="H71" s="40"/>
      <c r="I71" s="40"/>
      <c r="J71" s="40"/>
      <c r="K71" s="40"/>
      <c r="L71" s="40"/>
      <c r="M71" s="40"/>
      <c r="N71" s="40"/>
      <c r="O71" s="40"/>
      <c r="P71" s="40"/>
      <c r="Q71" s="40"/>
      <c r="R71" s="40"/>
      <c r="S71" s="40"/>
    </row>
    <row r="72" spans="1:30" ht="10.5" customHeight="1" x14ac:dyDescent="0.15">
      <c r="A72" s="40"/>
      <c r="B72" s="40"/>
      <c r="C72" s="40"/>
      <c r="D72" s="40"/>
      <c r="E72" s="40"/>
      <c r="F72" s="40"/>
      <c r="G72" s="40"/>
      <c r="H72" s="40"/>
      <c r="I72" s="40"/>
      <c r="J72" s="40"/>
      <c r="K72" s="40"/>
      <c r="L72" s="40"/>
      <c r="M72" s="40"/>
      <c r="N72" s="40"/>
      <c r="O72" s="40"/>
      <c r="P72" s="40"/>
      <c r="Q72" s="40"/>
      <c r="R72" s="40"/>
      <c r="S72" s="40"/>
    </row>
    <row r="73" spans="1:30" ht="10.5" customHeight="1" x14ac:dyDescent="0.15">
      <c r="A73" s="40"/>
      <c r="B73" s="40"/>
      <c r="C73" s="40"/>
      <c r="D73" s="40"/>
      <c r="E73" s="40"/>
      <c r="F73" s="40"/>
      <c r="G73" s="40"/>
      <c r="H73" s="40"/>
      <c r="I73" s="40"/>
      <c r="J73" s="40"/>
      <c r="K73" s="40"/>
      <c r="L73" s="40"/>
      <c r="M73" s="40"/>
      <c r="N73" s="40"/>
      <c r="O73" s="40"/>
      <c r="P73" s="40"/>
      <c r="Q73" s="40"/>
      <c r="R73" s="40"/>
      <c r="S73" s="40"/>
    </row>
    <row r="74" spans="1:30" ht="10.5" customHeight="1" x14ac:dyDescent="0.15">
      <c r="A74" s="42"/>
      <c r="B74" s="42"/>
      <c r="C74" s="42"/>
      <c r="D74" s="42"/>
      <c r="E74" s="42"/>
      <c r="F74" s="42"/>
      <c r="G74" s="42"/>
      <c r="H74" s="42"/>
      <c r="I74" s="41"/>
      <c r="J74" s="41"/>
      <c r="K74" s="41"/>
      <c r="L74" s="41"/>
      <c r="M74" s="41"/>
      <c r="N74" s="41"/>
      <c r="O74" s="42"/>
      <c r="P74" s="42"/>
      <c r="Q74" s="42"/>
      <c r="R74" s="42"/>
      <c r="S74" s="42"/>
    </row>
    <row r="75" spans="1:30" ht="10.5" customHeight="1" x14ac:dyDescent="0.15">
      <c r="A75" s="42"/>
      <c r="B75" s="42"/>
      <c r="C75" s="42"/>
      <c r="D75" s="42"/>
      <c r="E75" s="42"/>
      <c r="F75" s="42"/>
      <c r="G75" s="42"/>
      <c r="H75" s="42"/>
      <c r="I75" s="41"/>
      <c r="J75" s="41"/>
      <c r="K75" s="41"/>
      <c r="L75" s="41"/>
      <c r="M75" s="41"/>
      <c r="N75" s="41"/>
      <c r="O75" s="42"/>
      <c r="P75" s="42"/>
      <c r="Q75" s="42"/>
      <c r="R75" s="42"/>
      <c r="S75" s="42"/>
    </row>
    <row r="76" spans="1:30" ht="10.5" customHeight="1" x14ac:dyDescent="0.15">
      <c r="A76" s="42"/>
      <c r="B76" s="42"/>
      <c r="C76" s="42"/>
      <c r="D76" s="42"/>
      <c r="E76" s="42"/>
      <c r="F76" s="42"/>
      <c r="G76" s="42"/>
      <c r="H76" s="42"/>
      <c r="I76" s="41"/>
      <c r="J76" s="41"/>
      <c r="K76" s="41"/>
      <c r="L76" s="41"/>
      <c r="M76" s="41"/>
      <c r="N76" s="41"/>
      <c r="O76" s="42"/>
      <c r="P76" s="42"/>
      <c r="Q76" s="42"/>
      <c r="R76" s="42"/>
      <c r="S76" s="42"/>
    </row>
    <row r="77" spans="1:30" ht="10.5" customHeight="1" x14ac:dyDescent="0.15">
      <c r="A77" s="42"/>
      <c r="B77" s="42"/>
      <c r="C77" s="42"/>
      <c r="D77" s="42"/>
      <c r="E77" s="42"/>
      <c r="F77" s="42"/>
      <c r="G77" s="42"/>
      <c r="H77" s="42"/>
      <c r="I77" s="41"/>
      <c r="J77" s="41"/>
      <c r="K77" s="41"/>
      <c r="L77" s="41"/>
      <c r="M77" s="41"/>
      <c r="N77" s="41"/>
      <c r="O77" s="42"/>
      <c r="P77" s="42"/>
      <c r="Q77" s="42"/>
      <c r="R77" s="42"/>
      <c r="S77" s="42"/>
    </row>
    <row r="78" spans="1:30" ht="10.5" customHeight="1" x14ac:dyDescent="0.15">
      <c r="A78" s="42"/>
      <c r="B78" s="42"/>
      <c r="C78" s="42"/>
      <c r="D78" s="42"/>
      <c r="E78" s="42"/>
      <c r="F78" s="42"/>
      <c r="G78" s="42"/>
      <c r="H78" s="42"/>
      <c r="I78" s="41"/>
      <c r="J78" s="41"/>
      <c r="K78" s="41"/>
      <c r="L78" s="41"/>
      <c r="M78" s="41"/>
      <c r="N78" s="41"/>
      <c r="O78" s="42"/>
      <c r="P78" s="42"/>
      <c r="Q78" s="42"/>
      <c r="R78" s="42"/>
      <c r="S78" s="42"/>
    </row>
    <row r="79" spans="1:30" ht="10.5" customHeight="1" x14ac:dyDescent="0.15">
      <c r="A79" s="42"/>
      <c r="B79" s="42"/>
      <c r="C79" s="42"/>
      <c r="D79" s="42"/>
      <c r="E79" s="42"/>
      <c r="F79" s="42"/>
      <c r="G79" s="42"/>
      <c r="H79" s="42"/>
      <c r="I79" s="41"/>
      <c r="J79" s="41"/>
      <c r="K79" s="41"/>
      <c r="L79" s="41"/>
      <c r="M79" s="41"/>
      <c r="N79" s="41"/>
      <c r="O79" s="42"/>
      <c r="P79" s="42"/>
      <c r="Q79" s="42"/>
      <c r="R79" s="42"/>
      <c r="S79" s="42"/>
    </row>
    <row r="80" spans="1:30" ht="10.5" customHeight="1" x14ac:dyDescent="0.15">
      <c r="A80" s="42"/>
      <c r="B80" s="42"/>
      <c r="C80" s="42"/>
      <c r="D80" s="42"/>
      <c r="E80" s="42"/>
      <c r="F80" s="42"/>
      <c r="G80" s="42"/>
      <c r="H80" s="42"/>
      <c r="I80" s="41"/>
      <c r="J80" s="41"/>
      <c r="K80" s="41"/>
      <c r="L80" s="41"/>
      <c r="M80" s="41"/>
      <c r="N80" s="41"/>
      <c r="O80" s="42"/>
      <c r="P80" s="42"/>
      <c r="Q80" s="42"/>
      <c r="R80" s="42"/>
      <c r="S80" s="42"/>
    </row>
    <row r="81" spans="1:19" ht="10.5" customHeight="1" x14ac:dyDescent="0.15">
      <c r="A81" s="42"/>
      <c r="B81" s="42"/>
      <c r="C81" s="42"/>
      <c r="D81" s="42"/>
      <c r="E81" s="42"/>
      <c r="F81" s="42"/>
      <c r="G81" s="42"/>
      <c r="H81" s="42"/>
      <c r="I81" s="41"/>
      <c r="J81" s="41"/>
      <c r="K81" s="41"/>
      <c r="L81" s="41"/>
      <c r="M81" s="41"/>
      <c r="N81" s="41"/>
      <c r="O81" s="42"/>
      <c r="P81" s="42"/>
      <c r="Q81" s="42"/>
      <c r="R81" s="42"/>
      <c r="S81" s="42"/>
    </row>
    <row r="82" spans="1:19" ht="10.5" customHeight="1" x14ac:dyDescent="0.15">
      <c r="A82" s="42"/>
      <c r="B82" s="42"/>
      <c r="C82" s="42"/>
      <c r="D82" s="42"/>
      <c r="E82" s="42"/>
      <c r="F82" s="42"/>
      <c r="G82" s="42"/>
      <c r="H82" s="42"/>
      <c r="I82" s="41"/>
      <c r="J82" s="41"/>
      <c r="K82" s="41"/>
      <c r="L82" s="41"/>
      <c r="M82" s="41"/>
      <c r="N82" s="41"/>
      <c r="O82" s="42"/>
      <c r="P82" s="42"/>
      <c r="Q82" s="42"/>
      <c r="R82" s="42"/>
      <c r="S82" s="42"/>
    </row>
    <row r="83" spans="1:19" ht="10.5" customHeight="1" x14ac:dyDescent="0.15">
      <c r="A83" s="42"/>
      <c r="B83" s="42"/>
      <c r="C83" s="42"/>
      <c r="D83" s="42"/>
      <c r="E83" s="42"/>
      <c r="F83" s="42"/>
      <c r="G83" s="42"/>
      <c r="H83" s="42"/>
      <c r="I83" s="41"/>
      <c r="J83" s="41"/>
      <c r="K83" s="41"/>
      <c r="L83" s="41"/>
      <c r="M83" s="41"/>
      <c r="N83" s="41"/>
      <c r="O83" s="42"/>
      <c r="P83" s="42"/>
      <c r="Q83" s="42"/>
      <c r="R83" s="42"/>
      <c r="S83" s="42"/>
    </row>
    <row r="84" spans="1:19" ht="10.5" customHeight="1" x14ac:dyDescent="0.15">
      <c r="A84" s="42"/>
      <c r="B84" s="42"/>
      <c r="C84" s="42"/>
      <c r="D84" s="42"/>
      <c r="E84" s="42"/>
      <c r="F84" s="42"/>
      <c r="G84" s="42"/>
      <c r="H84" s="42"/>
      <c r="I84" s="41"/>
      <c r="J84" s="41"/>
      <c r="K84" s="41"/>
      <c r="L84" s="41"/>
      <c r="M84" s="41"/>
      <c r="N84" s="41"/>
      <c r="O84" s="42"/>
      <c r="P84" s="42"/>
      <c r="Q84" s="42"/>
      <c r="R84" s="42"/>
      <c r="S84" s="42"/>
    </row>
    <row r="85" spans="1:19" ht="10.5" customHeight="1" x14ac:dyDescent="0.15">
      <c r="A85" s="42"/>
      <c r="B85" s="42"/>
      <c r="C85" s="42"/>
      <c r="D85" s="42"/>
      <c r="E85" s="42"/>
      <c r="F85" s="42"/>
      <c r="G85" s="42"/>
      <c r="H85" s="42"/>
      <c r="I85" s="41"/>
      <c r="J85" s="41"/>
      <c r="K85" s="41"/>
      <c r="L85" s="41"/>
      <c r="M85" s="41"/>
      <c r="N85" s="41"/>
      <c r="O85" s="42"/>
      <c r="P85" s="42"/>
      <c r="Q85" s="42"/>
      <c r="R85" s="42"/>
      <c r="S85" s="42"/>
    </row>
    <row r="86" spans="1:19" ht="10.5" customHeight="1" x14ac:dyDescent="0.15">
      <c r="A86" s="42"/>
      <c r="B86" s="42"/>
      <c r="C86" s="42"/>
      <c r="D86" s="42"/>
      <c r="E86" s="42"/>
      <c r="F86" s="42"/>
      <c r="G86" s="42"/>
      <c r="H86" s="42"/>
      <c r="I86" s="41"/>
      <c r="J86" s="41"/>
      <c r="K86" s="41"/>
      <c r="L86" s="41"/>
      <c r="M86" s="41"/>
      <c r="N86" s="41"/>
      <c r="O86" s="42"/>
      <c r="P86" s="42"/>
      <c r="Q86" s="42"/>
      <c r="R86" s="42"/>
      <c r="S86" s="42"/>
    </row>
    <row r="87" spans="1:19" ht="10.5" customHeight="1" x14ac:dyDescent="0.15">
      <c r="A87" s="42"/>
      <c r="B87" s="42"/>
      <c r="C87" s="42"/>
      <c r="D87" s="42"/>
      <c r="E87" s="42"/>
      <c r="F87" s="42"/>
      <c r="G87" s="42"/>
      <c r="H87" s="42"/>
      <c r="I87" s="41"/>
      <c r="J87" s="41"/>
      <c r="K87" s="41"/>
      <c r="L87" s="41"/>
      <c r="M87" s="41"/>
      <c r="N87" s="41"/>
      <c r="O87" s="42"/>
      <c r="P87" s="42"/>
      <c r="Q87" s="42"/>
      <c r="R87" s="42"/>
      <c r="S87" s="42"/>
    </row>
    <row r="88" spans="1:19" ht="10.5" customHeight="1" x14ac:dyDescent="0.15">
      <c r="A88" s="42"/>
      <c r="B88" s="42"/>
      <c r="C88" s="42"/>
      <c r="D88" s="42"/>
      <c r="E88" s="42"/>
      <c r="F88" s="42"/>
      <c r="G88" s="42"/>
      <c r="H88" s="42"/>
      <c r="I88" s="41"/>
      <c r="J88" s="41"/>
      <c r="K88" s="41"/>
      <c r="L88" s="41"/>
      <c r="M88" s="41"/>
      <c r="N88" s="41"/>
      <c r="O88" s="42"/>
      <c r="P88" s="42"/>
      <c r="Q88" s="42"/>
      <c r="R88" s="42"/>
      <c r="S88" s="42"/>
    </row>
    <row r="89" spans="1:19" ht="10.5" customHeight="1" x14ac:dyDescent="0.15">
      <c r="A89" s="42"/>
      <c r="B89" s="42"/>
      <c r="C89" s="42"/>
      <c r="D89" s="42"/>
      <c r="E89" s="42"/>
      <c r="F89" s="42"/>
      <c r="G89" s="42"/>
      <c r="H89" s="42"/>
      <c r="I89" s="41"/>
      <c r="J89" s="41"/>
      <c r="K89" s="41"/>
      <c r="L89" s="41"/>
      <c r="M89" s="41"/>
      <c r="N89" s="41"/>
      <c r="O89" s="42"/>
      <c r="P89" s="42"/>
      <c r="Q89" s="42"/>
      <c r="R89" s="42"/>
      <c r="S89" s="42"/>
    </row>
  </sheetData>
  <mergeCells count="58">
    <mergeCell ref="A2:H2"/>
    <mergeCell ref="A3:E3"/>
    <mergeCell ref="C5:D5"/>
    <mergeCell ref="C6:D6"/>
    <mergeCell ref="C7:D7"/>
    <mergeCell ref="C8:D8"/>
    <mergeCell ref="C9:D9"/>
    <mergeCell ref="C10:D10"/>
    <mergeCell ref="C11:D11"/>
    <mergeCell ref="C12:D12"/>
    <mergeCell ref="C13:D13"/>
    <mergeCell ref="C14:D14"/>
    <mergeCell ref="C15:D15"/>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B31:B32"/>
    <mergeCell ref="C31:D32"/>
    <mergeCell ref="G31:G32"/>
    <mergeCell ref="B33:C34"/>
    <mergeCell ref="D33:D34"/>
    <mergeCell ref="G33:G34"/>
    <mergeCell ref="B35:C36"/>
    <mergeCell ref="D35:D36"/>
    <mergeCell ref="G35:G36"/>
    <mergeCell ref="B37:C38"/>
    <mergeCell ref="D37:D38"/>
    <mergeCell ref="G37:G38"/>
    <mergeCell ref="B39:C40"/>
    <mergeCell ref="D39:D40"/>
    <mergeCell ref="G39:G40"/>
    <mergeCell ref="B42:C43"/>
    <mergeCell ref="D42:D43"/>
    <mergeCell ref="G42:G43"/>
    <mergeCell ref="C46:D46"/>
    <mergeCell ref="C49:D49"/>
    <mergeCell ref="C50:D50"/>
    <mergeCell ref="C51:D51"/>
    <mergeCell ref="C52:D52"/>
    <mergeCell ref="C53:D53"/>
    <mergeCell ref="C54:D54"/>
    <mergeCell ref="C55:D55"/>
    <mergeCell ref="B63:H67"/>
    <mergeCell ref="C57:D57"/>
    <mergeCell ref="C59:D59"/>
    <mergeCell ref="C61:D61"/>
  </mergeCells>
  <phoneticPr fontId="9"/>
  <pageMargins left="0.78740157480314965" right="0.78740157480314965" top="0.86614173228346458" bottom="0.86614173228346458" header="0.62992125984251968" footer="0.39370078740157483"/>
  <pageSetup paperSize="9" scale="111" firstPageNumber="211" orientation="portrait" useFirstPageNumber="1" r:id="rId1"/>
  <headerFooter alignWithMargins="0"/>
  <rowBreaks count="1" manualBreakCount="1">
    <brk id="66" max="7"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2"/>
  <sheetViews>
    <sheetView view="pageBreakPreview" zoomScaleNormal="75" zoomScaleSheetLayoutView="100" workbookViewId="0"/>
  </sheetViews>
  <sheetFormatPr defaultColWidth="9.28515625" defaultRowHeight="10.5" customHeight="1" x14ac:dyDescent="0.15"/>
  <cols>
    <col min="1" max="1" width="0.42578125" style="28" customWidth="1"/>
    <col min="2" max="2" width="4.28515625" style="28" customWidth="1"/>
    <col min="3" max="3" width="1.85546875" style="28" customWidth="1"/>
    <col min="4" max="4" width="32.28515625" style="28" customWidth="1"/>
    <col min="5" max="5" width="0.7109375" style="28" customWidth="1"/>
    <col min="6" max="8" width="20.140625" style="28" customWidth="1"/>
    <col min="9" max="13" width="12.140625" style="28" customWidth="1"/>
    <col min="14" max="19" width="12.28515625" style="28" customWidth="1"/>
    <col min="20" max="16384" width="9.28515625" style="28"/>
  </cols>
  <sheetData>
    <row r="1" spans="1:30" s="3" customFormat="1" ht="12" customHeight="1" x14ac:dyDescent="0.15">
      <c r="A1" s="12"/>
      <c r="B1" s="12"/>
      <c r="C1" s="12"/>
      <c r="D1" s="12"/>
      <c r="E1" s="12"/>
      <c r="F1" s="13"/>
      <c r="G1" s="12"/>
      <c r="H1" s="13" t="s">
        <v>4</v>
      </c>
      <c r="I1" s="2"/>
      <c r="J1" s="2"/>
      <c r="K1" s="2"/>
      <c r="L1" s="2"/>
      <c r="M1" s="2"/>
      <c r="N1" s="2"/>
      <c r="O1" s="2"/>
      <c r="P1" s="2"/>
      <c r="Q1" s="2"/>
      <c r="R1" s="2"/>
      <c r="S1" s="58"/>
      <c r="T1" s="2"/>
      <c r="U1" s="2"/>
      <c r="V1" s="2"/>
      <c r="W1" s="2"/>
      <c r="X1" s="2"/>
      <c r="Y1" s="2"/>
      <c r="Z1" s="2"/>
      <c r="AA1" s="2"/>
      <c r="AB1" s="2"/>
      <c r="AC1" s="2"/>
      <c r="AD1" s="2"/>
    </row>
    <row r="2" spans="1:30" s="3" customFormat="1" ht="18" customHeight="1" x14ac:dyDescent="0.15">
      <c r="A2" s="82" t="s">
        <v>253</v>
      </c>
      <c r="B2" s="82"/>
      <c r="C2" s="82"/>
      <c r="D2" s="82"/>
      <c r="E2" s="82"/>
      <c r="F2" s="82"/>
      <c r="G2" s="82"/>
      <c r="H2" s="82"/>
      <c r="I2" s="46"/>
      <c r="J2" s="46"/>
      <c r="K2" s="46"/>
      <c r="L2" s="46"/>
      <c r="M2" s="46"/>
      <c r="N2" s="46"/>
      <c r="O2" s="46"/>
      <c r="P2" s="46"/>
      <c r="Q2" s="46"/>
      <c r="R2" s="46"/>
      <c r="S2" s="46"/>
      <c r="T2" s="2"/>
      <c r="U2" s="2"/>
      <c r="V2" s="2"/>
      <c r="W2" s="2"/>
      <c r="X2" s="2"/>
      <c r="Y2" s="2"/>
      <c r="Z2" s="2"/>
      <c r="AA2" s="2"/>
      <c r="AB2" s="2"/>
      <c r="AC2" s="2"/>
      <c r="AD2" s="2"/>
    </row>
    <row r="3" spans="1:30" s="8" customFormat="1" ht="18" customHeight="1" x14ac:dyDescent="0.15">
      <c r="A3" s="83" t="s">
        <v>6</v>
      </c>
      <c r="B3" s="83"/>
      <c r="C3" s="83"/>
      <c r="D3" s="83"/>
      <c r="E3" s="84"/>
      <c r="F3" s="15" t="s">
        <v>7</v>
      </c>
      <c r="G3" s="16" t="s">
        <v>8</v>
      </c>
      <c r="H3" s="17" t="s">
        <v>9</v>
      </c>
      <c r="I3" s="46"/>
      <c r="J3" s="46"/>
      <c r="K3" s="46"/>
      <c r="L3" s="46"/>
      <c r="M3" s="46"/>
      <c r="N3" s="46"/>
      <c r="O3" s="46"/>
      <c r="P3" s="46"/>
      <c r="Q3" s="46"/>
      <c r="R3" s="46"/>
      <c r="S3" s="46"/>
      <c r="T3" s="5"/>
      <c r="U3" s="5"/>
      <c r="V3" s="5"/>
      <c r="W3" s="5"/>
      <c r="X3" s="5"/>
      <c r="Y3" s="5"/>
      <c r="Z3" s="5"/>
      <c r="AA3" s="5"/>
      <c r="AB3" s="5"/>
      <c r="AC3" s="5"/>
      <c r="AD3" s="5"/>
    </row>
    <row r="4" spans="1:30" s="8" customFormat="1" ht="6" customHeight="1" x14ac:dyDescent="0.15">
      <c r="A4" s="19"/>
      <c r="B4" s="19"/>
      <c r="C4" s="20"/>
      <c r="D4" s="19"/>
      <c r="E4" s="21"/>
      <c r="F4" s="22"/>
      <c r="G4" s="22"/>
      <c r="H4" s="23"/>
      <c r="I4" s="46"/>
      <c r="J4" s="46"/>
      <c r="K4" s="46"/>
      <c r="L4" s="46"/>
      <c r="M4" s="46"/>
      <c r="N4" s="46"/>
      <c r="O4" s="46"/>
      <c r="P4" s="46"/>
      <c r="Q4" s="46"/>
      <c r="R4" s="46"/>
      <c r="S4" s="46"/>
      <c r="T4" s="5"/>
      <c r="U4" s="5"/>
      <c r="V4" s="5"/>
      <c r="W4" s="5"/>
      <c r="X4" s="5"/>
      <c r="Y4" s="5"/>
      <c r="Z4" s="5"/>
      <c r="AA4" s="5"/>
      <c r="AB4" s="5"/>
      <c r="AC4" s="5"/>
      <c r="AD4" s="5"/>
    </row>
    <row r="5" spans="1:30" s="8" customFormat="1" ht="11.1" customHeight="1" x14ac:dyDescent="0.15">
      <c r="A5" s="24"/>
      <c r="B5" s="24"/>
      <c r="C5" s="94" t="s">
        <v>202</v>
      </c>
      <c r="D5" s="94"/>
      <c r="E5" s="25"/>
      <c r="F5" s="22"/>
      <c r="G5" s="22"/>
      <c r="H5" s="23"/>
      <c r="I5" s="22"/>
      <c r="J5" s="22"/>
      <c r="K5" s="22"/>
      <c r="L5" s="22"/>
      <c r="M5" s="22"/>
      <c r="N5" s="22"/>
      <c r="O5" s="22"/>
      <c r="P5" s="22"/>
      <c r="Q5" s="22"/>
      <c r="R5" s="22"/>
      <c r="S5" s="22"/>
      <c r="T5" s="5"/>
      <c r="U5" s="5"/>
      <c r="V5" s="5"/>
      <c r="W5" s="5"/>
      <c r="X5" s="5"/>
      <c r="Y5" s="5"/>
      <c r="Z5" s="5"/>
      <c r="AA5" s="5"/>
      <c r="AB5" s="5"/>
      <c r="AC5" s="5"/>
      <c r="AD5" s="5"/>
    </row>
    <row r="6" spans="1:30" s="27" customFormat="1" ht="11.1" customHeight="1" x14ac:dyDescent="0.15">
      <c r="A6" s="24"/>
      <c r="B6" s="24" t="s">
        <v>10</v>
      </c>
      <c r="C6" s="77" t="s">
        <v>37</v>
      </c>
      <c r="D6" s="77"/>
      <c r="E6" s="26"/>
      <c r="F6" s="22">
        <v>64524114</v>
      </c>
      <c r="G6" s="22">
        <v>4365244</v>
      </c>
      <c r="H6" s="23">
        <f t="shared" ref="H6:H14" si="0">SUM(F6:G6)</f>
        <v>68889358</v>
      </c>
      <c r="I6" s="22"/>
      <c r="J6" s="22"/>
      <c r="K6" s="22"/>
      <c r="L6" s="22"/>
      <c r="M6" s="22"/>
      <c r="N6" s="22"/>
      <c r="O6" s="22"/>
      <c r="P6" s="22"/>
      <c r="Q6" s="22"/>
      <c r="R6" s="22"/>
      <c r="S6" s="22"/>
      <c r="T6" s="43"/>
      <c r="U6" s="43"/>
      <c r="V6" s="43"/>
      <c r="W6" s="43"/>
      <c r="X6" s="43"/>
      <c r="Y6" s="43"/>
      <c r="Z6" s="43"/>
      <c r="AA6" s="43"/>
      <c r="AB6" s="43"/>
      <c r="AC6" s="43"/>
      <c r="AD6" s="43"/>
    </row>
    <row r="7" spans="1:30" ht="11.1" customHeight="1" x14ac:dyDescent="0.15">
      <c r="A7" s="24"/>
      <c r="B7" s="24" t="s">
        <v>12</v>
      </c>
      <c r="C7" s="77" t="s">
        <v>179</v>
      </c>
      <c r="D7" s="77"/>
      <c r="E7" s="21"/>
      <c r="F7" s="22">
        <v>19571934</v>
      </c>
      <c r="G7" s="22">
        <v>1564696</v>
      </c>
      <c r="H7" s="23">
        <f t="shared" si="0"/>
        <v>21136630</v>
      </c>
      <c r="I7" s="22"/>
      <c r="J7" s="22"/>
      <c r="K7" s="22"/>
      <c r="L7" s="22"/>
      <c r="M7" s="22"/>
      <c r="N7" s="22"/>
      <c r="O7" s="22"/>
      <c r="P7" s="22"/>
      <c r="Q7" s="22"/>
      <c r="R7" s="22"/>
      <c r="S7" s="22"/>
      <c r="T7" s="29"/>
      <c r="U7" s="29"/>
      <c r="V7" s="29"/>
      <c r="W7" s="29"/>
      <c r="X7" s="29"/>
      <c r="Y7" s="29"/>
      <c r="Z7" s="29"/>
      <c r="AA7" s="29"/>
      <c r="AB7" s="29"/>
      <c r="AC7" s="29"/>
      <c r="AD7" s="29"/>
    </row>
    <row r="8" spans="1:30" s="27" customFormat="1" ht="11.1" customHeight="1" x14ac:dyDescent="0.15">
      <c r="A8" s="24"/>
      <c r="B8" s="24" t="s">
        <v>15</v>
      </c>
      <c r="C8" s="77" t="s">
        <v>98</v>
      </c>
      <c r="D8" s="77"/>
      <c r="E8" s="26"/>
      <c r="F8" s="22">
        <v>66130435</v>
      </c>
      <c r="G8" s="22">
        <v>4069080</v>
      </c>
      <c r="H8" s="23">
        <f t="shared" si="0"/>
        <v>70199515</v>
      </c>
      <c r="I8" s="22"/>
      <c r="J8" s="22"/>
      <c r="K8" s="22"/>
      <c r="L8" s="22"/>
      <c r="M8" s="22"/>
      <c r="N8" s="22"/>
      <c r="O8" s="22"/>
      <c r="P8" s="22"/>
      <c r="Q8" s="22"/>
      <c r="R8" s="22"/>
      <c r="S8" s="22"/>
      <c r="T8" s="43"/>
      <c r="U8" s="43"/>
      <c r="V8" s="43"/>
      <c r="W8" s="43"/>
      <c r="X8" s="43"/>
      <c r="Y8" s="43"/>
      <c r="Z8" s="43"/>
      <c r="AA8" s="43"/>
      <c r="AB8" s="43"/>
      <c r="AC8" s="43"/>
      <c r="AD8" s="43"/>
    </row>
    <row r="9" spans="1:30" s="27" customFormat="1" ht="11.1" customHeight="1" x14ac:dyDescent="0.15">
      <c r="A9" s="24"/>
      <c r="B9" s="24" t="s">
        <v>17</v>
      </c>
      <c r="C9" s="77" t="s">
        <v>232</v>
      </c>
      <c r="D9" s="77"/>
      <c r="E9" s="26"/>
      <c r="F9" s="22">
        <v>51141134</v>
      </c>
      <c r="G9" s="22" t="s">
        <v>14</v>
      </c>
      <c r="H9" s="23">
        <f t="shared" si="0"/>
        <v>51141134</v>
      </c>
      <c r="I9" s="22"/>
      <c r="J9" s="22"/>
      <c r="K9" s="22"/>
      <c r="L9" s="22"/>
      <c r="M9" s="22"/>
      <c r="N9" s="22"/>
      <c r="O9" s="22"/>
      <c r="P9" s="22"/>
      <c r="Q9" s="22"/>
      <c r="R9" s="22"/>
      <c r="S9" s="22"/>
      <c r="T9" s="43"/>
      <c r="U9" s="43"/>
      <c r="V9" s="43"/>
      <c r="W9" s="43"/>
      <c r="X9" s="43"/>
      <c r="Y9" s="43"/>
      <c r="Z9" s="43"/>
      <c r="AA9" s="43"/>
      <c r="AB9" s="43"/>
      <c r="AC9" s="43"/>
      <c r="AD9" s="43"/>
    </row>
    <row r="10" spans="1:30" s="27" customFormat="1" ht="11.1" customHeight="1" x14ac:dyDescent="0.15">
      <c r="A10" s="24"/>
      <c r="B10" s="97" t="s">
        <v>19</v>
      </c>
      <c r="C10" s="77" t="s">
        <v>84</v>
      </c>
      <c r="D10" s="77"/>
      <c r="E10" s="26"/>
      <c r="F10" s="60">
        <v>54655258</v>
      </c>
      <c r="G10" s="60">
        <v>6875279</v>
      </c>
      <c r="H10" s="61">
        <f t="shared" si="0"/>
        <v>61530537</v>
      </c>
      <c r="I10" s="22"/>
      <c r="J10" s="22"/>
      <c r="K10" s="22"/>
      <c r="L10" s="22"/>
      <c r="M10" s="22"/>
      <c r="N10" s="22"/>
      <c r="O10" s="22"/>
      <c r="P10" s="22"/>
      <c r="Q10" s="22"/>
      <c r="R10" s="22"/>
      <c r="S10" s="22"/>
      <c r="T10" s="43"/>
      <c r="U10" s="43"/>
      <c r="V10" s="43"/>
      <c r="W10" s="43"/>
      <c r="X10" s="43"/>
      <c r="Y10" s="43"/>
      <c r="Z10" s="43"/>
      <c r="AA10" s="43"/>
      <c r="AB10" s="43"/>
      <c r="AC10" s="43"/>
      <c r="AD10" s="43"/>
    </row>
    <row r="11" spans="1:30" s="27" customFormat="1" ht="11.1" customHeight="1" x14ac:dyDescent="0.15">
      <c r="A11" s="24"/>
      <c r="B11" s="97"/>
      <c r="C11" s="77"/>
      <c r="D11" s="77"/>
      <c r="E11" s="26"/>
      <c r="F11" s="22">
        <v>49684856</v>
      </c>
      <c r="G11" s="22">
        <v>6607784</v>
      </c>
      <c r="H11" s="23">
        <f t="shared" si="0"/>
        <v>56292640</v>
      </c>
      <c r="I11" s="22"/>
      <c r="J11" s="22"/>
      <c r="K11" s="22"/>
      <c r="L11" s="22"/>
      <c r="M11" s="22"/>
      <c r="N11" s="22"/>
      <c r="O11" s="22"/>
      <c r="P11" s="22"/>
      <c r="Q11" s="22"/>
      <c r="R11" s="22"/>
      <c r="S11" s="22"/>
      <c r="T11" s="43"/>
      <c r="U11" s="43"/>
      <c r="V11" s="43"/>
      <c r="W11" s="43"/>
      <c r="X11" s="43"/>
      <c r="Y11" s="43"/>
      <c r="Z11" s="43"/>
      <c r="AA11" s="43"/>
      <c r="AB11" s="43"/>
      <c r="AC11" s="43"/>
      <c r="AD11" s="43"/>
    </row>
    <row r="12" spans="1:30" s="29" customFormat="1" ht="11.1" customHeight="1" x14ac:dyDescent="0.15">
      <c r="A12" s="24"/>
      <c r="B12" s="24" t="s">
        <v>22</v>
      </c>
      <c r="C12" s="80" t="s">
        <v>246</v>
      </c>
      <c r="D12" s="80"/>
      <c r="E12" s="26"/>
      <c r="F12" s="22">
        <v>41595778</v>
      </c>
      <c r="G12" s="22">
        <v>2330407</v>
      </c>
      <c r="H12" s="23">
        <f t="shared" si="0"/>
        <v>43926185</v>
      </c>
      <c r="I12" s="22"/>
      <c r="J12" s="22"/>
      <c r="K12" s="22"/>
      <c r="L12" s="22"/>
      <c r="M12" s="22"/>
      <c r="N12" s="22"/>
      <c r="O12" s="22"/>
      <c r="P12" s="22"/>
      <c r="Q12" s="22"/>
      <c r="R12" s="22"/>
      <c r="S12" s="22"/>
    </row>
    <row r="13" spans="1:30" ht="11.1" customHeight="1" x14ac:dyDescent="0.15">
      <c r="A13" s="24"/>
      <c r="B13" s="24"/>
      <c r="C13" s="94" t="s">
        <v>181</v>
      </c>
      <c r="D13" s="94"/>
      <c r="E13" s="30"/>
      <c r="F13" s="60">
        <v>297618653</v>
      </c>
      <c r="G13" s="60">
        <v>19204706</v>
      </c>
      <c r="H13" s="61">
        <f t="shared" si="0"/>
        <v>316823359</v>
      </c>
      <c r="I13" s="22"/>
      <c r="J13" s="22"/>
      <c r="K13" s="22"/>
      <c r="L13" s="22"/>
      <c r="M13" s="22"/>
      <c r="N13" s="22"/>
      <c r="O13" s="22"/>
      <c r="P13" s="22"/>
      <c r="Q13" s="22"/>
      <c r="R13" s="22"/>
      <c r="S13" s="22"/>
      <c r="T13" s="29"/>
      <c r="U13" s="29"/>
      <c r="V13" s="29"/>
      <c r="W13" s="29"/>
      <c r="X13" s="29"/>
      <c r="Y13" s="29"/>
      <c r="Z13" s="29"/>
      <c r="AA13" s="29"/>
      <c r="AB13" s="29"/>
      <c r="AC13" s="29"/>
      <c r="AD13" s="29"/>
    </row>
    <row r="14" spans="1:30" ht="11.1" customHeight="1" x14ac:dyDescent="0.15">
      <c r="A14" s="24"/>
      <c r="B14" s="24"/>
      <c r="C14" s="94"/>
      <c r="D14" s="94"/>
      <c r="E14" s="30"/>
      <c r="F14" s="22">
        <f>SUM(F6:F9,F11:F12)</f>
        <v>292648251</v>
      </c>
      <c r="G14" s="22">
        <f>SUM(G6:G9,G11:G12)</f>
        <v>18937211</v>
      </c>
      <c r="H14" s="23">
        <f t="shared" si="0"/>
        <v>311585462</v>
      </c>
      <c r="I14" s="22"/>
      <c r="J14" s="22"/>
      <c r="K14" s="22"/>
      <c r="L14" s="22"/>
      <c r="M14" s="22"/>
      <c r="N14" s="22"/>
      <c r="O14" s="22"/>
      <c r="P14" s="22"/>
      <c r="Q14" s="22"/>
      <c r="R14" s="22"/>
      <c r="S14" s="22"/>
      <c r="T14" s="29"/>
      <c r="U14" s="29"/>
      <c r="V14" s="29"/>
      <c r="W14" s="29"/>
      <c r="X14" s="29"/>
      <c r="Y14" s="29"/>
      <c r="Z14" s="29"/>
      <c r="AA14" s="29"/>
      <c r="AB14" s="29"/>
      <c r="AC14" s="29"/>
      <c r="AD14" s="29"/>
    </row>
    <row r="15" spans="1:30" ht="11.1" customHeight="1" x14ac:dyDescent="0.15">
      <c r="A15" s="24"/>
      <c r="B15" s="24"/>
      <c r="C15" s="109" t="s">
        <v>254</v>
      </c>
      <c r="D15" s="109"/>
      <c r="E15" s="30"/>
      <c r="F15" s="22"/>
      <c r="G15" s="22"/>
      <c r="H15" s="23"/>
      <c r="I15" s="22"/>
      <c r="J15" s="22"/>
      <c r="K15" s="22"/>
      <c r="L15" s="22"/>
      <c r="M15" s="22"/>
      <c r="N15" s="22"/>
      <c r="O15" s="22"/>
      <c r="P15" s="22"/>
      <c r="Q15" s="22"/>
      <c r="R15" s="22"/>
      <c r="S15" s="22"/>
      <c r="T15" s="29"/>
      <c r="U15" s="29"/>
      <c r="V15" s="29"/>
      <c r="W15" s="29"/>
      <c r="X15" s="29"/>
      <c r="Y15" s="29"/>
      <c r="Z15" s="29"/>
      <c r="AA15" s="29"/>
      <c r="AB15" s="29"/>
      <c r="AC15" s="29"/>
      <c r="AD15" s="29"/>
    </row>
    <row r="16" spans="1:30" ht="11.1" customHeight="1" x14ac:dyDescent="0.15">
      <c r="A16" s="24"/>
      <c r="B16" s="24" t="s">
        <v>24</v>
      </c>
      <c r="C16" s="77" t="s">
        <v>145</v>
      </c>
      <c r="D16" s="77"/>
      <c r="E16" s="26"/>
      <c r="F16" s="22">
        <v>154235000</v>
      </c>
      <c r="G16" s="22">
        <v>10198152</v>
      </c>
      <c r="H16" s="23">
        <f t="shared" ref="H16:H23" si="1">SUM(F16:G16)</f>
        <v>164433152</v>
      </c>
      <c r="I16" s="22"/>
      <c r="J16" s="22"/>
      <c r="K16" s="22"/>
      <c r="L16" s="22"/>
      <c r="M16" s="22"/>
      <c r="N16" s="22"/>
      <c r="O16" s="22"/>
      <c r="P16" s="22"/>
      <c r="Q16" s="22"/>
      <c r="R16" s="22"/>
      <c r="S16" s="22"/>
      <c r="T16" s="29"/>
      <c r="U16" s="29"/>
      <c r="V16" s="29"/>
      <c r="W16" s="29"/>
      <c r="X16" s="29"/>
      <c r="Y16" s="29"/>
      <c r="Z16" s="29"/>
      <c r="AA16" s="29"/>
      <c r="AB16" s="29"/>
      <c r="AC16" s="29"/>
      <c r="AD16" s="29"/>
    </row>
    <row r="17" spans="1:30" ht="11.1" customHeight="1" x14ac:dyDescent="0.15">
      <c r="A17" s="24"/>
      <c r="B17" s="24" t="s">
        <v>26</v>
      </c>
      <c r="C17" s="77" t="s">
        <v>101</v>
      </c>
      <c r="D17" s="77"/>
      <c r="E17" s="26"/>
      <c r="F17" s="22">
        <v>77666895</v>
      </c>
      <c r="G17" s="22">
        <v>1313179</v>
      </c>
      <c r="H17" s="23">
        <f t="shared" si="1"/>
        <v>78980074</v>
      </c>
      <c r="I17" s="22"/>
      <c r="J17" s="22"/>
      <c r="K17" s="22"/>
      <c r="L17" s="22"/>
      <c r="M17" s="22"/>
      <c r="N17" s="22"/>
      <c r="O17" s="22"/>
      <c r="P17" s="22"/>
      <c r="Q17" s="22"/>
      <c r="R17" s="22"/>
      <c r="S17" s="22"/>
      <c r="T17" s="29"/>
      <c r="U17" s="29"/>
      <c r="V17" s="29"/>
      <c r="W17" s="29"/>
      <c r="X17" s="29"/>
      <c r="Y17" s="29"/>
      <c r="Z17" s="29"/>
      <c r="AA17" s="29"/>
      <c r="AB17" s="29"/>
      <c r="AC17" s="29"/>
      <c r="AD17" s="29"/>
    </row>
    <row r="18" spans="1:30" ht="11.1" customHeight="1" x14ac:dyDescent="0.15">
      <c r="A18" s="24"/>
      <c r="B18" s="24" t="s">
        <v>28</v>
      </c>
      <c r="C18" s="77" t="s">
        <v>203</v>
      </c>
      <c r="D18" s="77"/>
      <c r="E18" s="26"/>
      <c r="F18" s="22">
        <v>31928659</v>
      </c>
      <c r="G18" s="22">
        <v>136047</v>
      </c>
      <c r="H18" s="23">
        <f t="shared" si="1"/>
        <v>32064706</v>
      </c>
      <c r="I18" s="22"/>
      <c r="J18" s="22"/>
      <c r="K18" s="22"/>
      <c r="L18" s="22"/>
      <c r="M18" s="22"/>
      <c r="N18" s="22"/>
      <c r="O18" s="22"/>
      <c r="P18" s="22"/>
      <c r="Q18" s="22"/>
      <c r="R18" s="22"/>
      <c r="S18" s="22"/>
      <c r="T18" s="29"/>
      <c r="U18" s="29"/>
      <c r="V18" s="29"/>
      <c r="W18" s="29"/>
      <c r="X18" s="29"/>
      <c r="Y18" s="29"/>
      <c r="Z18" s="29"/>
      <c r="AA18" s="29"/>
      <c r="AB18" s="29"/>
      <c r="AC18" s="29"/>
      <c r="AD18" s="29"/>
    </row>
    <row r="19" spans="1:30" ht="11.1" customHeight="1" x14ac:dyDescent="0.15">
      <c r="A19" s="24"/>
      <c r="B19" s="24" t="s">
        <v>30</v>
      </c>
      <c r="C19" s="77" t="s">
        <v>138</v>
      </c>
      <c r="D19" s="77"/>
      <c r="E19" s="26"/>
      <c r="F19" s="22">
        <v>24855165</v>
      </c>
      <c r="G19" s="22" t="s">
        <v>14</v>
      </c>
      <c r="H19" s="23">
        <f t="shared" si="1"/>
        <v>24855165</v>
      </c>
      <c r="I19" s="22"/>
      <c r="J19" s="22"/>
      <c r="K19" s="22"/>
      <c r="L19" s="22"/>
      <c r="M19" s="22"/>
      <c r="N19" s="22"/>
      <c r="O19" s="22"/>
      <c r="P19" s="22"/>
      <c r="Q19" s="22"/>
      <c r="R19" s="22"/>
      <c r="S19" s="22"/>
      <c r="T19" s="29"/>
      <c r="U19" s="29"/>
      <c r="V19" s="29"/>
      <c r="W19" s="29"/>
      <c r="X19" s="29"/>
      <c r="Y19" s="29"/>
      <c r="Z19" s="29"/>
      <c r="AA19" s="29"/>
      <c r="AB19" s="29"/>
      <c r="AC19" s="29"/>
      <c r="AD19" s="29"/>
    </row>
    <row r="20" spans="1:30" ht="11.1" customHeight="1" x14ac:dyDescent="0.15">
      <c r="A20" s="24"/>
      <c r="B20" s="24" t="s">
        <v>32</v>
      </c>
      <c r="C20" s="77" t="s">
        <v>255</v>
      </c>
      <c r="D20" s="77"/>
      <c r="E20" s="26"/>
      <c r="F20" s="22">
        <v>10264734</v>
      </c>
      <c r="G20" s="22">
        <v>27831</v>
      </c>
      <c r="H20" s="23">
        <f t="shared" si="1"/>
        <v>10292565</v>
      </c>
      <c r="I20" s="22"/>
      <c r="J20" s="22"/>
      <c r="K20" s="22"/>
      <c r="L20" s="22"/>
      <c r="M20" s="22"/>
      <c r="N20" s="22"/>
      <c r="O20" s="22"/>
      <c r="P20" s="22"/>
      <c r="Q20" s="22"/>
      <c r="R20" s="22"/>
      <c r="S20" s="22"/>
      <c r="T20" s="29"/>
      <c r="U20" s="29"/>
      <c r="V20" s="29"/>
      <c r="W20" s="29"/>
      <c r="X20" s="29"/>
      <c r="Y20" s="29"/>
      <c r="Z20" s="29"/>
      <c r="AA20" s="29"/>
      <c r="AB20" s="29"/>
      <c r="AC20" s="29"/>
      <c r="AD20" s="29"/>
    </row>
    <row r="21" spans="1:30" ht="11.1" customHeight="1" x14ac:dyDescent="0.15">
      <c r="A21" s="24"/>
      <c r="B21" s="24" t="s">
        <v>34</v>
      </c>
      <c r="C21" s="77" t="s">
        <v>103</v>
      </c>
      <c r="D21" s="77"/>
      <c r="E21" s="26"/>
      <c r="F21" s="22">
        <v>6312933</v>
      </c>
      <c r="G21" s="22">
        <v>14823</v>
      </c>
      <c r="H21" s="23">
        <f t="shared" si="1"/>
        <v>6327756</v>
      </c>
      <c r="I21" s="22"/>
      <c r="J21" s="22"/>
      <c r="K21" s="22"/>
      <c r="L21" s="22"/>
      <c r="M21" s="22"/>
      <c r="N21" s="22"/>
      <c r="O21" s="22"/>
      <c r="P21" s="22"/>
      <c r="Q21" s="22"/>
      <c r="R21" s="22"/>
      <c r="S21" s="22"/>
      <c r="T21" s="29"/>
      <c r="U21" s="29"/>
      <c r="V21" s="29"/>
      <c r="W21" s="29"/>
      <c r="X21" s="29"/>
      <c r="Y21" s="29"/>
      <c r="Z21" s="29"/>
      <c r="AA21" s="29"/>
      <c r="AB21" s="29"/>
      <c r="AC21" s="29"/>
      <c r="AD21" s="29"/>
    </row>
    <row r="22" spans="1:30" ht="11.1" customHeight="1" x14ac:dyDescent="0.15">
      <c r="A22" s="24"/>
      <c r="B22" s="24"/>
      <c r="C22" s="94" t="s">
        <v>256</v>
      </c>
      <c r="D22" s="94"/>
      <c r="E22" s="26"/>
      <c r="F22" s="22">
        <f>SUM(F16:F21)</f>
        <v>305263386</v>
      </c>
      <c r="G22" s="22">
        <f>SUM(G16:G21)</f>
        <v>11690032</v>
      </c>
      <c r="H22" s="23">
        <f t="shared" si="1"/>
        <v>316953418</v>
      </c>
      <c r="I22" s="22"/>
      <c r="J22" s="22"/>
      <c r="K22" s="22"/>
      <c r="L22" s="22"/>
      <c r="M22" s="22"/>
      <c r="N22" s="22"/>
      <c r="O22" s="22"/>
      <c r="P22" s="22"/>
      <c r="Q22" s="22"/>
      <c r="R22" s="22"/>
      <c r="S22" s="22"/>
      <c r="T22" s="29"/>
      <c r="U22" s="29"/>
      <c r="V22" s="29"/>
      <c r="W22" s="29"/>
      <c r="X22" s="29"/>
      <c r="Y22" s="29"/>
      <c r="Z22" s="29"/>
      <c r="AA22" s="29"/>
      <c r="AB22" s="29"/>
      <c r="AC22" s="29"/>
      <c r="AD22" s="29"/>
    </row>
    <row r="23" spans="1:30" ht="11.1" customHeight="1" x14ac:dyDescent="0.15">
      <c r="A23" s="24"/>
      <c r="B23" s="24" t="s">
        <v>36</v>
      </c>
      <c r="C23" s="77" t="s">
        <v>63</v>
      </c>
      <c r="D23" s="77"/>
      <c r="E23" s="26"/>
      <c r="F23" s="22">
        <v>68456935</v>
      </c>
      <c r="G23" s="22" t="s">
        <v>14</v>
      </c>
      <c r="H23" s="23">
        <f t="shared" si="1"/>
        <v>68456935</v>
      </c>
      <c r="I23" s="22"/>
      <c r="J23" s="22"/>
      <c r="K23" s="22"/>
      <c r="L23" s="22"/>
      <c r="M23" s="22"/>
      <c r="N23" s="22"/>
      <c r="O23" s="22"/>
      <c r="P23" s="22"/>
      <c r="Q23" s="22"/>
      <c r="R23" s="22"/>
      <c r="S23" s="22"/>
      <c r="T23" s="29"/>
      <c r="U23" s="29"/>
      <c r="V23" s="29"/>
      <c r="W23" s="29"/>
      <c r="X23" s="29"/>
      <c r="Y23" s="29"/>
      <c r="Z23" s="29"/>
      <c r="AA23" s="29"/>
      <c r="AB23" s="29"/>
      <c r="AC23" s="29"/>
      <c r="AD23" s="29"/>
    </row>
    <row r="24" spans="1:30" ht="11.1" customHeight="1" x14ac:dyDescent="0.15">
      <c r="A24" s="24"/>
      <c r="B24" s="24"/>
      <c r="C24" s="94" t="s">
        <v>184</v>
      </c>
      <c r="D24" s="94"/>
      <c r="E24" s="26"/>
      <c r="F24" s="22"/>
      <c r="G24" s="22"/>
      <c r="H24" s="23"/>
      <c r="I24" s="22"/>
      <c r="J24" s="22"/>
      <c r="K24" s="22"/>
      <c r="L24" s="22"/>
      <c r="M24" s="22"/>
      <c r="N24" s="22"/>
      <c r="O24" s="22"/>
      <c r="P24" s="22"/>
      <c r="Q24" s="22"/>
      <c r="R24" s="22"/>
      <c r="S24" s="22"/>
      <c r="T24" s="29"/>
      <c r="U24" s="29"/>
      <c r="V24" s="29"/>
      <c r="W24" s="29"/>
      <c r="X24" s="29"/>
      <c r="Y24" s="29"/>
      <c r="Z24" s="29"/>
      <c r="AA24" s="29"/>
      <c r="AB24" s="29"/>
      <c r="AC24" s="29"/>
      <c r="AD24" s="29"/>
    </row>
    <row r="25" spans="1:30" ht="11.1" customHeight="1" x14ac:dyDescent="0.15">
      <c r="A25" s="24"/>
      <c r="B25" s="24" t="s">
        <v>38</v>
      </c>
      <c r="C25" s="77" t="s">
        <v>157</v>
      </c>
      <c r="D25" s="77"/>
      <c r="E25" s="26"/>
      <c r="F25" s="22">
        <v>16971096</v>
      </c>
      <c r="G25" s="22" t="s">
        <v>14</v>
      </c>
      <c r="H25" s="23">
        <f t="shared" ref="H25:H33" si="2">SUM(F25:G25)</f>
        <v>16971096</v>
      </c>
      <c r="I25" s="22"/>
      <c r="J25" s="22"/>
      <c r="K25" s="22"/>
      <c r="L25" s="22"/>
      <c r="M25" s="22"/>
      <c r="N25" s="22"/>
      <c r="O25" s="22"/>
      <c r="P25" s="22"/>
      <c r="Q25" s="22"/>
      <c r="R25" s="22"/>
      <c r="S25" s="22"/>
      <c r="T25" s="29"/>
      <c r="U25" s="29"/>
      <c r="V25" s="29"/>
      <c r="W25" s="29"/>
      <c r="X25" s="29"/>
      <c r="Y25" s="29"/>
      <c r="Z25" s="29"/>
      <c r="AA25" s="29"/>
      <c r="AB25" s="29"/>
      <c r="AC25" s="29"/>
      <c r="AD25" s="29"/>
    </row>
    <row r="26" spans="1:30" ht="11.1" customHeight="1" x14ac:dyDescent="0.15">
      <c r="A26" s="24"/>
      <c r="B26" s="24" t="s">
        <v>40</v>
      </c>
      <c r="C26" s="77" t="s">
        <v>185</v>
      </c>
      <c r="D26" s="77"/>
      <c r="E26" s="26"/>
      <c r="F26" s="22">
        <v>104215273</v>
      </c>
      <c r="G26" s="22" t="s">
        <v>14</v>
      </c>
      <c r="H26" s="23">
        <f t="shared" si="2"/>
        <v>104215273</v>
      </c>
      <c r="I26" s="22"/>
      <c r="J26" s="22"/>
      <c r="K26" s="22"/>
      <c r="L26" s="22"/>
      <c r="M26" s="22"/>
      <c r="N26" s="22"/>
      <c r="O26" s="22"/>
      <c r="P26" s="22"/>
      <c r="Q26" s="22"/>
      <c r="R26" s="22"/>
      <c r="S26" s="22"/>
      <c r="T26" s="29"/>
      <c r="U26" s="29"/>
      <c r="V26" s="29"/>
      <c r="W26" s="29"/>
      <c r="X26" s="29"/>
      <c r="Y26" s="29"/>
      <c r="Z26" s="29"/>
      <c r="AA26" s="29"/>
      <c r="AB26" s="29"/>
      <c r="AC26" s="29"/>
      <c r="AD26" s="29"/>
    </row>
    <row r="27" spans="1:30" ht="11.1" customHeight="1" x14ac:dyDescent="0.15">
      <c r="A27" s="24"/>
      <c r="B27" s="24" t="s">
        <v>42</v>
      </c>
      <c r="C27" s="77" t="s">
        <v>180</v>
      </c>
      <c r="D27" s="77"/>
      <c r="E27" s="26"/>
      <c r="F27" s="22">
        <v>8906072</v>
      </c>
      <c r="G27" s="22" t="s">
        <v>14</v>
      </c>
      <c r="H27" s="23">
        <f t="shared" si="2"/>
        <v>8906072</v>
      </c>
      <c r="I27" s="22"/>
      <c r="J27" s="22"/>
      <c r="K27" s="22"/>
      <c r="L27" s="22"/>
      <c r="M27" s="22"/>
      <c r="N27" s="22"/>
      <c r="O27" s="22"/>
      <c r="P27" s="22"/>
      <c r="Q27" s="22"/>
      <c r="R27" s="22"/>
      <c r="S27" s="22"/>
      <c r="T27" s="29"/>
      <c r="U27" s="29"/>
      <c r="V27" s="29"/>
      <c r="W27" s="29"/>
      <c r="X27" s="29"/>
      <c r="Y27" s="29"/>
      <c r="Z27" s="29"/>
      <c r="AA27" s="29"/>
      <c r="AB27" s="29"/>
      <c r="AC27" s="29"/>
      <c r="AD27" s="29"/>
    </row>
    <row r="28" spans="1:30" ht="11.1" customHeight="1" x14ac:dyDescent="0.15">
      <c r="A28" s="24"/>
      <c r="B28" s="24"/>
      <c r="C28" s="94" t="s">
        <v>249</v>
      </c>
      <c r="D28" s="94"/>
      <c r="E28" s="26"/>
      <c r="F28" s="22">
        <f>SUM(F25:F27)</f>
        <v>130092441</v>
      </c>
      <c r="G28" s="22" t="s">
        <v>14</v>
      </c>
      <c r="H28" s="23">
        <f t="shared" si="2"/>
        <v>130092441</v>
      </c>
      <c r="I28" s="22"/>
      <c r="J28" s="22"/>
      <c r="K28" s="22"/>
      <c r="L28" s="22"/>
      <c r="M28" s="22"/>
      <c r="N28" s="22"/>
      <c r="O28" s="22"/>
      <c r="P28" s="22"/>
      <c r="Q28" s="22"/>
      <c r="R28" s="22"/>
      <c r="S28" s="22"/>
      <c r="T28" s="29"/>
      <c r="U28" s="29"/>
      <c r="V28" s="29"/>
      <c r="W28" s="29"/>
      <c r="X28" s="29"/>
      <c r="Y28" s="29"/>
      <c r="Z28" s="29"/>
      <c r="AA28" s="29"/>
      <c r="AB28" s="29"/>
      <c r="AC28" s="29"/>
      <c r="AD28" s="29"/>
    </row>
    <row r="29" spans="1:30" ht="11.1" customHeight="1" x14ac:dyDescent="0.15">
      <c r="A29" s="24"/>
      <c r="B29" s="24" t="s">
        <v>44</v>
      </c>
      <c r="C29" s="77" t="s">
        <v>175</v>
      </c>
      <c r="D29" s="77"/>
      <c r="E29" s="26"/>
      <c r="F29" s="22">
        <v>448038624</v>
      </c>
      <c r="G29" s="22">
        <v>39387810</v>
      </c>
      <c r="H29" s="23">
        <f t="shared" si="2"/>
        <v>487426434</v>
      </c>
      <c r="I29" s="22"/>
      <c r="J29" s="22"/>
      <c r="K29" s="22"/>
      <c r="L29" s="22"/>
      <c r="M29" s="22"/>
      <c r="N29" s="22"/>
      <c r="O29" s="22"/>
      <c r="P29" s="22"/>
      <c r="Q29" s="22"/>
      <c r="R29" s="22"/>
      <c r="S29" s="22"/>
      <c r="T29" s="29"/>
      <c r="U29" s="29"/>
      <c r="V29" s="29"/>
      <c r="W29" s="29"/>
      <c r="X29" s="29"/>
      <c r="Y29" s="29"/>
      <c r="Z29" s="29"/>
      <c r="AA29" s="29"/>
      <c r="AB29" s="29"/>
      <c r="AC29" s="29"/>
      <c r="AD29" s="29"/>
    </row>
    <row r="30" spans="1:30" ht="11.1" customHeight="1" x14ac:dyDescent="0.15">
      <c r="A30" s="24"/>
      <c r="B30" s="24"/>
      <c r="C30" s="77" t="s">
        <v>238</v>
      </c>
      <c r="D30" s="77"/>
      <c r="E30" s="26"/>
      <c r="F30" s="22">
        <v>182595</v>
      </c>
      <c r="G30" s="22" t="s">
        <v>14</v>
      </c>
      <c r="H30" s="23">
        <f t="shared" si="2"/>
        <v>182595</v>
      </c>
      <c r="I30" s="22"/>
      <c r="J30" s="22"/>
      <c r="K30" s="22"/>
      <c r="L30" s="22"/>
      <c r="M30" s="22"/>
      <c r="N30" s="22"/>
      <c r="O30" s="22"/>
      <c r="P30" s="22"/>
      <c r="Q30" s="22"/>
      <c r="R30" s="22"/>
      <c r="S30" s="22"/>
      <c r="T30" s="29"/>
      <c r="U30" s="29"/>
      <c r="V30" s="29"/>
      <c r="W30" s="29"/>
      <c r="X30" s="29"/>
      <c r="Y30" s="29"/>
      <c r="Z30" s="29"/>
      <c r="AA30" s="29"/>
      <c r="AB30" s="29"/>
      <c r="AC30" s="29"/>
      <c r="AD30" s="29"/>
    </row>
    <row r="31" spans="1:30" ht="11.1" customHeight="1" x14ac:dyDescent="0.15">
      <c r="A31" s="24"/>
      <c r="B31" s="24" t="s">
        <v>47</v>
      </c>
      <c r="C31" s="77" t="s">
        <v>250</v>
      </c>
      <c r="D31" s="77"/>
      <c r="E31" s="26"/>
      <c r="F31" s="22">
        <v>205791565</v>
      </c>
      <c r="G31" s="22">
        <v>5184905</v>
      </c>
      <c r="H31" s="23">
        <f t="shared" si="2"/>
        <v>210976470</v>
      </c>
      <c r="I31" s="22"/>
      <c r="J31" s="22"/>
      <c r="K31" s="22"/>
      <c r="L31" s="22"/>
      <c r="M31" s="22"/>
      <c r="N31" s="22"/>
      <c r="O31" s="22"/>
      <c r="P31" s="22"/>
      <c r="Q31" s="22"/>
      <c r="R31" s="22"/>
      <c r="S31" s="22"/>
      <c r="T31" s="29"/>
      <c r="U31" s="29"/>
      <c r="V31" s="29"/>
      <c r="W31" s="29"/>
      <c r="X31" s="29"/>
      <c r="Y31" s="29"/>
      <c r="Z31" s="29"/>
      <c r="AA31" s="29"/>
      <c r="AB31" s="29"/>
      <c r="AC31" s="29"/>
      <c r="AD31" s="29"/>
    </row>
    <row r="32" spans="1:30" ht="11.1" customHeight="1" x14ac:dyDescent="0.15">
      <c r="A32" s="24"/>
      <c r="B32" s="24" t="s">
        <v>49</v>
      </c>
      <c r="C32" s="77" t="s">
        <v>192</v>
      </c>
      <c r="D32" s="77"/>
      <c r="E32" s="26"/>
      <c r="F32" s="22">
        <v>29205370</v>
      </c>
      <c r="G32" s="22" t="s">
        <v>14</v>
      </c>
      <c r="H32" s="23">
        <f t="shared" si="2"/>
        <v>29205370</v>
      </c>
      <c r="I32" s="22"/>
      <c r="J32" s="22"/>
      <c r="K32" s="22"/>
      <c r="L32" s="22"/>
      <c r="M32" s="22"/>
      <c r="N32" s="22"/>
      <c r="O32" s="22"/>
      <c r="P32" s="22"/>
      <c r="Q32" s="22"/>
      <c r="R32" s="22"/>
      <c r="S32" s="22"/>
      <c r="T32" s="29"/>
      <c r="U32" s="29"/>
      <c r="V32" s="29"/>
      <c r="W32" s="29"/>
      <c r="X32" s="29"/>
      <c r="Y32" s="29"/>
      <c r="Z32" s="29"/>
      <c r="AA32" s="29"/>
      <c r="AB32" s="29"/>
      <c r="AC32" s="29"/>
      <c r="AD32" s="29"/>
    </row>
    <row r="33" spans="1:30" ht="11.1" customHeight="1" x14ac:dyDescent="0.15">
      <c r="A33" s="24"/>
      <c r="B33" s="97" t="s">
        <v>51</v>
      </c>
      <c r="C33" s="77" t="s">
        <v>193</v>
      </c>
      <c r="D33" s="77"/>
      <c r="E33" s="26"/>
      <c r="F33" s="60">
        <v>452160974</v>
      </c>
      <c r="G33" s="96">
        <f>SUM(G35:G47)</f>
        <v>14104778</v>
      </c>
      <c r="H33" s="61">
        <f t="shared" si="2"/>
        <v>466265752</v>
      </c>
      <c r="I33" s="22"/>
      <c r="J33" s="22"/>
      <c r="K33" s="22"/>
      <c r="L33" s="22"/>
      <c r="M33" s="22"/>
      <c r="N33" s="22"/>
      <c r="O33" s="22"/>
      <c r="P33" s="22"/>
      <c r="Q33" s="22"/>
      <c r="R33" s="22"/>
      <c r="S33" s="22"/>
      <c r="T33" s="29"/>
      <c r="U33" s="29"/>
      <c r="V33" s="29"/>
      <c r="W33" s="29"/>
      <c r="X33" s="29"/>
      <c r="Y33" s="29"/>
      <c r="Z33" s="29"/>
      <c r="AA33" s="29"/>
      <c r="AB33" s="29"/>
      <c r="AC33" s="29"/>
      <c r="AD33" s="29"/>
    </row>
    <row r="34" spans="1:30" ht="11.1" customHeight="1" x14ac:dyDescent="0.15">
      <c r="A34" s="24"/>
      <c r="B34" s="97"/>
      <c r="C34" s="77"/>
      <c r="D34" s="77"/>
      <c r="E34" s="26"/>
      <c r="F34" s="22">
        <f>SUM(F36,F38,F40,F42,F43,F45:F47)</f>
        <v>439760974</v>
      </c>
      <c r="G34" s="96"/>
      <c r="H34" s="23">
        <f>SUM(F34,G33)</f>
        <v>453865752</v>
      </c>
      <c r="I34" s="22"/>
      <c r="J34" s="22"/>
      <c r="K34" s="22"/>
      <c r="L34" s="22"/>
      <c r="M34" s="22"/>
      <c r="N34" s="22"/>
      <c r="O34" s="22"/>
      <c r="P34" s="22"/>
      <c r="Q34" s="22"/>
      <c r="R34" s="22"/>
      <c r="S34" s="22"/>
      <c r="T34" s="29"/>
      <c r="U34" s="29"/>
      <c r="V34" s="29"/>
      <c r="W34" s="29"/>
      <c r="X34" s="29"/>
      <c r="Y34" s="29"/>
      <c r="Z34" s="29"/>
      <c r="AA34" s="29"/>
      <c r="AB34" s="29"/>
      <c r="AC34" s="29"/>
      <c r="AD34" s="29"/>
    </row>
    <row r="35" spans="1:30" ht="11.1" customHeight="1" x14ac:dyDescent="0.15">
      <c r="A35" s="24"/>
      <c r="B35" s="97" t="s">
        <v>205</v>
      </c>
      <c r="C35" s="97"/>
      <c r="D35" s="77" t="s">
        <v>165</v>
      </c>
      <c r="E35" s="26"/>
      <c r="F35" s="60">
        <v>83062574</v>
      </c>
      <c r="G35" s="96">
        <v>176790</v>
      </c>
      <c r="H35" s="61">
        <f>SUM(F35:G35)</f>
        <v>83239364</v>
      </c>
      <c r="I35" s="22"/>
      <c r="J35" s="22"/>
      <c r="K35" s="22"/>
      <c r="L35" s="22"/>
      <c r="M35" s="22"/>
      <c r="N35" s="22"/>
      <c r="O35" s="22"/>
      <c r="P35" s="22"/>
      <c r="Q35" s="22"/>
      <c r="R35" s="22"/>
      <c r="S35" s="22"/>
      <c r="T35" s="29"/>
      <c r="U35" s="29"/>
      <c r="V35" s="29"/>
      <c r="W35" s="29"/>
      <c r="X35" s="29"/>
      <c r="Y35" s="29"/>
      <c r="Z35" s="29"/>
      <c r="AA35" s="29"/>
      <c r="AB35" s="29"/>
      <c r="AC35" s="29"/>
      <c r="AD35" s="29"/>
    </row>
    <row r="36" spans="1:30" ht="11.1" customHeight="1" x14ac:dyDescent="0.15">
      <c r="A36" s="24"/>
      <c r="B36" s="97"/>
      <c r="C36" s="97"/>
      <c r="D36" s="77"/>
      <c r="E36" s="26"/>
      <c r="F36" s="22">
        <v>82067574</v>
      </c>
      <c r="G36" s="96"/>
      <c r="H36" s="23">
        <f>SUM(F36,G35)</f>
        <v>82244364</v>
      </c>
      <c r="I36" s="22"/>
      <c r="J36" s="22"/>
      <c r="K36" s="22"/>
      <c r="L36" s="22"/>
      <c r="M36" s="22"/>
      <c r="N36" s="22"/>
      <c r="O36" s="22"/>
      <c r="P36" s="22"/>
      <c r="Q36" s="22"/>
      <c r="R36" s="22"/>
      <c r="S36" s="22"/>
      <c r="T36" s="29"/>
      <c r="U36" s="29"/>
      <c r="V36" s="29"/>
      <c r="W36" s="29"/>
      <c r="X36" s="29"/>
      <c r="Y36" s="29"/>
      <c r="Z36" s="29"/>
      <c r="AA36" s="29"/>
      <c r="AB36" s="29"/>
      <c r="AC36" s="29"/>
      <c r="AD36" s="29"/>
    </row>
    <row r="37" spans="1:30" ht="11.1" customHeight="1" x14ac:dyDescent="0.15">
      <c r="A37" s="24"/>
      <c r="B37" s="97" t="s">
        <v>206</v>
      </c>
      <c r="C37" s="97"/>
      <c r="D37" s="77" t="s">
        <v>239</v>
      </c>
      <c r="E37" s="26"/>
      <c r="F37" s="60">
        <v>187573000</v>
      </c>
      <c r="G37" s="96">
        <v>315000</v>
      </c>
      <c r="H37" s="61">
        <f>SUM(F37:G37)</f>
        <v>187888000</v>
      </c>
      <c r="I37" s="22"/>
      <c r="J37" s="22"/>
      <c r="K37" s="22"/>
      <c r="L37" s="22"/>
      <c r="M37" s="22"/>
      <c r="N37" s="22"/>
      <c r="O37" s="22"/>
      <c r="P37" s="22"/>
      <c r="Q37" s="22"/>
      <c r="R37" s="22"/>
      <c r="S37" s="22"/>
      <c r="T37" s="29"/>
      <c r="U37" s="29"/>
      <c r="V37" s="29"/>
      <c r="W37" s="29"/>
      <c r="X37" s="29"/>
      <c r="Y37" s="29"/>
      <c r="Z37" s="29"/>
      <c r="AA37" s="29"/>
      <c r="AB37" s="29"/>
      <c r="AC37" s="29"/>
      <c r="AD37" s="29"/>
    </row>
    <row r="38" spans="1:30" ht="11.1" customHeight="1" x14ac:dyDescent="0.15">
      <c r="A38" s="24"/>
      <c r="B38" s="97"/>
      <c r="C38" s="97"/>
      <c r="D38" s="77"/>
      <c r="E38" s="26"/>
      <c r="F38" s="22">
        <v>177638000</v>
      </c>
      <c r="G38" s="96"/>
      <c r="H38" s="23">
        <f>SUM(F38,G37)</f>
        <v>177953000</v>
      </c>
      <c r="I38" s="22"/>
      <c r="J38" s="22"/>
      <c r="K38" s="22"/>
      <c r="L38" s="22"/>
      <c r="M38" s="22"/>
      <c r="N38" s="22"/>
      <c r="O38" s="22"/>
      <c r="P38" s="22"/>
      <c r="Q38" s="22"/>
      <c r="R38" s="22"/>
      <c r="S38" s="22"/>
      <c r="T38" s="29"/>
      <c r="U38" s="29"/>
      <c r="V38" s="29"/>
      <c r="W38" s="29"/>
      <c r="X38" s="29"/>
      <c r="Y38" s="29"/>
      <c r="Z38" s="29"/>
      <c r="AA38" s="29"/>
      <c r="AB38" s="29"/>
      <c r="AC38" s="29"/>
      <c r="AD38" s="29"/>
    </row>
    <row r="39" spans="1:30" ht="11.1" customHeight="1" x14ac:dyDescent="0.15">
      <c r="A39" s="24"/>
      <c r="B39" s="97" t="s">
        <v>208</v>
      </c>
      <c r="C39" s="97"/>
      <c r="D39" s="77" t="s">
        <v>240</v>
      </c>
      <c r="E39" s="26"/>
      <c r="F39" s="60">
        <v>31890900</v>
      </c>
      <c r="G39" s="96">
        <v>98123</v>
      </c>
      <c r="H39" s="61">
        <f>SUM(F39:G39)</f>
        <v>31989023</v>
      </c>
      <c r="I39" s="22"/>
      <c r="J39" s="22"/>
      <c r="K39" s="22"/>
      <c r="L39" s="22"/>
      <c r="M39" s="22"/>
      <c r="N39" s="22"/>
      <c r="O39" s="22"/>
      <c r="P39" s="22"/>
      <c r="Q39" s="22"/>
      <c r="R39" s="22"/>
      <c r="S39" s="22"/>
      <c r="T39" s="29"/>
      <c r="U39" s="29"/>
      <c r="V39" s="29"/>
      <c r="W39" s="29"/>
      <c r="X39" s="29"/>
      <c r="Y39" s="29"/>
      <c r="Z39" s="29"/>
      <c r="AA39" s="29"/>
      <c r="AB39" s="29"/>
      <c r="AC39" s="29"/>
      <c r="AD39" s="29"/>
    </row>
    <row r="40" spans="1:30" ht="11.1" customHeight="1" x14ac:dyDescent="0.15">
      <c r="A40" s="24"/>
      <c r="B40" s="97"/>
      <c r="C40" s="97"/>
      <c r="D40" s="77"/>
      <c r="E40" s="26"/>
      <c r="F40" s="22">
        <v>31325900</v>
      </c>
      <c r="G40" s="96"/>
      <c r="H40" s="23">
        <f>SUM(F40,G39)</f>
        <v>31424023</v>
      </c>
      <c r="I40" s="22"/>
      <c r="J40" s="22"/>
      <c r="K40" s="22"/>
      <c r="L40" s="22"/>
      <c r="M40" s="22"/>
      <c r="N40" s="22"/>
      <c r="O40" s="22"/>
      <c r="P40" s="22"/>
      <c r="Q40" s="22"/>
      <c r="R40" s="22"/>
      <c r="S40" s="22"/>
      <c r="T40" s="29"/>
      <c r="U40" s="29"/>
      <c r="V40" s="29"/>
      <c r="W40" s="29"/>
      <c r="X40" s="29"/>
      <c r="Y40" s="29"/>
      <c r="Z40" s="29"/>
      <c r="AA40" s="29"/>
      <c r="AB40" s="29"/>
      <c r="AC40" s="29"/>
      <c r="AD40" s="29"/>
    </row>
    <row r="41" spans="1:30" ht="11.1" customHeight="1" x14ac:dyDescent="0.15">
      <c r="A41" s="24"/>
      <c r="B41" s="97" t="s">
        <v>210</v>
      </c>
      <c r="C41" s="97"/>
      <c r="D41" s="77" t="s">
        <v>241</v>
      </c>
      <c r="E41" s="26"/>
      <c r="F41" s="60">
        <v>17952800</v>
      </c>
      <c r="G41" s="96" t="s">
        <v>14</v>
      </c>
      <c r="H41" s="61">
        <f>SUM(F41:G41)</f>
        <v>17952800</v>
      </c>
      <c r="I41" s="22"/>
      <c r="J41" s="22"/>
      <c r="K41" s="22"/>
      <c r="L41" s="22"/>
      <c r="M41" s="22"/>
      <c r="N41" s="22"/>
      <c r="O41" s="22"/>
      <c r="P41" s="22"/>
      <c r="Q41" s="22"/>
      <c r="R41" s="22"/>
      <c r="S41" s="22"/>
      <c r="T41" s="29"/>
      <c r="U41" s="29"/>
      <c r="V41" s="29"/>
      <c r="W41" s="29"/>
      <c r="X41" s="29"/>
      <c r="Y41" s="29"/>
      <c r="Z41" s="29"/>
      <c r="AA41" s="29"/>
      <c r="AB41" s="29"/>
      <c r="AC41" s="29"/>
      <c r="AD41" s="29"/>
    </row>
    <row r="42" spans="1:30" ht="11.1" customHeight="1" x14ac:dyDescent="0.15">
      <c r="A42" s="24"/>
      <c r="B42" s="97"/>
      <c r="C42" s="97"/>
      <c r="D42" s="77"/>
      <c r="E42" s="26"/>
      <c r="F42" s="22">
        <v>17102800</v>
      </c>
      <c r="G42" s="96"/>
      <c r="H42" s="23">
        <f>SUM(F42,G41)</f>
        <v>17102800</v>
      </c>
      <c r="I42" s="22"/>
      <c r="J42" s="22"/>
      <c r="K42" s="22"/>
      <c r="L42" s="22"/>
      <c r="M42" s="22"/>
      <c r="N42" s="22"/>
      <c r="O42" s="22"/>
      <c r="P42" s="22"/>
      <c r="Q42" s="22"/>
      <c r="R42" s="22"/>
      <c r="S42" s="22"/>
      <c r="T42" s="29"/>
      <c r="U42" s="29"/>
      <c r="V42" s="29"/>
      <c r="W42" s="29"/>
      <c r="X42" s="29"/>
      <c r="Y42" s="29"/>
      <c r="Z42" s="29"/>
      <c r="AA42" s="29"/>
      <c r="AB42" s="29"/>
      <c r="AC42" s="29"/>
      <c r="AD42" s="29"/>
    </row>
    <row r="43" spans="1:30" ht="11.1" customHeight="1" x14ac:dyDescent="0.15">
      <c r="A43" s="24"/>
      <c r="B43" s="24"/>
      <c r="C43" s="24" t="s">
        <v>211</v>
      </c>
      <c r="D43" s="20" t="s">
        <v>242</v>
      </c>
      <c r="E43" s="26"/>
      <c r="F43" s="22">
        <v>55729999</v>
      </c>
      <c r="G43" s="22">
        <v>69255</v>
      </c>
      <c r="H43" s="23">
        <f>SUM(F43:G43)</f>
        <v>55799254</v>
      </c>
      <c r="I43" s="22"/>
      <c r="J43" s="22"/>
      <c r="K43" s="22"/>
      <c r="L43" s="22"/>
      <c r="M43" s="22"/>
      <c r="N43" s="22"/>
      <c r="O43" s="22"/>
      <c r="P43" s="22"/>
      <c r="Q43" s="22"/>
      <c r="R43" s="22"/>
      <c r="S43" s="22"/>
      <c r="T43" s="29"/>
      <c r="U43" s="29"/>
      <c r="V43" s="29"/>
      <c r="W43" s="29"/>
      <c r="X43" s="29"/>
      <c r="Y43" s="29"/>
      <c r="Z43" s="29"/>
      <c r="AA43" s="29"/>
      <c r="AB43" s="29"/>
      <c r="AC43" s="29"/>
      <c r="AD43" s="29"/>
    </row>
    <row r="44" spans="1:30" ht="11.1" customHeight="1" x14ac:dyDescent="0.15">
      <c r="A44" s="24"/>
      <c r="B44" s="97" t="s">
        <v>213</v>
      </c>
      <c r="C44" s="97"/>
      <c r="D44" s="77" t="s">
        <v>243</v>
      </c>
      <c r="E44" s="26"/>
      <c r="F44" s="60">
        <v>73744637</v>
      </c>
      <c r="G44" s="96">
        <v>13445610</v>
      </c>
      <c r="H44" s="61">
        <f>SUM(F44:G44)</f>
        <v>87190247</v>
      </c>
      <c r="I44" s="22"/>
      <c r="J44" s="22"/>
      <c r="K44" s="22"/>
      <c r="L44" s="22"/>
      <c r="M44" s="22"/>
      <c r="N44" s="22"/>
      <c r="O44" s="22"/>
      <c r="P44" s="22"/>
      <c r="Q44" s="22"/>
      <c r="R44" s="22"/>
      <c r="S44" s="22"/>
      <c r="T44" s="29"/>
      <c r="U44" s="29"/>
      <c r="V44" s="29"/>
      <c r="W44" s="29"/>
      <c r="X44" s="29"/>
      <c r="Y44" s="29"/>
      <c r="Z44" s="29"/>
      <c r="AA44" s="29"/>
      <c r="AB44" s="29"/>
      <c r="AC44" s="29"/>
      <c r="AD44" s="29"/>
    </row>
    <row r="45" spans="1:30" ht="11.1" customHeight="1" x14ac:dyDescent="0.15">
      <c r="A45" s="24"/>
      <c r="B45" s="97"/>
      <c r="C45" s="97"/>
      <c r="D45" s="77"/>
      <c r="E45" s="26"/>
      <c r="F45" s="22">
        <v>73689637</v>
      </c>
      <c r="G45" s="96"/>
      <c r="H45" s="23">
        <f>SUM(F45,G44)</f>
        <v>87135247</v>
      </c>
      <c r="I45" s="22"/>
      <c r="J45" s="22"/>
      <c r="K45" s="22"/>
      <c r="L45" s="22"/>
      <c r="M45" s="22"/>
      <c r="N45" s="22"/>
      <c r="O45" s="22"/>
      <c r="P45" s="22"/>
      <c r="Q45" s="22"/>
      <c r="R45" s="22"/>
      <c r="S45" s="22"/>
      <c r="T45" s="29"/>
      <c r="U45" s="29"/>
      <c r="V45" s="29"/>
      <c r="W45" s="29"/>
      <c r="X45" s="29"/>
      <c r="Y45" s="29"/>
      <c r="Z45" s="29"/>
      <c r="AA45" s="29"/>
      <c r="AB45" s="29"/>
      <c r="AC45" s="29"/>
      <c r="AD45" s="29"/>
    </row>
    <row r="46" spans="1:30" ht="11.1" customHeight="1" x14ac:dyDescent="0.15">
      <c r="A46" s="24"/>
      <c r="B46" s="24"/>
      <c r="C46" s="24" t="s">
        <v>214</v>
      </c>
      <c r="D46" s="20" t="s">
        <v>236</v>
      </c>
      <c r="E46" s="26"/>
      <c r="F46" s="22">
        <v>1007064</v>
      </c>
      <c r="G46" s="22" t="s">
        <v>14</v>
      </c>
      <c r="H46" s="23">
        <f t="shared" ref="H46:H58" si="3">SUM(F46:G46)</f>
        <v>1007064</v>
      </c>
      <c r="I46" s="22"/>
      <c r="J46" s="22"/>
      <c r="K46" s="22"/>
      <c r="L46" s="22"/>
      <c r="M46" s="22"/>
      <c r="N46" s="22"/>
      <c r="O46" s="22"/>
      <c r="P46" s="22"/>
      <c r="Q46" s="22"/>
      <c r="R46" s="22"/>
      <c r="S46" s="22"/>
      <c r="T46" s="29"/>
      <c r="U46" s="29"/>
      <c r="V46" s="29"/>
      <c r="W46" s="29"/>
      <c r="X46" s="29"/>
      <c r="Y46" s="29"/>
      <c r="Z46" s="29"/>
      <c r="AA46" s="29"/>
      <c r="AB46" s="29"/>
      <c r="AC46" s="29"/>
      <c r="AD46" s="29"/>
    </row>
    <row r="47" spans="1:30" ht="11.1" customHeight="1" x14ac:dyDescent="0.15">
      <c r="A47" s="24"/>
      <c r="B47" s="24"/>
      <c r="C47" s="24" t="s">
        <v>224</v>
      </c>
      <c r="D47" s="20" t="s">
        <v>251</v>
      </c>
      <c r="E47" s="26"/>
      <c r="F47" s="22">
        <v>1200000</v>
      </c>
      <c r="G47" s="22" t="s">
        <v>14</v>
      </c>
      <c r="H47" s="23">
        <f t="shared" si="3"/>
        <v>1200000</v>
      </c>
      <c r="I47" s="22"/>
      <c r="J47" s="22"/>
      <c r="K47" s="22"/>
      <c r="L47" s="22"/>
      <c r="M47" s="22"/>
      <c r="N47" s="22"/>
      <c r="O47" s="22"/>
      <c r="P47" s="22"/>
      <c r="Q47" s="22"/>
      <c r="R47" s="22"/>
      <c r="S47" s="22"/>
      <c r="T47" s="29"/>
      <c r="U47" s="29"/>
      <c r="V47" s="29"/>
      <c r="W47" s="29"/>
      <c r="X47" s="29"/>
      <c r="Y47" s="29"/>
      <c r="Z47" s="29"/>
      <c r="AA47" s="29"/>
      <c r="AB47" s="29"/>
      <c r="AC47" s="29"/>
      <c r="AD47" s="29"/>
    </row>
    <row r="48" spans="1:30" ht="11.1" customHeight="1" x14ac:dyDescent="0.15">
      <c r="A48" s="24"/>
      <c r="B48" s="24" t="s">
        <v>53</v>
      </c>
      <c r="C48" s="77" t="s">
        <v>219</v>
      </c>
      <c r="D48" s="77"/>
      <c r="E48" s="26"/>
      <c r="F48" s="22">
        <v>24436499</v>
      </c>
      <c r="G48" s="22" t="s">
        <v>14</v>
      </c>
      <c r="H48" s="23">
        <f t="shared" si="3"/>
        <v>24436499</v>
      </c>
      <c r="I48" s="22"/>
      <c r="J48" s="22"/>
      <c r="K48" s="22"/>
      <c r="L48" s="22"/>
      <c r="M48" s="22"/>
      <c r="N48" s="22"/>
      <c r="O48" s="22"/>
      <c r="P48" s="22"/>
      <c r="Q48" s="22"/>
      <c r="R48" s="22"/>
      <c r="S48" s="22"/>
      <c r="T48" s="29"/>
      <c r="U48" s="29"/>
      <c r="V48" s="29"/>
      <c r="W48" s="29"/>
      <c r="X48" s="29"/>
      <c r="Y48" s="29"/>
      <c r="Z48" s="29"/>
      <c r="AA48" s="29"/>
      <c r="AB48" s="29"/>
      <c r="AC48" s="29"/>
      <c r="AD48" s="29"/>
    </row>
    <row r="49" spans="1:30" ht="11.1" customHeight="1" x14ac:dyDescent="0.15">
      <c r="A49" s="24"/>
      <c r="B49" s="24"/>
      <c r="C49" s="24" t="s">
        <v>205</v>
      </c>
      <c r="D49" s="20" t="s">
        <v>139</v>
      </c>
      <c r="E49" s="26"/>
      <c r="F49" s="22">
        <v>20608390</v>
      </c>
      <c r="G49" s="22" t="s">
        <v>14</v>
      </c>
      <c r="H49" s="23">
        <f t="shared" si="3"/>
        <v>20608390</v>
      </c>
      <c r="I49" s="22"/>
      <c r="J49" s="22"/>
      <c r="K49" s="22"/>
      <c r="L49" s="22"/>
      <c r="M49" s="22"/>
      <c r="N49" s="22"/>
      <c r="O49" s="22"/>
      <c r="P49" s="22"/>
      <c r="Q49" s="22"/>
      <c r="R49" s="22"/>
      <c r="S49" s="22"/>
      <c r="T49" s="29"/>
      <c r="U49" s="29"/>
      <c r="V49" s="29"/>
      <c r="W49" s="29"/>
      <c r="X49" s="29"/>
      <c r="Y49" s="29"/>
      <c r="Z49" s="29"/>
      <c r="AA49" s="29"/>
      <c r="AB49" s="29"/>
      <c r="AC49" s="29"/>
      <c r="AD49" s="29"/>
    </row>
    <row r="50" spans="1:30" ht="11.1" customHeight="1" x14ac:dyDescent="0.15">
      <c r="A50" s="24"/>
      <c r="B50" s="24"/>
      <c r="C50" s="24" t="s">
        <v>206</v>
      </c>
      <c r="D50" s="20" t="s">
        <v>226</v>
      </c>
      <c r="E50" s="26"/>
      <c r="F50" s="22">
        <v>3828100</v>
      </c>
      <c r="G50" s="22" t="s">
        <v>14</v>
      </c>
      <c r="H50" s="23">
        <f t="shared" si="3"/>
        <v>3828100</v>
      </c>
      <c r="I50" s="22"/>
      <c r="J50" s="22"/>
      <c r="K50" s="22"/>
      <c r="L50" s="22"/>
      <c r="M50" s="22"/>
      <c r="N50" s="22"/>
      <c r="O50" s="22"/>
      <c r="P50" s="22"/>
      <c r="Q50" s="22"/>
      <c r="R50" s="22"/>
      <c r="S50" s="22"/>
      <c r="T50" s="29"/>
      <c r="U50" s="29"/>
      <c r="V50" s="29"/>
      <c r="W50" s="29"/>
      <c r="X50" s="29"/>
      <c r="Y50" s="29"/>
      <c r="Z50" s="29"/>
      <c r="AA50" s="29"/>
      <c r="AB50" s="29"/>
      <c r="AC50" s="29"/>
      <c r="AD50" s="29"/>
    </row>
    <row r="51" spans="1:30" ht="11.1" customHeight="1" x14ac:dyDescent="0.15">
      <c r="A51" s="24"/>
      <c r="B51" s="24" t="s">
        <v>56</v>
      </c>
      <c r="C51" s="77" t="s">
        <v>227</v>
      </c>
      <c r="D51" s="77"/>
      <c r="E51" s="31"/>
      <c r="F51" s="22">
        <v>13902963</v>
      </c>
      <c r="G51" s="22">
        <v>8578</v>
      </c>
      <c r="H51" s="23">
        <f t="shared" si="3"/>
        <v>13911541</v>
      </c>
      <c r="I51" s="48"/>
      <c r="J51" s="48"/>
      <c r="K51" s="48"/>
      <c r="L51" s="48"/>
      <c r="M51" s="48"/>
      <c r="N51" s="48"/>
      <c r="O51" s="48"/>
      <c r="P51" s="48"/>
      <c r="Q51" s="48"/>
      <c r="R51" s="48"/>
      <c r="S51" s="48"/>
      <c r="T51" s="29"/>
      <c r="U51" s="29"/>
      <c r="V51" s="29"/>
      <c r="W51" s="29"/>
      <c r="X51" s="29"/>
      <c r="Y51" s="29"/>
      <c r="Z51" s="29"/>
      <c r="AA51" s="29"/>
      <c r="AB51" s="29"/>
      <c r="AC51" s="29"/>
      <c r="AD51" s="29"/>
    </row>
    <row r="52" spans="1:30" ht="11.1" customHeight="1" x14ac:dyDescent="0.15">
      <c r="A52" s="24"/>
      <c r="B52" s="24" t="s">
        <v>58</v>
      </c>
      <c r="C52" s="77" t="s">
        <v>228</v>
      </c>
      <c r="D52" s="77"/>
      <c r="E52" s="31"/>
      <c r="F52" s="22">
        <v>9137465</v>
      </c>
      <c r="G52" s="22" t="s">
        <v>257</v>
      </c>
      <c r="H52" s="23">
        <f t="shared" si="3"/>
        <v>9137465</v>
      </c>
      <c r="I52" s="48"/>
      <c r="J52" s="48"/>
      <c r="K52" s="48"/>
      <c r="L52" s="48"/>
      <c r="M52" s="48"/>
      <c r="N52" s="48"/>
      <c r="O52" s="48"/>
      <c r="P52" s="48"/>
      <c r="Q52" s="48"/>
      <c r="R52" s="48"/>
      <c r="S52" s="48"/>
      <c r="T52" s="29"/>
      <c r="U52" s="29"/>
      <c r="V52" s="29"/>
      <c r="W52" s="29"/>
      <c r="X52" s="29"/>
      <c r="Y52" s="29"/>
      <c r="Z52" s="29"/>
      <c r="AA52" s="29"/>
      <c r="AB52" s="29"/>
      <c r="AC52" s="29"/>
      <c r="AD52" s="29"/>
    </row>
    <row r="53" spans="1:30" ht="11.1" customHeight="1" x14ac:dyDescent="0.15">
      <c r="A53" s="24"/>
      <c r="B53" s="97" t="s">
        <v>60</v>
      </c>
      <c r="C53" s="77" t="s">
        <v>258</v>
      </c>
      <c r="D53" s="77"/>
      <c r="E53" s="31"/>
      <c r="F53" s="60">
        <v>13549849</v>
      </c>
      <c r="G53" s="60">
        <v>3122680</v>
      </c>
      <c r="H53" s="61">
        <f t="shared" si="3"/>
        <v>16672529</v>
      </c>
      <c r="I53" s="48"/>
      <c r="J53" s="48"/>
      <c r="K53" s="48"/>
      <c r="L53" s="48"/>
      <c r="M53" s="48"/>
      <c r="N53" s="48"/>
      <c r="O53" s="48"/>
      <c r="P53" s="48"/>
      <c r="Q53" s="48"/>
      <c r="R53" s="48"/>
      <c r="S53" s="48"/>
      <c r="T53" s="29"/>
      <c r="U53" s="29"/>
      <c r="V53" s="29"/>
      <c r="W53" s="29"/>
      <c r="X53" s="29"/>
      <c r="Y53" s="29"/>
      <c r="Z53" s="29"/>
      <c r="AA53" s="29"/>
      <c r="AB53" s="29"/>
      <c r="AC53" s="29"/>
      <c r="AD53" s="29"/>
    </row>
    <row r="54" spans="1:30" ht="11.1" customHeight="1" x14ac:dyDescent="0.15">
      <c r="A54" s="24"/>
      <c r="B54" s="97"/>
      <c r="C54" s="77"/>
      <c r="D54" s="77"/>
      <c r="E54" s="31"/>
      <c r="F54" s="22">
        <v>10756589</v>
      </c>
      <c r="G54" s="22">
        <v>3114320</v>
      </c>
      <c r="H54" s="23">
        <f t="shared" si="3"/>
        <v>13870909</v>
      </c>
      <c r="I54" s="48"/>
      <c r="J54" s="48"/>
      <c r="K54" s="48"/>
      <c r="L54" s="48"/>
      <c r="M54" s="48"/>
      <c r="N54" s="48"/>
      <c r="O54" s="48"/>
      <c r="P54" s="48"/>
      <c r="Q54" s="48"/>
      <c r="R54" s="48"/>
      <c r="S54" s="48"/>
      <c r="T54" s="29"/>
      <c r="U54" s="29"/>
      <c r="V54" s="29"/>
      <c r="W54" s="29"/>
      <c r="X54" s="29"/>
      <c r="Y54" s="29"/>
      <c r="Z54" s="29"/>
      <c r="AA54" s="29"/>
      <c r="AB54" s="29"/>
      <c r="AC54" s="29"/>
      <c r="AD54" s="29"/>
    </row>
    <row r="55" spans="1:30" ht="11.1" customHeight="1" x14ac:dyDescent="0.15">
      <c r="A55" s="24"/>
      <c r="B55" s="24" t="s">
        <v>62</v>
      </c>
      <c r="C55" s="108" t="s">
        <v>217</v>
      </c>
      <c r="D55" s="108"/>
      <c r="E55" s="31"/>
      <c r="F55" s="22">
        <v>71000000</v>
      </c>
      <c r="G55" s="22" t="s">
        <v>14</v>
      </c>
      <c r="H55" s="23">
        <f t="shared" si="3"/>
        <v>71000000</v>
      </c>
      <c r="I55" s="48"/>
      <c r="J55" s="48"/>
      <c r="K55" s="48"/>
      <c r="L55" s="48"/>
      <c r="M55" s="48"/>
      <c r="N55" s="48"/>
      <c r="O55" s="48"/>
      <c r="P55" s="48"/>
      <c r="Q55" s="48"/>
      <c r="R55" s="48"/>
      <c r="S55" s="48"/>
      <c r="T55" s="29"/>
      <c r="U55" s="29"/>
      <c r="V55" s="29"/>
      <c r="W55" s="29"/>
      <c r="X55" s="29"/>
      <c r="Y55" s="29"/>
      <c r="Z55" s="29"/>
      <c r="AA55" s="29"/>
      <c r="AB55" s="29"/>
      <c r="AC55" s="29"/>
      <c r="AD55" s="29"/>
    </row>
    <row r="56" spans="1:30" ht="11.1" customHeight="1" x14ac:dyDescent="0.15">
      <c r="A56" s="24"/>
      <c r="B56" s="24" t="s">
        <v>64</v>
      </c>
      <c r="C56" s="108" t="s">
        <v>216</v>
      </c>
      <c r="D56" s="108"/>
      <c r="E56" s="31"/>
      <c r="F56" s="22">
        <v>23000000</v>
      </c>
      <c r="G56" s="22" t="s">
        <v>14</v>
      </c>
      <c r="H56" s="23">
        <f t="shared" si="3"/>
        <v>23000000</v>
      </c>
      <c r="I56" s="48"/>
      <c r="J56" s="48"/>
      <c r="K56" s="48"/>
      <c r="L56" s="48"/>
      <c r="M56" s="48"/>
      <c r="N56" s="48"/>
      <c r="O56" s="48"/>
      <c r="P56" s="48"/>
      <c r="Q56" s="48"/>
      <c r="R56" s="48"/>
      <c r="S56" s="48"/>
      <c r="T56" s="29"/>
      <c r="U56" s="29"/>
      <c r="V56" s="29"/>
      <c r="W56" s="29"/>
      <c r="X56" s="29"/>
      <c r="Y56" s="29"/>
      <c r="Z56" s="29"/>
      <c r="AA56" s="29"/>
      <c r="AB56" s="29"/>
      <c r="AC56" s="29"/>
      <c r="AD56" s="29"/>
    </row>
    <row r="57" spans="1:30" ht="11.1" customHeight="1" x14ac:dyDescent="0.15">
      <c r="A57" s="24"/>
      <c r="B57" s="24" t="s">
        <v>66</v>
      </c>
      <c r="C57" s="80" t="s">
        <v>244</v>
      </c>
      <c r="D57" s="80"/>
      <c r="E57" s="31"/>
      <c r="F57" s="22" t="s">
        <v>14</v>
      </c>
      <c r="G57" s="22">
        <v>35000000</v>
      </c>
      <c r="H57" s="23">
        <f t="shared" si="3"/>
        <v>35000000</v>
      </c>
      <c r="I57" s="48"/>
      <c r="J57" s="48"/>
      <c r="K57" s="48"/>
      <c r="L57" s="48"/>
      <c r="M57" s="48"/>
      <c r="N57" s="48"/>
      <c r="O57" s="48"/>
      <c r="P57" s="48"/>
      <c r="Q57" s="48"/>
      <c r="R57" s="48"/>
      <c r="S57" s="48"/>
      <c r="T57" s="29"/>
      <c r="U57" s="29"/>
      <c r="V57" s="29"/>
      <c r="W57" s="29"/>
      <c r="X57" s="29"/>
      <c r="Y57" s="29"/>
      <c r="Z57" s="29"/>
      <c r="AA57" s="29"/>
      <c r="AB57" s="29"/>
      <c r="AC57" s="29"/>
      <c r="AD57" s="29"/>
    </row>
    <row r="58" spans="1:30" ht="11.1" customHeight="1" x14ac:dyDescent="0.15">
      <c r="A58" s="24"/>
      <c r="B58" s="24" t="s">
        <v>68</v>
      </c>
      <c r="C58" s="77" t="s">
        <v>69</v>
      </c>
      <c r="D58" s="77"/>
      <c r="E58" s="31"/>
      <c r="F58" s="22">
        <v>20000000</v>
      </c>
      <c r="G58" s="22" t="s">
        <v>14</v>
      </c>
      <c r="H58" s="23">
        <f t="shared" si="3"/>
        <v>20000000</v>
      </c>
      <c r="I58" s="48"/>
      <c r="J58" s="48"/>
      <c r="K58" s="48"/>
      <c r="L58" s="48"/>
      <c r="M58" s="48"/>
      <c r="N58" s="48"/>
      <c r="O58" s="48"/>
      <c r="P58" s="48"/>
      <c r="Q58" s="48"/>
      <c r="R58" s="48"/>
      <c r="S58" s="48"/>
      <c r="T58" s="29"/>
      <c r="U58" s="29"/>
      <c r="V58" s="29"/>
      <c r="W58" s="29"/>
      <c r="X58" s="29"/>
      <c r="Y58" s="29"/>
      <c r="Z58" s="29"/>
      <c r="AA58" s="29"/>
      <c r="AB58" s="29"/>
      <c r="AC58" s="29"/>
      <c r="AD58" s="29"/>
    </row>
    <row r="59" spans="1:30" ht="1.65" customHeight="1" x14ac:dyDescent="0.15">
      <c r="A59" s="24"/>
      <c r="B59" s="24"/>
      <c r="C59" s="20"/>
      <c r="D59" s="20"/>
      <c r="E59" s="31"/>
      <c r="F59" s="22"/>
      <c r="G59" s="22"/>
      <c r="H59" s="23"/>
      <c r="I59" s="48"/>
      <c r="J59" s="48"/>
      <c r="K59" s="48"/>
      <c r="L59" s="48"/>
      <c r="M59" s="48"/>
      <c r="N59" s="48"/>
      <c r="O59" s="48"/>
      <c r="P59" s="48"/>
      <c r="Q59" s="48"/>
      <c r="R59" s="48"/>
      <c r="S59" s="48"/>
      <c r="T59" s="29"/>
      <c r="U59" s="29"/>
      <c r="V59" s="29"/>
      <c r="W59" s="29"/>
      <c r="X59" s="29"/>
      <c r="Y59" s="29"/>
      <c r="Z59" s="29"/>
      <c r="AA59" s="29"/>
      <c r="AB59" s="29"/>
      <c r="AC59" s="29"/>
      <c r="AD59" s="29"/>
    </row>
    <row r="60" spans="1:30" ht="9.75" customHeight="1" x14ac:dyDescent="0.15">
      <c r="A60" s="24"/>
      <c r="B60" s="24"/>
      <c r="C60" s="76" t="s">
        <v>70</v>
      </c>
      <c r="D60" s="76"/>
      <c r="E60" s="31"/>
      <c r="F60" s="23">
        <f>SUM(F14,F22:F23,F28:F32,F34,F48,F51:F52,F54:F58)</f>
        <v>2091673657</v>
      </c>
      <c r="G60" s="23">
        <f>SUM(G14,G22:G23,G28:G32,G33,G48,G51:G52,G54:G58)</f>
        <v>127427634</v>
      </c>
      <c r="H60" s="23">
        <f>SUM(F60:G60)</f>
        <v>2219101291</v>
      </c>
      <c r="I60" s="48"/>
      <c r="J60" s="48"/>
      <c r="K60" s="48"/>
      <c r="L60" s="48"/>
      <c r="M60" s="48"/>
      <c r="N60" s="48"/>
      <c r="O60" s="48"/>
      <c r="P60" s="48"/>
      <c r="Q60" s="48"/>
      <c r="R60" s="48"/>
      <c r="S60" s="48"/>
      <c r="T60" s="29"/>
      <c r="U60" s="29"/>
      <c r="V60" s="29"/>
      <c r="W60" s="29"/>
      <c r="X60" s="29"/>
      <c r="Y60" s="29"/>
      <c r="Z60" s="29"/>
      <c r="AA60" s="29"/>
      <c r="AB60" s="29"/>
      <c r="AC60" s="29"/>
      <c r="AD60" s="29"/>
    </row>
    <row r="61" spans="1:30" ht="1.65" customHeight="1" x14ac:dyDescent="0.15">
      <c r="A61" s="24"/>
      <c r="B61" s="24"/>
      <c r="C61" s="20"/>
      <c r="D61" s="20"/>
      <c r="E61" s="31"/>
      <c r="F61" s="22"/>
      <c r="G61" s="23"/>
      <c r="H61" s="23"/>
      <c r="I61" s="48"/>
      <c r="J61" s="48"/>
      <c r="K61" s="48"/>
      <c r="L61" s="48"/>
      <c r="M61" s="48"/>
      <c r="N61" s="48"/>
      <c r="O61" s="48"/>
      <c r="P61" s="48"/>
      <c r="Q61" s="48"/>
      <c r="R61" s="48"/>
      <c r="S61" s="48"/>
      <c r="T61" s="29"/>
      <c r="U61" s="29"/>
      <c r="V61" s="29"/>
      <c r="W61" s="29"/>
      <c r="X61" s="29"/>
      <c r="Y61" s="29"/>
      <c r="Z61" s="29"/>
      <c r="AA61" s="29"/>
      <c r="AB61" s="29"/>
      <c r="AC61" s="29"/>
      <c r="AD61" s="29"/>
    </row>
    <row r="62" spans="1:30" ht="9.75" customHeight="1" x14ac:dyDescent="0.15">
      <c r="A62" s="24"/>
      <c r="B62" s="24" t="s">
        <v>71</v>
      </c>
      <c r="C62" s="76" t="s">
        <v>72</v>
      </c>
      <c r="D62" s="76"/>
      <c r="E62" s="31"/>
      <c r="F62" s="23">
        <v>335127571</v>
      </c>
      <c r="G62" s="23">
        <v>8862366</v>
      </c>
      <c r="H62" s="23">
        <f>SUM(F62:G62)</f>
        <v>343989937</v>
      </c>
      <c r="I62" s="48"/>
      <c r="J62" s="48"/>
      <c r="K62" s="48"/>
      <c r="L62" s="48"/>
      <c r="M62" s="48"/>
      <c r="N62" s="48"/>
      <c r="O62" s="48"/>
      <c r="P62" s="48"/>
      <c r="Q62" s="48"/>
      <c r="R62" s="48"/>
      <c r="S62" s="48"/>
      <c r="T62" s="29"/>
      <c r="U62" s="29"/>
      <c r="V62" s="29"/>
      <c r="W62" s="29"/>
      <c r="X62" s="29"/>
      <c r="Y62" s="29"/>
      <c r="Z62" s="29"/>
      <c r="AA62" s="29"/>
      <c r="AB62" s="29"/>
      <c r="AC62" s="29"/>
      <c r="AD62" s="29"/>
    </row>
    <row r="63" spans="1:30" ht="2.4" customHeight="1" x14ac:dyDescent="0.15">
      <c r="A63" s="24"/>
      <c r="B63" s="24"/>
      <c r="C63" s="20"/>
      <c r="D63" s="20"/>
      <c r="E63" s="31"/>
      <c r="F63" s="22"/>
      <c r="G63" s="22"/>
      <c r="H63" s="23"/>
      <c r="I63" s="48"/>
      <c r="J63" s="48"/>
      <c r="K63" s="48"/>
      <c r="L63" s="48"/>
      <c r="M63" s="48"/>
      <c r="N63" s="48"/>
      <c r="O63" s="48"/>
      <c r="P63" s="48"/>
      <c r="Q63" s="48"/>
      <c r="R63" s="48"/>
      <c r="S63" s="48"/>
      <c r="T63" s="29"/>
      <c r="U63" s="29"/>
      <c r="V63" s="29"/>
      <c r="W63" s="29"/>
      <c r="X63" s="29"/>
      <c r="Y63" s="29"/>
      <c r="Z63" s="29"/>
      <c r="AA63" s="29"/>
      <c r="AB63" s="29"/>
      <c r="AC63" s="29"/>
      <c r="AD63" s="29"/>
    </row>
    <row r="64" spans="1:30" ht="9.75" customHeight="1" x14ac:dyDescent="0.15">
      <c r="A64" s="24"/>
      <c r="B64" s="24"/>
      <c r="C64" s="79" t="s">
        <v>73</v>
      </c>
      <c r="D64" s="79"/>
      <c r="E64" s="31"/>
      <c r="F64" s="23">
        <f>SUM(F60:F63)</f>
        <v>2426801228</v>
      </c>
      <c r="G64" s="23">
        <f>SUM(G60:G63)</f>
        <v>136290000</v>
      </c>
      <c r="H64" s="23">
        <f>SUM(F64:G64)</f>
        <v>2563091228</v>
      </c>
      <c r="I64" s="48"/>
      <c r="J64" s="48"/>
      <c r="K64" s="48"/>
      <c r="L64" s="48"/>
      <c r="M64" s="48"/>
      <c r="N64" s="48"/>
      <c r="O64" s="48"/>
      <c r="P64" s="48"/>
      <c r="Q64" s="48"/>
      <c r="R64" s="48"/>
      <c r="S64" s="48"/>
      <c r="T64" s="29"/>
      <c r="U64" s="29"/>
      <c r="V64" s="29"/>
      <c r="W64" s="29"/>
      <c r="X64" s="29"/>
      <c r="Y64" s="29"/>
      <c r="Z64" s="29"/>
      <c r="AA64" s="29"/>
      <c r="AB64" s="29"/>
      <c r="AC64" s="29"/>
      <c r="AD64" s="29"/>
    </row>
    <row r="65" spans="1:30" ht="6" customHeight="1" x14ac:dyDescent="0.15">
      <c r="A65" s="33"/>
      <c r="B65" s="33"/>
      <c r="C65" s="34"/>
      <c r="D65" s="35"/>
      <c r="E65" s="36"/>
      <c r="F65" s="38"/>
      <c r="G65" s="38"/>
      <c r="H65" s="39"/>
      <c r="I65" s="40"/>
      <c r="J65" s="40"/>
      <c r="K65" s="40"/>
      <c r="L65" s="40"/>
      <c r="M65" s="40"/>
      <c r="N65" s="40"/>
      <c r="O65" s="40"/>
      <c r="P65" s="40"/>
      <c r="Q65" s="40"/>
      <c r="R65" s="40"/>
      <c r="S65" s="40"/>
      <c r="T65" s="29"/>
      <c r="U65" s="29"/>
      <c r="V65" s="29"/>
      <c r="W65" s="29"/>
      <c r="X65" s="29"/>
      <c r="Y65" s="29"/>
      <c r="Z65" s="29"/>
      <c r="AA65" s="29"/>
      <c r="AB65" s="29"/>
      <c r="AC65" s="29"/>
      <c r="AD65" s="29"/>
    </row>
    <row r="66" spans="1:30" ht="18" customHeight="1" x14ac:dyDescent="0.15">
      <c r="A66" s="12"/>
      <c r="B66" s="98" t="s">
        <v>344</v>
      </c>
      <c r="C66" s="101"/>
      <c r="D66" s="101"/>
      <c r="E66" s="101"/>
      <c r="F66" s="101"/>
      <c r="G66" s="101"/>
      <c r="H66" s="101"/>
      <c r="I66" s="12"/>
      <c r="J66" s="12"/>
      <c r="K66" s="12"/>
      <c r="L66" s="12"/>
      <c r="M66" s="12"/>
      <c r="N66" s="12"/>
      <c r="O66" s="12"/>
      <c r="P66" s="12"/>
      <c r="Q66" s="12"/>
      <c r="R66" s="12"/>
      <c r="S66" s="12"/>
      <c r="T66" s="29"/>
      <c r="U66" s="29"/>
      <c r="V66" s="29"/>
      <c r="W66" s="29"/>
      <c r="X66" s="29"/>
      <c r="Y66" s="29"/>
      <c r="Z66" s="29"/>
      <c r="AA66" s="29"/>
      <c r="AB66" s="29"/>
      <c r="AC66" s="29"/>
      <c r="AD66" s="29"/>
    </row>
    <row r="67" spans="1:30" ht="10.5" customHeight="1" x14ac:dyDescent="0.15">
      <c r="A67" s="40"/>
      <c r="B67" s="103"/>
      <c r="C67" s="103"/>
      <c r="D67" s="103"/>
      <c r="E67" s="103"/>
      <c r="F67" s="103"/>
      <c r="G67" s="103"/>
      <c r="H67" s="103"/>
      <c r="I67" s="45"/>
      <c r="J67" s="45"/>
      <c r="K67" s="45"/>
      <c r="L67" s="45"/>
      <c r="M67" s="45"/>
      <c r="N67" s="45"/>
      <c r="O67" s="45"/>
      <c r="P67" s="45"/>
      <c r="Q67" s="45"/>
      <c r="R67" s="45"/>
      <c r="S67" s="45"/>
      <c r="T67" s="29"/>
      <c r="U67" s="29"/>
      <c r="V67" s="29"/>
      <c r="W67" s="29"/>
      <c r="X67" s="29"/>
      <c r="Y67" s="29"/>
      <c r="Z67" s="29"/>
      <c r="AA67" s="29"/>
      <c r="AB67" s="29"/>
      <c r="AC67" s="29"/>
      <c r="AD67" s="29"/>
    </row>
    <row r="68" spans="1:30" ht="10.5" customHeight="1" x14ac:dyDescent="0.15">
      <c r="A68" s="40"/>
      <c r="B68" s="103"/>
      <c r="C68" s="103"/>
      <c r="D68" s="103"/>
      <c r="E68" s="103"/>
      <c r="F68" s="103"/>
      <c r="G68" s="103"/>
      <c r="H68" s="103"/>
      <c r="I68" s="40"/>
      <c r="J68" s="40"/>
      <c r="K68" s="40"/>
      <c r="L68" s="40"/>
      <c r="M68" s="40"/>
      <c r="N68" s="40"/>
      <c r="O68" s="40"/>
      <c r="P68" s="40"/>
      <c r="Q68" s="40"/>
      <c r="R68" s="40"/>
      <c r="S68" s="40"/>
      <c r="T68" s="29"/>
      <c r="U68" s="29"/>
      <c r="V68" s="29"/>
      <c r="W68" s="29"/>
      <c r="X68" s="29"/>
      <c r="Y68" s="29"/>
      <c r="Z68" s="29"/>
      <c r="AA68" s="29"/>
      <c r="AB68" s="29"/>
      <c r="AC68" s="29"/>
      <c r="AD68" s="29"/>
    </row>
    <row r="69" spans="1:30" ht="10.5" customHeight="1" x14ac:dyDescent="0.15">
      <c r="A69" s="40"/>
      <c r="B69" s="103"/>
      <c r="C69" s="103"/>
      <c r="D69" s="103"/>
      <c r="E69" s="103"/>
      <c r="F69" s="103"/>
      <c r="G69" s="103"/>
      <c r="H69" s="103"/>
      <c r="I69" s="40"/>
      <c r="J69" s="40"/>
      <c r="K69" s="40"/>
      <c r="L69" s="40"/>
      <c r="M69" s="40"/>
      <c r="N69" s="40"/>
      <c r="O69" s="40"/>
      <c r="P69" s="40"/>
      <c r="Q69" s="40"/>
      <c r="R69" s="40"/>
      <c r="S69" s="40"/>
      <c r="T69" s="29"/>
      <c r="U69" s="29"/>
      <c r="V69" s="29"/>
      <c r="W69" s="29"/>
      <c r="X69" s="29"/>
      <c r="Y69" s="29"/>
      <c r="Z69" s="29"/>
      <c r="AA69" s="29"/>
      <c r="AB69" s="29"/>
      <c r="AC69" s="29"/>
      <c r="AD69" s="29"/>
    </row>
    <row r="70" spans="1:30" ht="10.5" customHeight="1" x14ac:dyDescent="0.15">
      <c r="A70" s="40"/>
      <c r="B70" s="103"/>
      <c r="C70" s="103"/>
      <c r="D70" s="103"/>
      <c r="E70" s="103"/>
      <c r="F70" s="103"/>
      <c r="G70" s="103"/>
      <c r="H70" s="103"/>
      <c r="I70" s="40"/>
      <c r="J70" s="40"/>
      <c r="K70" s="40"/>
      <c r="L70" s="40"/>
      <c r="M70" s="40"/>
      <c r="N70" s="40"/>
      <c r="O70" s="40"/>
      <c r="P70" s="40"/>
      <c r="Q70" s="40"/>
      <c r="R70" s="40"/>
      <c r="S70" s="40"/>
      <c r="T70" s="29"/>
      <c r="U70" s="29"/>
      <c r="V70" s="29"/>
      <c r="W70" s="29"/>
      <c r="X70" s="29"/>
      <c r="Y70" s="29"/>
      <c r="Z70" s="29"/>
      <c r="AA70" s="29"/>
      <c r="AB70" s="29"/>
      <c r="AC70" s="29"/>
      <c r="AD70" s="29"/>
    </row>
    <row r="71" spans="1:30" ht="10.5" customHeight="1" x14ac:dyDescent="0.15">
      <c r="A71" s="40"/>
      <c r="B71" s="103"/>
      <c r="C71" s="103"/>
      <c r="D71" s="103"/>
      <c r="E71" s="103"/>
      <c r="F71" s="103"/>
      <c r="G71" s="103"/>
      <c r="H71" s="103"/>
      <c r="I71" s="40"/>
      <c r="J71" s="40"/>
      <c r="K71" s="40"/>
      <c r="L71" s="40"/>
      <c r="M71" s="40"/>
      <c r="N71" s="40"/>
      <c r="O71" s="40"/>
      <c r="P71" s="40"/>
      <c r="Q71" s="40"/>
      <c r="R71" s="40"/>
      <c r="S71" s="40"/>
    </row>
    <row r="72" spans="1:30" ht="10.5" customHeight="1" x14ac:dyDescent="0.15">
      <c r="A72" s="40"/>
      <c r="B72" s="103"/>
      <c r="C72" s="103"/>
      <c r="D72" s="103"/>
      <c r="E72" s="103"/>
      <c r="F72" s="103"/>
      <c r="G72" s="103"/>
      <c r="H72" s="103"/>
      <c r="I72" s="40"/>
      <c r="J72" s="40"/>
      <c r="K72" s="40"/>
      <c r="L72" s="40"/>
      <c r="M72" s="40"/>
      <c r="N72" s="40"/>
      <c r="O72" s="40"/>
      <c r="P72" s="40"/>
      <c r="Q72" s="40"/>
      <c r="R72" s="40"/>
      <c r="S72" s="40"/>
    </row>
    <row r="73" spans="1:30" ht="10.5" customHeight="1" x14ac:dyDescent="0.15">
      <c r="A73" s="40"/>
      <c r="B73" s="103"/>
      <c r="C73" s="103"/>
      <c r="D73" s="103"/>
      <c r="E73" s="103"/>
      <c r="F73" s="103"/>
      <c r="G73" s="103"/>
      <c r="H73" s="103"/>
      <c r="I73" s="40"/>
      <c r="J73" s="40"/>
      <c r="K73" s="40"/>
      <c r="L73" s="40"/>
      <c r="M73" s="40"/>
      <c r="N73" s="40"/>
      <c r="O73" s="40"/>
      <c r="P73" s="40"/>
      <c r="Q73" s="40"/>
      <c r="R73" s="40"/>
      <c r="S73" s="40"/>
    </row>
    <row r="74" spans="1:30" ht="10.5" customHeight="1" x14ac:dyDescent="0.15">
      <c r="A74" s="40"/>
      <c r="B74" s="40"/>
      <c r="C74" s="40"/>
      <c r="D74" s="40"/>
      <c r="E74" s="40"/>
      <c r="F74" s="40"/>
      <c r="G74" s="40"/>
      <c r="H74" s="40"/>
      <c r="I74" s="40"/>
      <c r="J74" s="40"/>
      <c r="K74" s="40"/>
      <c r="L74" s="40"/>
      <c r="M74" s="40"/>
      <c r="N74" s="40"/>
      <c r="O74" s="40"/>
      <c r="P74" s="40"/>
      <c r="Q74" s="40"/>
      <c r="R74" s="40"/>
      <c r="S74" s="40"/>
    </row>
    <row r="75" spans="1:30" ht="10.5" customHeight="1" x14ac:dyDescent="0.15">
      <c r="A75" s="40"/>
      <c r="B75" s="40"/>
      <c r="C75" s="40"/>
      <c r="D75" s="40"/>
      <c r="E75" s="40"/>
      <c r="F75" s="40"/>
      <c r="G75" s="40"/>
      <c r="H75" s="40"/>
      <c r="I75" s="40"/>
      <c r="J75" s="40"/>
      <c r="K75" s="40"/>
      <c r="L75" s="40"/>
      <c r="M75" s="40"/>
      <c r="N75" s="40"/>
      <c r="O75" s="40"/>
      <c r="P75" s="40"/>
      <c r="Q75" s="40"/>
      <c r="R75" s="40"/>
      <c r="S75" s="40"/>
    </row>
    <row r="76" spans="1:30" ht="10.5" customHeight="1" x14ac:dyDescent="0.15">
      <c r="A76" s="40"/>
      <c r="B76" s="40"/>
      <c r="C76" s="40"/>
      <c r="D76" s="40"/>
      <c r="E76" s="40"/>
      <c r="F76" s="40"/>
      <c r="G76" s="40"/>
      <c r="H76" s="40"/>
      <c r="I76" s="40"/>
      <c r="J76" s="40"/>
      <c r="K76" s="40"/>
      <c r="L76" s="40"/>
      <c r="M76" s="40"/>
      <c r="N76" s="40"/>
      <c r="O76" s="40"/>
      <c r="P76" s="40"/>
      <c r="Q76" s="40"/>
      <c r="R76" s="40"/>
      <c r="S76" s="40"/>
    </row>
    <row r="77" spans="1:30" ht="10.5" customHeight="1" x14ac:dyDescent="0.15">
      <c r="A77" s="42"/>
      <c r="B77" s="42"/>
      <c r="C77" s="42"/>
      <c r="D77" s="42"/>
      <c r="E77" s="42"/>
      <c r="F77" s="42"/>
      <c r="G77" s="42"/>
      <c r="H77" s="42"/>
      <c r="I77" s="42"/>
      <c r="J77" s="42"/>
      <c r="K77" s="42"/>
      <c r="L77" s="42"/>
      <c r="M77" s="42"/>
      <c r="N77" s="42"/>
      <c r="O77" s="42"/>
      <c r="P77" s="42"/>
      <c r="Q77" s="42"/>
      <c r="R77" s="42"/>
      <c r="S77" s="42"/>
    </row>
    <row r="78" spans="1:30" ht="10.5" customHeight="1" x14ac:dyDescent="0.15">
      <c r="A78" s="42"/>
      <c r="B78" s="42"/>
      <c r="C78" s="42"/>
      <c r="D78" s="42"/>
      <c r="E78" s="42"/>
      <c r="F78" s="42"/>
      <c r="G78" s="42"/>
      <c r="H78" s="42"/>
      <c r="I78" s="42"/>
      <c r="J78" s="42"/>
      <c r="K78" s="42"/>
      <c r="L78" s="42"/>
      <c r="M78" s="42"/>
      <c r="N78" s="42"/>
      <c r="O78" s="42"/>
      <c r="P78" s="42"/>
      <c r="Q78" s="42"/>
      <c r="R78" s="42"/>
      <c r="S78" s="42"/>
    </row>
    <row r="79" spans="1:30" ht="10.5" customHeight="1" x14ac:dyDescent="0.15">
      <c r="A79" s="42"/>
      <c r="B79" s="42"/>
      <c r="C79" s="42"/>
      <c r="D79" s="42"/>
      <c r="E79" s="42"/>
      <c r="F79" s="42"/>
      <c r="G79" s="42"/>
      <c r="H79" s="42"/>
      <c r="I79" s="42"/>
      <c r="J79" s="42"/>
      <c r="K79" s="42"/>
      <c r="L79" s="42"/>
      <c r="M79" s="42"/>
      <c r="N79" s="42"/>
      <c r="O79" s="42"/>
      <c r="P79" s="42"/>
      <c r="Q79" s="42"/>
      <c r="R79" s="42"/>
      <c r="S79" s="42"/>
    </row>
    <row r="80" spans="1:30" ht="10.5" customHeight="1" x14ac:dyDescent="0.15">
      <c r="A80" s="42"/>
      <c r="B80" s="42"/>
      <c r="C80" s="42"/>
      <c r="D80" s="42"/>
      <c r="E80" s="42"/>
      <c r="F80" s="42"/>
      <c r="G80" s="42"/>
      <c r="H80" s="42"/>
      <c r="I80" s="42"/>
      <c r="J80" s="42"/>
      <c r="K80" s="42"/>
      <c r="L80" s="42"/>
      <c r="M80" s="42"/>
      <c r="N80" s="42"/>
      <c r="O80" s="42"/>
      <c r="P80" s="42"/>
      <c r="Q80" s="42"/>
      <c r="R80" s="42"/>
      <c r="S80" s="42"/>
    </row>
    <row r="81" spans="1:19" ht="10.5" customHeight="1" x14ac:dyDescent="0.15">
      <c r="A81" s="42"/>
      <c r="B81" s="42"/>
      <c r="C81" s="42"/>
      <c r="D81" s="42"/>
      <c r="E81" s="42"/>
      <c r="F81" s="42"/>
      <c r="G81" s="42"/>
      <c r="H81" s="42"/>
      <c r="I81" s="42"/>
      <c r="J81" s="42"/>
      <c r="K81" s="42"/>
      <c r="L81" s="42"/>
      <c r="M81" s="42"/>
      <c r="N81" s="42"/>
      <c r="O81" s="42"/>
      <c r="P81" s="42"/>
      <c r="Q81" s="42"/>
      <c r="R81" s="42"/>
      <c r="S81" s="42"/>
    </row>
    <row r="82" spans="1:19" ht="10.5" customHeight="1" x14ac:dyDescent="0.15">
      <c r="A82" s="42"/>
      <c r="B82" s="42"/>
      <c r="C82" s="42"/>
      <c r="D82" s="42"/>
      <c r="E82" s="42"/>
      <c r="F82" s="42"/>
      <c r="G82" s="42"/>
      <c r="H82" s="42"/>
      <c r="I82" s="42"/>
      <c r="J82" s="42"/>
      <c r="K82" s="42"/>
      <c r="L82" s="42"/>
      <c r="M82" s="42"/>
      <c r="N82" s="42"/>
      <c r="O82" s="42"/>
      <c r="P82" s="42"/>
      <c r="Q82" s="42"/>
      <c r="R82" s="42"/>
      <c r="S82" s="42"/>
    </row>
    <row r="83" spans="1:19" ht="10.5" customHeight="1" x14ac:dyDescent="0.15">
      <c r="A83" s="42"/>
      <c r="B83" s="42"/>
      <c r="C83" s="42"/>
      <c r="D83" s="42"/>
      <c r="E83" s="42"/>
      <c r="F83" s="42"/>
      <c r="G83" s="42"/>
      <c r="H83" s="42"/>
      <c r="I83" s="42"/>
      <c r="J83" s="42"/>
      <c r="K83" s="42"/>
      <c r="L83" s="42"/>
      <c r="M83" s="42"/>
      <c r="N83" s="42"/>
      <c r="O83" s="42"/>
      <c r="P83" s="42"/>
      <c r="Q83" s="42"/>
      <c r="R83" s="42"/>
      <c r="S83" s="42"/>
    </row>
    <row r="84" spans="1:19" ht="10.5" customHeight="1" x14ac:dyDescent="0.15">
      <c r="A84" s="42"/>
      <c r="B84" s="42"/>
      <c r="C84" s="42"/>
      <c r="D84" s="42"/>
      <c r="E84" s="42"/>
      <c r="F84" s="42"/>
      <c r="G84" s="42"/>
      <c r="H84" s="42"/>
      <c r="I84" s="42"/>
      <c r="J84" s="42"/>
      <c r="K84" s="42"/>
      <c r="L84" s="42"/>
      <c r="M84" s="42"/>
      <c r="N84" s="42"/>
      <c r="O84" s="42"/>
      <c r="P84" s="42"/>
      <c r="Q84" s="42"/>
      <c r="R84" s="42"/>
      <c r="S84" s="42"/>
    </row>
    <row r="85" spans="1:19" ht="10.5" customHeight="1" x14ac:dyDescent="0.15">
      <c r="A85" s="42"/>
      <c r="B85" s="42"/>
      <c r="C85" s="42"/>
      <c r="D85" s="42"/>
      <c r="E85" s="42"/>
      <c r="F85" s="42"/>
      <c r="G85" s="42"/>
      <c r="H85" s="42"/>
      <c r="I85" s="42"/>
      <c r="J85" s="42"/>
      <c r="K85" s="42"/>
      <c r="L85" s="42"/>
      <c r="M85" s="42"/>
      <c r="N85" s="42"/>
      <c r="O85" s="42"/>
      <c r="P85" s="42"/>
      <c r="Q85" s="42"/>
      <c r="R85" s="42"/>
      <c r="S85" s="42"/>
    </row>
    <row r="86" spans="1:19" ht="10.5" customHeight="1" x14ac:dyDescent="0.15">
      <c r="A86" s="42"/>
      <c r="B86" s="42"/>
      <c r="C86" s="42"/>
      <c r="D86" s="42"/>
      <c r="E86" s="42"/>
      <c r="F86" s="42"/>
      <c r="G86" s="42"/>
      <c r="H86" s="42"/>
      <c r="I86" s="42"/>
      <c r="J86" s="42"/>
      <c r="K86" s="42"/>
      <c r="L86" s="42"/>
      <c r="M86" s="42"/>
      <c r="N86" s="42"/>
      <c r="O86" s="42"/>
      <c r="P86" s="42"/>
      <c r="Q86" s="42"/>
      <c r="R86" s="42"/>
      <c r="S86" s="42"/>
    </row>
    <row r="87" spans="1:19" ht="10.5" customHeight="1" x14ac:dyDescent="0.15">
      <c r="A87" s="42"/>
      <c r="B87" s="42"/>
      <c r="C87" s="42"/>
      <c r="D87" s="42"/>
      <c r="E87" s="42"/>
      <c r="F87" s="42"/>
      <c r="G87" s="42"/>
      <c r="H87" s="42"/>
      <c r="I87" s="42"/>
      <c r="J87" s="42"/>
      <c r="K87" s="42"/>
      <c r="L87" s="42"/>
      <c r="M87" s="42"/>
      <c r="N87" s="42"/>
      <c r="O87" s="42"/>
      <c r="P87" s="42"/>
      <c r="Q87" s="42"/>
      <c r="R87" s="42"/>
      <c r="S87" s="42"/>
    </row>
    <row r="88" spans="1:19" ht="10.5" customHeight="1" x14ac:dyDescent="0.15">
      <c r="A88" s="42"/>
      <c r="B88" s="42"/>
      <c r="C88" s="42"/>
      <c r="D88" s="42"/>
      <c r="E88" s="42"/>
      <c r="F88" s="42"/>
      <c r="G88" s="42"/>
      <c r="H88" s="42"/>
      <c r="I88" s="42"/>
      <c r="J88" s="42"/>
      <c r="K88" s="42"/>
      <c r="L88" s="42"/>
      <c r="M88" s="42"/>
      <c r="N88" s="42"/>
      <c r="O88" s="42"/>
      <c r="P88" s="42"/>
      <c r="Q88" s="42"/>
      <c r="R88" s="42"/>
      <c r="S88" s="42"/>
    </row>
    <row r="89" spans="1:19" ht="10.5" customHeight="1" x14ac:dyDescent="0.15">
      <c r="A89" s="42"/>
      <c r="B89" s="42"/>
      <c r="C89" s="42"/>
      <c r="D89" s="42"/>
      <c r="E89" s="42"/>
      <c r="F89" s="42"/>
      <c r="G89" s="42"/>
      <c r="H89" s="42"/>
      <c r="I89" s="42"/>
      <c r="J89" s="42"/>
      <c r="K89" s="42"/>
      <c r="L89" s="42"/>
      <c r="M89" s="42"/>
      <c r="N89" s="42"/>
      <c r="O89" s="42"/>
      <c r="P89" s="42"/>
      <c r="Q89" s="42"/>
      <c r="R89" s="42"/>
      <c r="S89" s="42"/>
    </row>
    <row r="90" spans="1:19" ht="10.5" customHeight="1" x14ac:dyDescent="0.15">
      <c r="A90" s="42"/>
      <c r="B90" s="42"/>
      <c r="C90" s="42"/>
      <c r="D90" s="42"/>
      <c r="E90" s="42"/>
      <c r="F90" s="42"/>
      <c r="G90" s="42"/>
      <c r="H90" s="42"/>
      <c r="I90" s="42"/>
      <c r="J90" s="42"/>
      <c r="K90" s="42"/>
      <c r="L90" s="42"/>
      <c r="M90" s="42"/>
      <c r="N90" s="42"/>
      <c r="O90" s="42"/>
      <c r="P90" s="42"/>
      <c r="Q90" s="42"/>
      <c r="R90" s="42"/>
      <c r="S90" s="42"/>
    </row>
    <row r="91" spans="1:19" ht="10.5" customHeight="1" x14ac:dyDescent="0.15">
      <c r="A91" s="42"/>
      <c r="B91" s="42"/>
      <c r="C91" s="42"/>
      <c r="D91" s="42"/>
      <c r="E91" s="42"/>
      <c r="F91" s="42"/>
      <c r="G91" s="42"/>
      <c r="H91" s="42"/>
      <c r="I91" s="42"/>
      <c r="J91" s="42"/>
      <c r="K91" s="42"/>
      <c r="L91" s="42"/>
      <c r="M91" s="42"/>
      <c r="N91" s="42"/>
      <c r="O91" s="42"/>
      <c r="P91" s="42"/>
      <c r="Q91" s="42"/>
      <c r="R91" s="42"/>
      <c r="S91" s="42"/>
    </row>
    <row r="92" spans="1:19" ht="10.5" customHeight="1" x14ac:dyDescent="0.15">
      <c r="A92" s="42"/>
      <c r="B92" s="42"/>
      <c r="C92" s="42"/>
      <c r="D92" s="42"/>
      <c r="E92" s="42"/>
      <c r="F92" s="42"/>
      <c r="G92" s="42"/>
      <c r="H92" s="42"/>
      <c r="I92" s="42"/>
      <c r="J92" s="42"/>
      <c r="K92" s="42"/>
      <c r="L92" s="42"/>
      <c r="M92" s="42"/>
      <c r="N92" s="42"/>
      <c r="O92" s="42"/>
      <c r="P92" s="42"/>
      <c r="Q92" s="42"/>
      <c r="R92" s="42"/>
      <c r="S92" s="42"/>
    </row>
  </sheetData>
  <mergeCells count="60">
    <mergeCell ref="A2:H2"/>
    <mergeCell ref="A3:E3"/>
    <mergeCell ref="C5:D5"/>
    <mergeCell ref="C6:D6"/>
    <mergeCell ref="C7:D7"/>
    <mergeCell ref="C8:D8"/>
    <mergeCell ref="C9:D9"/>
    <mergeCell ref="B10:B11"/>
    <mergeCell ref="C10:D11"/>
    <mergeCell ref="C12:D12"/>
    <mergeCell ref="C13:D14"/>
    <mergeCell ref="C15:D15"/>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B33:B34"/>
    <mergeCell ref="C33:D34"/>
    <mergeCell ref="G33:G34"/>
    <mergeCell ref="B35:C36"/>
    <mergeCell ref="D35:D36"/>
    <mergeCell ref="G35:G36"/>
    <mergeCell ref="B37:C38"/>
    <mergeCell ref="D37:D38"/>
    <mergeCell ref="G37:G38"/>
    <mergeCell ref="B39:C40"/>
    <mergeCell ref="D39:D40"/>
    <mergeCell ref="G39:G40"/>
    <mergeCell ref="B41:C42"/>
    <mergeCell ref="D41:D42"/>
    <mergeCell ref="G41:G42"/>
    <mergeCell ref="B44:C45"/>
    <mergeCell ref="D44:D45"/>
    <mergeCell ref="G44:G45"/>
    <mergeCell ref="C48:D48"/>
    <mergeCell ref="C51:D51"/>
    <mergeCell ref="C52:D52"/>
    <mergeCell ref="B66:H73"/>
    <mergeCell ref="C60:D60"/>
    <mergeCell ref="C62:D62"/>
    <mergeCell ref="C64:D64"/>
    <mergeCell ref="B53:B54"/>
    <mergeCell ref="C53:D54"/>
    <mergeCell ref="C55:D55"/>
    <mergeCell ref="C56:D56"/>
    <mergeCell ref="C57:D57"/>
    <mergeCell ref="C58:D58"/>
  </mergeCells>
  <phoneticPr fontId="9"/>
  <pageMargins left="0.78740157480314965" right="0.78740157480314965" top="0.86614173228346458" bottom="0.86614173228346458" header="0.62992125984251968" footer="0.39370078740157483"/>
  <pageSetup paperSize="9" scale="104" firstPageNumber="211" orientation="portrait" useFirstPageNumber="1" r:id="rId1"/>
  <headerFooter alignWithMargins="0"/>
  <rowBreaks count="1" manualBreakCount="1">
    <brk id="73" max="7"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2"/>
  <sheetViews>
    <sheetView view="pageBreakPreview" zoomScaleNormal="75" zoomScaleSheetLayoutView="100" workbookViewId="0"/>
  </sheetViews>
  <sheetFormatPr defaultColWidth="9.28515625" defaultRowHeight="10.5" customHeight="1" x14ac:dyDescent="0.15"/>
  <cols>
    <col min="1" max="1" width="0.42578125" style="29" customWidth="1"/>
    <col min="2" max="2" width="4.28515625" style="29" customWidth="1"/>
    <col min="3" max="3" width="1.85546875" style="28" customWidth="1"/>
    <col min="4" max="4" width="33.28515625" style="28" customWidth="1"/>
    <col min="5" max="5" width="0.7109375" style="28" customWidth="1"/>
    <col min="6" max="8" width="20.140625" style="28" customWidth="1"/>
    <col min="9" max="13" width="12.140625" style="28" customWidth="1"/>
    <col min="14" max="19" width="12.28515625" style="28" customWidth="1"/>
    <col min="20" max="16384" width="9.28515625" style="28"/>
  </cols>
  <sheetData>
    <row r="1" spans="1:30" s="3" customFormat="1" ht="12" customHeight="1" x14ac:dyDescent="0.15">
      <c r="A1" s="12"/>
      <c r="B1" s="12"/>
      <c r="C1" s="12"/>
      <c r="D1" s="12"/>
      <c r="E1" s="12"/>
      <c r="F1" s="12"/>
      <c r="G1" s="12"/>
      <c r="H1" s="13" t="s">
        <v>4</v>
      </c>
      <c r="I1" s="2"/>
      <c r="J1" s="2"/>
      <c r="K1" s="2"/>
      <c r="L1" s="2"/>
      <c r="M1" s="2"/>
      <c r="N1" s="2"/>
      <c r="O1" s="2"/>
      <c r="P1" s="2"/>
      <c r="Q1" s="2"/>
      <c r="R1" s="2"/>
      <c r="S1" s="58"/>
      <c r="T1" s="2"/>
      <c r="U1" s="2"/>
      <c r="V1" s="2"/>
      <c r="W1" s="2"/>
      <c r="X1" s="2"/>
      <c r="Y1" s="2"/>
      <c r="Z1" s="2"/>
      <c r="AA1" s="2"/>
      <c r="AB1" s="2"/>
      <c r="AC1" s="2"/>
      <c r="AD1" s="2"/>
    </row>
    <row r="2" spans="1:30" s="3" customFormat="1" ht="18" customHeight="1" x14ac:dyDescent="0.15">
      <c r="A2" s="82" t="s">
        <v>259</v>
      </c>
      <c r="B2" s="82"/>
      <c r="C2" s="82"/>
      <c r="D2" s="82"/>
      <c r="E2" s="82"/>
      <c r="F2" s="82"/>
      <c r="G2" s="82"/>
      <c r="H2" s="82"/>
      <c r="I2" s="46"/>
      <c r="J2" s="46"/>
      <c r="K2" s="46"/>
      <c r="L2" s="46"/>
      <c r="M2" s="46"/>
      <c r="N2" s="46"/>
      <c r="O2" s="46"/>
      <c r="P2" s="46"/>
      <c r="Q2" s="46"/>
      <c r="R2" s="46"/>
      <c r="S2" s="46"/>
      <c r="T2" s="2"/>
      <c r="U2" s="2"/>
      <c r="V2" s="2"/>
      <c r="W2" s="2"/>
      <c r="X2" s="2"/>
      <c r="Y2" s="2"/>
      <c r="Z2" s="2"/>
      <c r="AA2" s="2"/>
      <c r="AB2" s="2"/>
      <c r="AC2" s="2"/>
      <c r="AD2" s="2"/>
    </row>
    <row r="3" spans="1:30" s="8" customFormat="1" ht="18" customHeight="1" x14ac:dyDescent="0.15">
      <c r="A3" s="83" t="s">
        <v>260</v>
      </c>
      <c r="B3" s="83"/>
      <c r="C3" s="83"/>
      <c r="D3" s="83"/>
      <c r="E3" s="84"/>
      <c r="F3" s="15" t="s">
        <v>89</v>
      </c>
      <c r="G3" s="16" t="s">
        <v>90</v>
      </c>
      <c r="H3" s="17" t="s">
        <v>91</v>
      </c>
      <c r="I3" s="46"/>
      <c r="J3" s="46"/>
      <c r="K3" s="46"/>
      <c r="L3" s="46"/>
      <c r="M3" s="46"/>
      <c r="N3" s="46"/>
      <c r="O3" s="46"/>
      <c r="P3" s="46"/>
      <c r="Q3" s="46"/>
      <c r="R3" s="46"/>
      <c r="S3" s="46"/>
      <c r="T3" s="5"/>
      <c r="U3" s="5"/>
      <c r="V3" s="5"/>
      <c r="W3" s="5"/>
      <c r="X3" s="5"/>
      <c r="Y3" s="5"/>
      <c r="Z3" s="5"/>
      <c r="AA3" s="5"/>
      <c r="AB3" s="5"/>
      <c r="AC3" s="5"/>
      <c r="AD3" s="5"/>
    </row>
    <row r="4" spans="1:30" s="8" customFormat="1" ht="6" customHeight="1" x14ac:dyDescent="0.15">
      <c r="A4" s="19"/>
      <c r="B4" s="19"/>
      <c r="C4" s="20"/>
      <c r="D4" s="19"/>
      <c r="E4" s="21"/>
      <c r="F4" s="22"/>
      <c r="G4" s="22"/>
      <c r="H4" s="23"/>
      <c r="I4" s="46"/>
      <c r="J4" s="46"/>
      <c r="K4" s="46"/>
      <c r="L4" s="46"/>
      <c r="M4" s="46"/>
      <c r="N4" s="46"/>
      <c r="O4" s="46"/>
      <c r="P4" s="46"/>
      <c r="Q4" s="46"/>
      <c r="R4" s="46"/>
      <c r="S4" s="46"/>
      <c r="T4" s="5"/>
      <c r="U4" s="5"/>
      <c r="V4" s="5"/>
      <c r="W4" s="5"/>
      <c r="X4" s="5"/>
      <c r="Y4" s="5"/>
      <c r="Z4" s="5"/>
      <c r="AA4" s="5"/>
      <c r="AB4" s="5"/>
      <c r="AC4" s="5"/>
      <c r="AD4" s="5"/>
    </row>
    <row r="5" spans="1:30" s="8" customFormat="1" ht="10.5" customHeight="1" x14ac:dyDescent="0.15">
      <c r="A5" s="24"/>
      <c r="B5" s="77" t="s">
        <v>261</v>
      </c>
      <c r="C5" s="77"/>
      <c r="D5" s="77"/>
      <c r="E5" s="25"/>
      <c r="F5" s="22"/>
      <c r="G5" s="22"/>
      <c r="H5" s="23"/>
      <c r="I5" s="22"/>
      <c r="J5" s="22"/>
      <c r="K5" s="22"/>
      <c r="L5" s="22"/>
      <c r="M5" s="22"/>
      <c r="N5" s="22"/>
      <c r="O5" s="22"/>
      <c r="P5" s="22"/>
      <c r="Q5" s="22"/>
      <c r="R5" s="22"/>
      <c r="S5" s="22"/>
      <c r="T5" s="5"/>
      <c r="U5" s="5"/>
      <c r="V5" s="5"/>
      <c r="W5" s="5"/>
      <c r="X5" s="5"/>
      <c r="Y5" s="5"/>
      <c r="Z5" s="5"/>
      <c r="AA5" s="5"/>
      <c r="AB5" s="5"/>
      <c r="AC5" s="5"/>
      <c r="AD5" s="5"/>
    </row>
    <row r="6" spans="1:30" s="27" customFormat="1" ht="10.5" customHeight="1" x14ac:dyDescent="0.15">
      <c r="A6" s="24"/>
      <c r="B6" s="24" t="s">
        <v>10</v>
      </c>
      <c r="C6" s="77" t="s">
        <v>37</v>
      </c>
      <c r="D6" s="77"/>
      <c r="E6" s="26"/>
      <c r="F6" s="22">
        <v>72268012</v>
      </c>
      <c r="G6" s="22">
        <v>8477634</v>
      </c>
      <c r="H6" s="23">
        <f t="shared" ref="H6:H14" si="0">SUM(F6:G6)</f>
        <v>80745646</v>
      </c>
      <c r="I6" s="22"/>
      <c r="J6" s="22"/>
      <c r="K6" s="22"/>
      <c r="L6" s="22"/>
      <c r="M6" s="22"/>
      <c r="N6" s="22"/>
      <c r="O6" s="22"/>
      <c r="P6" s="22"/>
      <c r="Q6" s="22"/>
      <c r="R6" s="22"/>
      <c r="S6" s="22"/>
      <c r="T6" s="43"/>
      <c r="U6" s="43"/>
      <c r="V6" s="43"/>
      <c r="W6" s="43"/>
      <c r="X6" s="43"/>
      <c r="Y6" s="43"/>
      <c r="Z6" s="43"/>
      <c r="AA6" s="43"/>
      <c r="AB6" s="43"/>
      <c r="AC6" s="43"/>
      <c r="AD6" s="43"/>
    </row>
    <row r="7" spans="1:30" ht="10.5" customHeight="1" x14ac:dyDescent="0.15">
      <c r="A7" s="24"/>
      <c r="B7" s="24" t="s">
        <v>12</v>
      </c>
      <c r="C7" s="77" t="s">
        <v>262</v>
      </c>
      <c r="D7" s="77"/>
      <c r="E7" s="21"/>
      <c r="F7" s="22">
        <v>30242873</v>
      </c>
      <c r="G7" s="22">
        <v>-337121</v>
      </c>
      <c r="H7" s="23">
        <f t="shared" si="0"/>
        <v>29905752</v>
      </c>
      <c r="I7" s="22"/>
      <c r="J7" s="22"/>
      <c r="K7" s="22"/>
      <c r="L7" s="22"/>
      <c r="M7" s="22"/>
      <c r="N7" s="22"/>
      <c r="O7" s="22"/>
      <c r="P7" s="22"/>
      <c r="Q7" s="22"/>
      <c r="R7" s="22"/>
      <c r="S7" s="22"/>
      <c r="T7" s="29"/>
      <c r="U7" s="29"/>
      <c r="V7" s="29"/>
      <c r="W7" s="29"/>
      <c r="X7" s="29"/>
      <c r="Y7" s="29"/>
      <c r="Z7" s="29"/>
      <c r="AA7" s="29"/>
      <c r="AB7" s="29"/>
      <c r="AC7" s="29"/>
      <c r="AD7" s="29"/>
    </row>
    <row r="8" spans="1:30" ht="10.5" customHeight="1" x14ac:dyDescent="0.15">
      <c r="A8" s="24"/>
      <c r="B8" s="24" t="s">
        <v>15</v>
      </c>
      <c r="C8" s="77" t="s">
        <v>98</v>
      </c>
      <c r="D8" s="77"/>
      <c r="E8" s="21"/>
      <c r="F8" s="22">
        <v>79480768</v>
      </c>
      <c r="G8" s="22">
        <v>8924609</v>
      </c>
      <c r="H8" s="23">
        <f t="shared" si="0"/>
        <v>88405377</v>
      </c>
      <c r="I8" s="22"/>
      <c r="J8" s="22"/>
      <c r="K8" s="22"/>
      <c r="L8" s="22"/>
      <c r="M8" s="22"/>
      <c r="N8" s="22"/>
      <c r="O8" s="22"/>
      <c r="P8" s="22"/>
      <c r="Q8" s="22"/>
      <c r="R8" s="22"/>
      <c r="S8" s="22"/>
      <c r="T8" s="29"/>
      <c r="U8" s="29"/>
      <c r="V8" s="29"/>
      <c r="W8" s="29"/>
      <c r="X8" s="29"/>
      <c r="Y8" s="29"/>
      <c r="Z8" s="29"/>
      <c r="AA8" s="29"/>
      <c r="AB8" s="29"/>
      <c r="AC8" s="29"/>
      <c r="AD8" s="29"/>
    </row>
    <row r="9" spans="1:30" s="27" customFormat="1" ht="10.5" customHeight="1" x14ac:dyDescent="0.15">
      <c r="A9" s="24"/>
      <c r="B9" s="24" t="s">
        <v>17</v>
      </c>
      <c r="C9" s="77" t="s">
        <v>232</v>
      </c>
      <c r="D9" s="77"/>
      <c r="E9" s="26"/>
      <c r="F9" s="22">
        <v>59270005</v>
      </c>
      <c r="G9" s="22" t="s">
        <v>14</v>
      </c>
      <c r="H9" s="23">
        <f t="shared" si="0"/>
        <v>59270005</v>
      </c>
      <c r="I9" s="22"/>
      <c r="J9" s="22"/>
      <c r="K9" s="22"/>
      <c r="L9" s="22"/>
      <c r="M9" s="22"/>
      <c r="N9" s="22"/>
      <c r="O9" s="22"/>
      <c r="P9" s="22"/>
      <c r="Q9" s="22"/>
      <c r="R9" s="22"/>
      <c r="S9" s="22"/>
      <c r="T9" s="43"/>
      <c r="U9" s="43"/>
      <c r="V9" s="43"/>
      <c r="W9" s="43"/>
      <c r="X9" s="43"/>
      <c r="Y9" s="43"/>
      <c r="Z9" s="43"/>
      <c r="AA9" s="43"/>
      <c r="AB9" s="43"/>
      <c r="AC9" s="43"/>
      <c r="AD9" s="43"/>
    </row>
    <row r="10" spans="1:30" s="27" customFormat="1" ht="10.5" customHeight="1" x14ac:dyDescent="0.15">
      <c r="A10" s="24"/>
      <c r="B10" s="97" t="s">
        <v>19</v>
      </c>
      <c r="C10" s="77" t="s">
        <v>84</v>
      </c>
      <c r="D10" s="77"/>
      <c r="E10" s="26"/>
      <c r="F10" s="60">
        <v>59354672</v>
      </c>
      <c r="G10" s="60">
        <v>5389734</v>
      </c>
      <c r="H10" s="61">
        <f t="shared" si="0"/>
        <v>64744406</v>
      </c>
      <c r="I10" s="22"/>
      <c r="J10" s="22"/>
      <c r="K10" s="22"/>
      <c r="L10" s="22"/>
      <c r="M10" s="22"/>
      <c r="N10" s="22"/>
      <c r="O10" s="22"/>
      <c r="P10" s="22"/>
      <c r="Q10" s="22"/>
      <c r="R10" s="22"/>
      <c r="S10" s="22"/>
      <c r="T10" s="43"/>
      <c r="U10" s="43"/>
      <c r="V10" s="43"/>
      <c r="W10" s="43"/>
      <c r="X10" s="43"/>
      <c r="Y10" s="43"/>
      <c r="Z10" s="43"/>
      <c r="AA10" s="43"/>
      <c r="AB10" s="43"/>
      <c r="AC10" s="43"/>
      <c r="AD10" s="43"/>
    </row>
    <row r="11" spans="1:30" s="27" customFormat="1" ht="10.5" customHeight="1" x14ac:dyDescent="0.15">
      <c r="A11" s="24"/>
      <c r="B11" s="97"/>
      <c r="C11" s="77"/>
      <c r="D11" s="77"/>
      <c r="E11" s="26"/>
      <c r="F11" s="22">
        <v>53015309</v>
      </c>
      <c r="G11" s="22">
        <v>5383628</v>
      </c>
      <c r="H11" s="23">
        <f t="shared" si="0"/>
        <v>58398937</v>
      </c>
      <c r="I11" s="22"/>
      <c r="J11" s="22"/>
      <c r="K11" s="22"/>
      <c r="L11" s="22"/>
      <c r="M11" s="22"/>
      <c r="N11" s="22"/>
      <c r="O11" s="22"/>
      <c r="P11" s="22"/>
      <c r="Q11" s="22"/>
      <c r="R11" s="22"/>
      <c r="S11" s="22"/>
      <c r="T11" s="43"/>
      <c r="U11" s="43"/>
      <c r="V11" s="43"/>
      <c r="W11" s="43"/>
      <c r="X11" s="43"/>
      <c r="Y11" s="43"/>
      <c r="Z11" s="43"/>
      <c r="AA11" s="43"/>
      <c r="AB11" s="43"/>
      <c r="AC11" s="43"/>
      <c r="AD11" s="43"/>
    </row>
    <row r="12" spans="1:30" s="29" customFormat="1" ht="10.5" customHeight="1" x14ac:dyDescent="0.15">
      <c r="A12" s="24"/>
      <c r="B12" s="24" t="s">
        <v>22</v>
      </c>
      <c r="C12" s="77" t="s">
        <v>263</v>
      </c>
      <c r="D12" s="77"/>
      <c r="E12" s="26"/>
      <c r="F12" s="22">
        <v>67275519</v>
      </c>
      <c r="G12" s="22">
        <v>4009406</v>
      </c>
      <c r="H12" s="23">
        <f t="shared" si="0"/>
        <v>71284925</v>
      </c>
      <c r="I12" s="22"/>
      <c r="J12" s="22"/>
      <c r="K12" s="22"/>
      <c r="L12" s="22"/>
      <c r="M12" s="22"/>
      <c r="N12" s="22"/>
      <c r="O12" s="22"/>
      <c r="P12" s="22"/>
      <c r="Q12" s="22"/>
      <c r="R12" s="22"/>
      <c r="S12" s="22"/>
    </row>
    <row r="13" spans="1:30" ht="10.5" customHeight="1" x14ac:dyDescent="0.15">
      <c r="A13" s="24"/>
      <c r="B13" s="77" t="s">
        <v>264</v>
      </c>
      <c r="C13" s="77"/>
      <c r="D13" s="77"/>
      <c r="E13" s="30"/>
      <c r="F13" s="60">
        <v>367891849</v>
      </c>
      <c r="G13" s="60">
        <v>26464262</v>
      </c>
      <c r="H13" s="61">
        <f t="shared" si="0"/>
        <v>394356111</v>
      </c>
      <c r="I13" s="22"/>
      <c r="J13" s="22"/>
      <c r="K13" s="22"/>
      <c r="L13" s="22"/>
      <c r="M13" s="22"/>
      <c r="N13" s="22"/>
      <c r="O13" s="22"/>
      <c r="P13" s="22"/>
      <c r="Q13" s="22"/>
      <c r="R13" s="22"/>
      <c r="S13" s="22"/>
      <c r="T13" s="29"/>
      <c r="U13" s="29"/>
      <c r="V13" s="29"/>
      <c r="W13" s="29"/>
      <c r="X13" s="29"/>
      <c r="Y13" s="29"/>
      <c r="Z13" s="29"/>
      <c r="AA13" s="29"/>
      <c r="AB13" s="29"/>
      <c r="AC13" s="29"/>
      <c r="AD13" s="29"/>
    </row>
    <row r="14" spans="1:30" ht="10.5" customHeight="1" x14ac:dyDescent="0.15">
      <c r="A14" s="24"/>
      <c r="B14" s="77"/>
      <c r="C14" s="77"/>
      <c r="D14" s="77"/>
      <c r="E14" s="30"/>
      <c r="F14" s="22">
        <v>361552486</v>
      </c>
      <c r="G14" s="22">
        <v>26458156</v>
      </c>
      <c r="H14" s="23">
        <f t="shared" si="0"/>
        <v>388010642</v>
      </c>
      <c r="I14" s="22"/>
      <c r="J14" s="22"/>
      <c r="K14" s="22"/>
      <c r="L14" s="22"/>
      <c r="M14" s="22"/>
      <c r="N14" s="22"/>
      <c r="O14" s="22"/>
      <c r="P14" s="22"/>
      <c r="Q14" s="22"/>
      <c r="R14" s="22"/>
      <c r="S14" s="22"/>
      <c r="T14" s="29"/>
      <c r="U14" s="29"/>
      <c r="V14" s="29"/>
      <c r="W14" s="29"/>
      <c r="X14" s="29"/>
      <c r="Y14" s="29"/>
      <c r="Z14" s="29"/>
      <c r="AA14" s="29"/>
      <c r="AB14" s="29"/>
      <c r="AC14" s="29"/>
      <c r="AD14" s="29"/>
    </row>
    <row r="15" spans="1:30" ht="10.5" customHeight="1" x14ac:dyDescent="0.15">
      <c r="A15" s="24"/>
      <c r="B15" s="77" t="s">
        <v>265</v>
      </c>
      <c r="C15" s="77"/>
      <c r="D15" s="77"/>
      <c r="E15" s="30"/>
      <c r="F15" s="22"/>
      <c r="G15" s="22"/>
      <c r="H15" s="23"/>
      <c r="I15" s="22"/>
      <c r="J15" s="22"/>
      <c r="K15" s="22"/>
      <c r="L15" s="22"/>
      <c r="M15" s="22"/>
      <c r="N15" s="22"/>
      <c r="O15" s="22"/>
      <c r="P15" s="22"/>
      <c r="Q15" s="22"/>
      <c r="R15" s="22"/>
      <c r="S15" s="22"/>
      <c r="T15" s="29"/>
      <c r="U15" s="29"/>
      <c r="V15" s="29"/>
      <c r="W15" s="29"/>
      <c r="X15" s="29"/>
      <c r="Y15" s="29"/>
      <c r="Z15" s="29"/>
      <c r="AA15" s="29"/>
      <c r="AB15" s="29"/>
      <c r="AC15" s="29"/>
      <c r="AD15" s="29"/>
    </row>
    <row r="16" spans="1:30" ht="10.5" customHeight="1" x14ac:dyDescent="0.15">
      <c r="A16" s="24"/>
      <c r="B16" s="24" t="s">
        <v>10</v>
      </c>
      <c r="C16" s="77" t="s">
        <v>145</v>
      </c>
      <c r="D16" s="77"/>
      <c r="E16" s="30"/>
      <c r="F16" s="22">
        <v>180408000</v>
      </c>
      <c r="G16" s="22">
        <v>14520654</v>
      </c>
      <c r="H16" s="23">
        <f t="shared" ref="H16:H23" si="1">SUM(F16:G16)</f>
        <v>194928654</v>
      </c>
      <c r="I16" s="22"/>
      <c r="J16" s="22"/>
      <c r="K16" s="22"/>
      <c r="L16" s="22"/>
      <c r="M16" s="22"/>
      <c r="N16" s="22"/>
      <c r="O16" s="22"/>
      <c r="P16" s="22"/>
      <c r="Q16" s="22"/>
      <c r="R16" s="22"/>
      <c r="S16" s="22"/>
      <c r="T16" s="29"/>
      <c r="U16" s="29"/>
      <c r="V16" s="29"/>
      <c r="W16" s="29"/>
      <c r="X16" s="29"/>
      <c r="Y16" s="29"/>
      <c r="Z16" s="29"/>
      <c r="AA16" s="29"/>
      <c r="AB16" s="29"/>
      <c r="AC16" s="29"/>
      <c r="AD16" s="29"/>
    </row>
    <row r="17" spans="1:30" ht="10.5" customHeight="1" x14ac:dyDescent="0.15">
      <c r="A17" s="24"/>
      <c r="B17" s="24" t="s">
        <v>12</v>
      </c>
      <c r="C17" s="77" t="s">
        <v>101</v>
      </c>
      <c r="D17" s="77"/>
      <c r="E17" s="30"/>
      <c r="F17" s="22">
        <v>92179744</v>
      </c>
      <c r="G17" s="22">
        <v>1304779</v>
      </c>
      <c r="H17" s="23">
        <f t="shared" si="1"/>
        <v>93484523</v>
      </c>
      <c r="I17" s="22"/>
      <c r="J17" s="22"/>
      <c r="K17" s="22"/>
      <c r="L17" s="22"/>
      <c r="M17" s="22"/>
      <c r="N17" s="22"/>
      <c r="O17" s="22"/>
      <c r="P17" s="22"/>
      <c r="Q17" s="22"/>
      <c r="R17" s="22"/>
      <c r="S17" s="22"/>
      <c r="T17" s="29"/>
      <c r="U17" s="29"/>
      <c r="V17" s="29"/>
      <c r="W17" s="29"/>
      <c r="X17" s="29"/>
      <c r="Y17" s="29"/>
      <c r="Z17" s="29"/>
      <c r="AA17" s="29"/>
      <c r="AB17" s="29"/>
      <c r="AC17" s="29"/>
      <c r="AD17" s="29"/>
    </row>
    <row r="18" spans="1:30" ht="10.5" customHeight="1" x14ac:dyDescent="0.15">
      <c r="A18" s="24"/>
      <c r="B18" s="24" t="s">
        <v>15</v>
      </c>
      <c r="C18" s="77" t="s">
        <v>203</v>
      </c>
      <c r="D18" s="77"/>
      <c r="E18" s="30"/>
      <c r="F18" s="22">
        <v>36798033</v>
      </c>
      <c r="G18" s="22">
        <v>263853</v>
      </c>
      <c r="H18" s="23">
        <f t="shared" si="1"/>
        <v>37061886</v>
      </c>
      <c r="I18" s="22"/>
      <c r="J18" s="22"/>
      <c r="K18" s="22"/>
      <c r="L18" s="22"/>
      <c r="M18" s="22"/>
      <c r="N18" s="22"/>
      <c r="O18" s="22"/>
      <c r="P18" s="22"/>
      <c r="Q18" s="22"/>
      <c r="R18" s="22"/>
      <c r="S18" s="22"/>
      <c r="T18" s="29"/>
      <c r="U18" s="29"/>
      <c r="V18" s="29"/>
      <c r="W18" s="29"/>
      <c r="X18" s="29"/>
      <c r="Y18" s="29"/>
      <c r="Z18" s="29"/>
      <c r="AA18" s="29"/>
      <c r="AB18" s="29"/>
      <c r="AC18" s="29"/>
      <c r="AD18" s="29"/>
    </row>
    <row r="19" spans="1:30" ht="10.5" customHeight="1" x14ac:dyDescent="0.15">
      <c r="A19" s="24"/>
      <c r="B19" s="24" t="s">
        <v>17</v>
      </c>
      <c r="C19" s="77" t="s">
        <v>138</v>
      </c>
      <c r="D19" s="77"/>
      <c r="E19" s="26"/>
      <c r="F19" s="22">
        <v>31702650</v>
      </c>
      <c r="G19" s="22" t="s">
        <v>14</v>
      </c>
      <c r="H19" s="23">
        <f t="shared" si="1"/>
        <v>31702650</v>
      </c>
      <c r="I19" s="22"/>
      <c r="J19" s="22"/>
      <c r="K19" s="22"/>
      <c r="L19" s="22"/>
      <c r="M19" s="22"/>
      <c r="N19" s="22"/>
      <c r="O19" s="22"/>
      <c r="P19" s="22"/>
      <c r="Q19" s="22"/>
      <c r="R19" s="22"/>
      <c r="S19" s="22"/>
      <c r="T19" s="29"/>
      <c r="U19" s="29"/>
      <c r="V19" s="29"/>
      <c r="W19" s="29"/>
      <c r="X19" s="29"/>
      <c r="Y19" s="29"/>
      <c r="Z19" s="29"/>
      <c r="AA19" s="29"/>
      <c r="AB19" s="29"/>
      <c r="AC19" s="29"/>
      <c r="AD19" s="29"/>
    </row>
    <row r="20" spans="1:30" ht="10.5" customHeight="1" x14ac:dyDescent="0.15">
      <c r="A20" s="24"/>
      <c r="B20" s="24" t="s">
        <v>19</v>
      </c>
      <c r="C20" s="77" t="s">
        <v>247</v>
      </c>
      <c r="D20" s="77"/>
      <c r="E20" s="26"/>
      <c r="F20" s="22">
        <v>22582734</v>
      </c>
      <c r="G20" s="22">
        <v>179274</v>
      </c>
      <c r="H20" s="23">
        <f t="shared" si="1"/>
        <v>22762008</v>
      </c>
      <c r="I20" s="22"/>
      <c r="J20" s="22"/>
      <c r="K20" s="22"/>
      <c r="L20" s="22"/>
      <c r="M20" s="22"/>
      <c r="N20" s="22"/>
      <c r="O20" s="22"/>
      <c r="P20" s="22"/>
      <c r="Q20" s="22"/>
      <c r="R20" s="22"/>
      <c r="S20" s="22"/>
      <c r="T20" s="29"/>
      <c r="U20" s="29"/>
      <c r="V20" s="29"/>
      <c r="W20" s="29"/>
      <c r="X20" s="29"/>
      <c r="Y20" s="29"/>
      <c r="Z20" s="29"/>
      <c r="AA20" s="29"/>
      <c r="AB20" s="29"/>
      <c r="AC20" s="29"/>
      <c r="AD20" s="29"/>
    </row>
    <row r="21" spans="1:30" ht="10.5" customHeight="1" x14ac:dyDescent="0.15">
      <c r="A21" s="24"/>
      <c r="B21" s="24" t="s">
        <v>22</v>
      </c>
      <c r="C21" s="77" t="s">
        <v>103</v>
      </c>
      <c r="D21" s="77"/>
      <c r="E21" s="26"/>
      <c r="F21" s="22">
        <v>8036535</v>
      </c>
      <c r="G21" s="22">
        <v>15570</v>
      </c>
      <c r="H21" s="23">
        <f t="shared" si="1"/>
        <v>8052105</v>
      </c>
      <c r="I21" s="22"/>
      <c r="J21" s="22"/>
      <c r="K21" s="22"/>
      <c r="L21" s="22"/>
      <c r="M21" s="22"/>
      <c r="N21" s="22"/>
      <c r="O21" s="22"/>
      <c r="P21" s="22"/>
      <c r="Q21" s="22"/>
      <c r="R21" s="22"/>
      <c r="S21" s="22"/>
      <c r="T21" s="29"/>
      <c r="U21" s="29"/>
      <c r="V21" s="29"/>
      <c r="W21" s="29"/>
      <c r="X21" s="29"/>
      <c r="Y21" s="29"/>
      <c r="Z21" s="29"/>
      <c r="AA21" s="29"/>
      <c r="AB21" s="29"/>
      <c r="AC21" s="29"/>
      <c r="AD21" s="29"/>
    </row>
    <row r="22" spans="1:30" ht="10.5" customHeight="1" x14ac:dyDescent="0.15">
      <c r="A22" s="24"/>
      <c r="B22" s="77" t="s">
        <v>264</v>
      </c>
      <c r="C22" s="77"/>
      <c r="D22" s="77"/>
      <c r="E22" s="26"/>
      <c r="F22" s="22">
        <v>371707698</v>
      </c>
      <c r="G22" s="22">
        <v>16284130</v>
      </c>
      <c r="H22" s="23">
        <f t="shared" si="1"/>
        <v>387991828</v>
      </c>
      <c r="I22" s="22"/>
      <c r="J22" s="22"/>
      <c r="K22" s="22"/>
      <c r="L22" s="22"/>
      <c r="M22" s="22"/>
      <c r="N22" s="22"/>
      <c r="O22" s="22"/>
      <c r="P22" s="22"/>
      <c r="Q22" s="22"/>
      <c r="R22" s="22"/>
      <c r="S22" s="22"/>
      <c r="T22" s="29"/>
      <c r="U22" s="29"/>
      <c r="V22" s="29"/>
      <c r="W22" s="29"/>
      <c r="X22" s="29"/>
      <c r="Y22" s="29"/>
      <c r="Z22" s="29"/>
      <c r="AA22" s="29"/>
      <c r="AB22" s="29"/>
      <c r="AC22" s="29"/>
      <c r="AD22" s="29"/>
    </row>
    <row r="23" spans="1:30" ht="10.5" customHeight="1" x14ac:dyDescent="0.15">
      <c r="A23" s="24"/>
      <c r="B23" s="77" t="s">
        <v>63</v>
      </c>
      <c r="C23" s="77"/>
      <c r="D23" s="77"/>
      <c r="E23" s="26"/>
      <c r="F23" s="22">
        <v>116150764</v>
      </c>
      <c r="G23" s="22" t="s">
        <v>14</v>
      </c>
      <c r="H23" s="23">
        <f t="shared" si="1"/>
        <v>116150764</v>
      </c>
      <c r="I23" s="22"/>
      <c r="J23" s="22"/>
      <c r="K23" s="22"/>
      <c r="L23" s="22"/>
      <c r="M23" s="22"/>
      <c r="N23" s="22"/>
      <c r="O23" s="22"/>
      <c r="P23" s="22"/>
      <c r="Q23" s="22"/>
      <c r="R23" s="22"/>
      <c r="S23" s="22"/>
      <c r="T23" s="29"/>
      <c r="U23" s="29"/>
      <c r="V23" s="29"/>
      <c r="W23" s="29"/>
      <c r="X23" s="29"/>
      <c r="Y23" s="29"/>
      <c r="Z23" s="29"/>
      <c r="AA23" s="29"/>
      <c r="AB23" s="29"/>
      <c r="AC23" s="29"/>
      <c r="AD23" s="29"/>
    </row>
    <row r="24" spans="1:30" ht="10.5" customHeight="1" x14ac:dyDescent="0.15">
      <c r="A24" s="24"/>
      <c r="B24" s="77" t="s">
        <v>266</v>
      </c>
      <c r="C24" s="77"/>
      <c r="D24" s="77"/>
      <c r="E24" s="26"/>
      <c r="F24" s="22"/>
      <c r="G24" s="22"/>
      <c r="H24" s="23"/>
      <c r="I24" s="22"/>
      <c r="J24" s="22"/>
      <c r="K24" s="22"/>
      <c r="L24" s="22"/>
      <c r="M24" s="22"/>
      <c r="N24" s="22"/>
      <c r="O24" s="22"/>
      <c r="P24" s="22"/>
      <c r="Q24" s="22"/>
      <c r="R24" s="22"/>
      <c r="S24" s="22"/>
      <c r="T24" s="29"/>
      <c r="U24" s="29"/>
      <c r="V24" s="29"/>
      <c r="W24" s="29"/>
      <c r="X24" s="29"/>
      <c r="Y24" s="29"/>
      <c r="Z24" s="29"/>
      <c r="AA24" s="29"/>
      <c r="AB24" s="29"/>
      <c r="AC24" s="29"/>
      <c r="AD24" s="29"/>
    </row>
    <row r="25" spans="1:30" ht="10.5" customHeight="1" x14ac:dyDescent="0.15">
      <c r="A25" s="24"/>
      <c r="B25" s="24" t="s">
        <v>10</v>
      </c>
      <c r="C25" s="77" t="s">
        <v>157</v>
      </c>
      <c r="D25" s="77"/>
      <c r="E25" s="26"/>
      <c r="F25" s="22">
        <v>17756445</v>
      </c>
      <c r="G25" s="22" t="s">
        <v>14</v>
      </c>
      <c r="H25" s="23">
        <f t="shared" ref="H25:H31" si="2">SUM(F25:G25)</f>
        <v>17756445</v>
      </c>
      <c r="I25" s="22"/>
      <c r="J25" s="22"/>
      <c r="K25" s="22"/>
      <c r="L25" s="22"/>
      <c r="M25" s="22"/>
      <c r="N25" s="22"/>
      <c r="O25" s="22"/>
      <c r="P25" s="22"/>
      <c r="Q25" s="22"/>
      <c r="R25" s="22"/>
      <c r="S25" s="22"/>
      <c r="T25" s="29"/>
      <c r="U25" s="29"/>
      <c r="V25" s="29"/>
      <c r="W25" s="29"/>
      <c r="X25" s="29"/>
      <c r="Y25" s="29"/>
      <c r="Z25" s="29"/>
      <c r="AA25" s="29"/>
      <c r="AB25" s="29"/>
      <c r="AC25" s="29"/>
      <c r="AD25" s="29"/>
    </row>
    <row r="26" spans="1:30" ht="10.5" customHeight="1" x14ac:dyDescent="0.15">
      <c r="A26" s="24"/>
      <c r="B26" s="24" t="s">
        <v>12</v>
      </c>
      <c r="C26" s="77" t="s">
        <v>185</v>
      </c>
      <c r="D26" s="77"/>
      <c r="E26" s="26"/>
      <c r="F26" s="22">
        <v>107213354</v>
      </c>
      <c r="G26" s="22" t="s">
        <v>14</v>
      </c>
      <c r="H26" s="23">
        <f t="shared" si="2"/>
        <v>107213354</v>
      </c>
      <c r="I26" s="22"/>
      <c r="J26" s="22"/>
      <c r="K26" s="22"/>
      <c r="L26" s="22"/>
      <c r="M26" s="22"/>
      <c r="N26" s="22"/>
      <c r="O26" s="22"/>
      <c r="P26" s="22"/>
      <c r="Q26" s="22"/>
      <c r="R26" s="22"/>
      <c r="S26" s="22"/>
      <c r="T26" s="29"/>
      <c r="U26" s="29"/>
      <c r="V26" s="29"/>
      <c r="W26" s="29"/>
      <c r="X26" s="29"/>
      <c r="Y26" s="29"/>
      <c r="Z26" s="29"/>
      <c r="AA26" s="29"/>
      <c r="AB26" s="29"/>
      <c r="AC26" s="29"/>
      <c r="AD26" s="29"/>
    </row>
    <row r="27" spans="1:30" ht="10.5" customHeight="1" x14ac:dyDescent="0.15">
      <c r="A27" s="24"/>
      <c r="B27" s="24" t="s">
        <v>15</v>
      </c>
      <c r="C27" s="77" t="s">
        <v>180</v>
      </c>
      <c r="D27" s="77"/>
      <c r="E27" s="26"/>
      <c r="F27" s="22">
        <v>9756101</v>
      </c>
      <c r="G27" s="22" t="s">
        <v>14</v>
      </c>
      <c r="H27" s="23">
        <f t="shared" si="2"/>
        <v>9756101</v>
      </c>
      <c r="I27" s="22"/>
      <c r="J27" s="22"/>
      <c r="K27" s="22"/>
      <c r="L27" s="22"/>
      <c r="M27" s="22"/>
      <c r="N27" s="22"/>
      <c r="O27" s="22"/>
      <c r="P27" s="22"/>
      <c r="Q27" s="22"/>
      <c r="R27" s="22"/>
      <c r="S27" s="22"/>
      <c r="T27" s="29"/>
      <c r="U27" s="29"/>
      <c r="V27" s="29"/>
      <c r="W27" s="29"/>
      <c r="X27" s="29"/>
      <c r="Y27" s="29"/>
      <c r="Z27" s="29"/>
      <c r="AA27" s="29"/>
      <c r="AB27" s="29"/>
      <c r="AC27" s="29"/>
      <c r="AD27" s="29"/>
    </row>
    <row r="28" spans="1:30" ht="10.5" customHeight="1" x14ac:dyDescent="0.15">
      <c r="A28" s="24"/>
      <c r="B28" s="77" t="s">
        <v>264</v>
      </c>
      <c r="C28" s="77"/>
      <c r="D28" s="77"/>
      <c r="E28" s="26"/>
      <c r="F28" s="22">
        <v>134725900</v>
      </c>
      <c r="G28" s="22" t="s">
        <v>14</v>
      </c>
      <c r="H28" s="23">
        <f t="shared" si="2"/>
        <v>134725900</v>
      </c>
      <c r="I28" s="22"/>
      <c r="J28" s="22"/>
      <c r="K28" s="22"/>
      <c r="L28" s="22"/>
      <c r="M28" s="22"/>
      <c r="N28" s="22"/>
      <c r="O28" s="22"/>
      <c r="P28" s="22"/>
      <c r="Q28" s="22"/>
      <c r="R28" s="22"/>
      <c r="S28" s="22"/>
      <c r="T28" s="29"/>
      <c r="U28" s="29"/>
      <c r="V28" s="29"/>
      <c r="W28" s="29"/>
      <c r="X28" s="29"/>
      <c r="Y28" s="29"/>
      <c r="Z28" s="29"/>
      <c r="AA28" s="29"/>
      <c r="AB28" s="29"/>
      <c r="AC28" s="29"/>
      <c r="AD28" s="29"/>
    </row>
    <row r="29" spans="1:30" ht="10.5" customHeight="1" x14ac:dyDescent="0.15">
      <c r="A29" s="24"/>
      <c r="B29" s="77" t="s">
        <v>267</v>
      </c>
      <c r="C29" s="77"/>
      <c r="D29" s="77"/>
      <c r="E29" s="26"/>
      <c r="F29" s="22">
        <v>540260915</v>
      </c>
      <c r="G29" s="22">
        <v>44558309</v>
      </c>
      <c r="H29" s="23">
        <f t="shared" si="2"/>
        <v>584819224</v>
      </c>
      <c r="I29" s="22"/>
      <c r="J29" s="22"/>
      <c r="K29" s="22"/>
      <c r="L29" s="22"/>
      <c r="M29" s="22"/>
      <c r="N29" s="22"/>
      <c r="O29" s="22"/>
      <c r="P29" s="22"/>
      <c r="Q29" s="22"/>
      <c r="R29" s="22"/>
      <c r="S29" s="22"/>
      <c r="T29" s="29"/>
      <c r="U29" s="29"/>
      <c r="V29" s="29"/>
      <c r="W29" s="29"/>
      <c r="X29" s="29"/>
      <c r="Y29" s="29"/>
      <c r="Z29" s="29"/>
      <c r="AA29" s="29"/>
      <c r="AB29" s="29"/>
      <c r="AC29" s="29"/>
      <c r="AD29" s="29"/>
    </row>
    <row r="30" spans="1:30" ht="10.5" customHeight="1" x14ac:dyDescent="0.15">
      <c r="A30" s="24"/>
      <c r="B30" s="77" t="s">
        <v>250</v>
      </c>
      <c r="C30" s="77"/>
      <c r="D30" s="77"/>
      <c r="E30" s="26"/>
      <c r="F30" s="22">
        <v>241242568</v>
      </c>
      <c r="G30" s="22">
        <v>6307013</v>
      </c>
      <c r="H30" s="23">
        <f t="shared" si="2"/>
        <v>247549581</v>
      </c>
      <c r="I30" s="22"/>
      <c r="J30" s="22"/>
      <c r="K30" s="22"/>
      <c r="L30" s="22"/>
      <c r="M30" s="22"/>
      <c r="N30" s="22"/>
      <c r="O30" s="22"/>
      <c r="P30" s="22"/>
      <c r="Q30" s="22"/>
      <c r="R30" s="22"/>
      <c r="S30" s="22"/>
      <c r="T30" s="29"/>
      <c r="U30" s="29"/>
      <c r="V30" s="29"/>
      <c r="W30" s="29"/>
      <c r="X30" s="29"/>
      <c r="Y30" s="29"/>
      <c r="Z30" s="29"/>
      <c r="AA30" s="29"/>
      <c r="AB30" s="29"/>
      <c r="AC30" s="29"/>
      <c r="AD30" s="29"/>
    </row>
    <row r="31" spans="1:30" ht="10.5" customHeight="1" x14ac:dyDescent="0.15">
      <c r="A31" s="24"/>
      <c r="B31" s="77" t="s">
        <v>192</v>
      </c>
      <c r="C31" s="77"/>
      <c r="D31" s="77"/>
      <c r="E31" s="26"/>
      <c r="F31" s="22">
        <v>24019674</v>
      </c>
      <c r="G31" s="22" t="s">
        <v>14</v>
      </c>
      <c r="H31" s="23">
        <f t="shared" si="2"/>
        <v>24019674</v>
      </c>
      <c r="I31" s="22"/>
      <c r="J31" s="22"/>
      <c r="K31" s="22"/>
      <c r="L31" s="22"/>
      <c r="M31" s="22"/>
      <c r="N31" s="22"/>
      <c r="O31" s="22"/>
      <c r="P31" s="22"/>
      <c r="Q31" s="22"/>
      <c r="R31" s="22"/>
      <c r="S31" s="22"/>
      <c r="T31" s="29"/>
      <c r="U31" s="29"/>
      <c r="V31" s="29"/>
      <c r="W31" s="29"/>
      <c r="X31" s="29"/>
      <c r="Y31" s="29"/>
      <c r="Z31" s="29"/>
      <c r="AA31" s="29"/>
      <c r="AB31" s="29"/>
      <c r="AC31" s="29"/>
      <c r="AD31" s="29"/>
    </row>
    <row r="32" spans="1:30" ht="10.5" customHeight="1" x14ac:dyDescent="0.15">
      <c r="A32" s="24"/>
      <c r="B32" s="77" t="s">
        <v>193</v>
      </c>
      <c r="C32" s="77"/>
      <c r="D32" s="77"/>
      <c r="E32" s="26"/>
      <c r="F32" s="22"/>
      <c r="G32" s="22"/>
      <c r="H32" s="23"/>
      <c r="I32" s="22"/>
      <c r="J32" s="22"/>
      <c r="K32" s="22"/>
      <c r="L32" s="22"/>
      <c r="M32" s="22"/>
      <c r="N32" s="22"/>
      <c r="O32" s="22"/>
      <c r="P32" s="22"/>
      <c r="Q32" s="22"/>
      <c r="R32" s="22"/>
      <c r="S32" s="22"/>
      <c r="T32" s="29"/>
      <c r="U32" s="29"/>
      <c r="V32" s="29"/>
      <c r="W32" s="29"/>
      <c r="X32" s="29"/>
      <c r="Y32" s="29"/>
      <c r="Z32" s="29"/>
      <c r="AA32" s="29"/>
      <c r="AB32" s="29"/>
      <c r="AC32" s="29"/>
      <c r="AD32" s="29"/>
    </row>
    <row r="33" spans="1:30" ht="10.5" customHeight="1" x14ac:dyDescent="0.15">
      <c r="A33" s="24"/>
      <c r="B33" s="97" t="s">
        <v>10</v>
      </c>
      <c r="C33" s="77" t="s">
        <v>165</v>
      </c>
      <c r="D33" s="77"/>
      <c r="E33" s="26"/>
      <c r="F33" s="60">
        <v>98416600</v>
      </c>
      <c r="G33" s="96">
        <v>216935</v>
      </c>
      <c r="H33" s="61">
        <f>SUM(F33:G33)</f>
        <v>98633535</v>
      </c>
      <c r="I33" s="22"/>
      <c r="J33" s="22"/>
      <c r="K33" s="22"/>
      <c r="L33" s="22"/>
      <c r="M33" s="22"/>
      <c r="N33" s="22"/>
      <c r="O33" s="22"/>
      <c r="P33" s="22"/>
      <c r="Q33" s="22"/>
      <c r="R33" s="22"/>
      <c r="S33" s="22"/>
      <c r="T33" s="29"/>
      <c r="U33" s="29"/>
      <c r="V33" s="29"/>
      <c r="W33" s="29"/>
      <c r="X33" s="29"/>
      <c r="Y33" s="29"/>
      <c r="Z33" s="29"/>
      <c r="AA33" s="29"/>
      <c r="AB33" s="29"/>
      <c r="AC33" s="29"/>
      <c r="AD33" s="29"/>
    </row>
    <row r="34" spans="1:30" ht="10.5" customHeight="1" x14ac:dyDescent="0.15">
      <c r="A34" s="24"/>
      <c r="B34" s="97"/>
      <c r="C34" s="77"/>
      <c r="D34" s="77"/>
      <c r="E34" s="26"/>
      <c r="F34" s="22">
        <v>97421600</v>
      </c>
      <c r="G34" s="96"/>
      <c r="H34" s="23">
        <f>SUM(F34,G33)</f>
        <v>97638535</v>
      </c>
      <c r="I34" s="22"/>
      <c r="J34" s="22"/>
      <c r="K34" s="22"/>
      <c r="L34" s="22"/>
      <c r="M34" s="22"/>
      <c r="N34" s="22"/>
      <c r="O34" s="22"/>
      <c r="P34" s="22"/>
      <c r="Q34" s="22"/>
      <c r="R34" s="22"/>
      <c r="S34" s="22"/>
      <c r="T34" s="29"/>
      <c r="U34" s="29"/>
      <c r="V34" s="29"/>
      <c r="W34" s="29"/>
      <c r="X34" s="29"/>
      <c r="Y34" s="29"/>
      <c r="Z34" s="29"/>
      <c r="AA34" s="29"/>
      <c r="AB34" s="29"/>
      <c r="AC34" s="29"/>
      <c r="AD34" s="29"/>
    </row>
    <row r="35" spans="1:30" ht="10.5" customHeight="1" x14ac:dyDescent="0.15">
      <c r="A35" s="24"/>
      <c r="B35" s="97" t="s">
        <v>12</v>
      </c>
      <c r="C35" s="77" t="s">
        <v>239</v>
      </c>
      <c r="D35" s="77"/>
      <c r="E35" s="26"/>
      <c r="F35" s="60">
        <v>226729000</v>
      </c>
      <c r="G35" s="96">
        <v>270000</v>
      </c>
      <c r="H35" s="61">
        <f>SUM(F35:G35)</f>
        <v>226999000</v>
      </c>
      <c r="I35" s="22"/>
      <c r="J35" s="22"/>
      <c r="K35" s="22"/>
      <c r="L35" s="22"/>
      <c r="M35" s="22"/>
      <c r="N35" s="22"/>
      <c r="O35" s="22"/>
      <c r="P35" s="22"/>
      <c r="Q35" s="22"/>
      <c r="R35" s="22"/>
      <c r="S35" s="22"/>
      <c r="T35" s="29"/>
      <c r="U35" s="29"/>
      <c r="V35" s="29"/>
      <c r="W35" s="29"/>
      <c r="X35" s="29"/>
      <c r="Y35" s="29"/>
      <c r="Z35" s="29"/>
      <c r="AA35" s="29"/>
      <c r="AB35" s="29"/>
      <c r="AC35" s="29"/>
      <c r="AD35" s="29"/>
    </row>
    <row r="36" spans="1:30" ht="10.5" customHeight="1" x14ac:dyDescent="0.15">
      <c r="A36" s="24"/>
      <c r="B36" s="97"/>
      <c r="C36" s="77"/>
      <c r="D36" s="77"/>
      <c r="E36" s="26"/>
      <c r="F36" s="22">
        <v>225094000</v>
      </c>
      <c r="G36" s="96"/>
      <c r="H36" s="23">
        <f>SUM(F36,G35)</f>
        <v>225364000</v>
      </c>
      <c r="I36" s="22"/>
      <c r="J36" s="22"/>
      <c r="K36" s="22"/>
      <c r="L36" s="22"/>
      <c r="M36" s="22"/>
      <c r="N36" s="22"/>
      <c r="O36" s="22"/>
      <c r="P36" s="22"/>
      <c r="Q36" s="22"/>
      <c r="R36" s="22"/>
      <c r="S36" s="22"/>
      <c r="T36" s="29"/>
      <c r="U36" s="29"/>
      <c r="V36" s="29"/>
      <c r="W36" s="29"/>
      <c r="X36" s="29"/>
      <c r="Y36" s="29"/>
      <c r="Z36" s="29"/>
      <c r="AA36" s="29"/>
      <c r="AB36" s="29"/>
      <c r="AC36" s="29"/>
      <c r="AD36" s="29"/>
    </row>
    <row r="37" spans="1:30" ht="10.5" customHeight="1" x14ac:dyDescent="0.15">
      <c r="A37" s="24"/>
      <c r="B37" s="97" t="s">
        <v>15</v>
      </c>
      <c r="C37" s="77" t="s">
        <v>240</v>
      </c>
      <c r="D37" s="77"/>
      <c r="E37" s="26"/>
      <c r="F37" s="60">
        <v>39314300</v>
      </c>
      <c r="G37" s="96">
        <v>967153</v>
      </c>
      <c r="H37" s="61">
        <f>SUM(F37:G37)</f>
        <v>40281453</v>
      </c>
      <c r="I37" s="22"/>
      <c r="J37" s="22"/>
      <c r="K37" s="22"/>
      <c r="L37" s="22"/>
      <c r="M37" s="22"/>
      <c r="N37" s="22"/>
      <c r="O37" s="22"/>
      <c r="P37" s="22"/>
      <c r="Q37" s="22"/>
      <c r="R37" s="22"/>
      <c r="S37" s="22"/>
      <c r="T37" s="29"/>
      <c r="U37" s="29"/>
      <c r="V37" s="29"/>
      <c r="W37" s="29"/>
      <c r="X37" s="29"/>
      <c r="Y37" s="29"/>
      <c r="Z37" s="29"/>
      <c r="AA37" s="29"/>
      <c r="AB37" s="29"/>
      <c r="AC37" s="29"/>
      <c r="AD37" s="29"/>
    </row>
    <row r="38" spans="1:30" ht="10.5" customHeight="1" x14ac:dyDescent="0.15">
      <c r="A38" s="24"/>
      <c r="B38" s="97"/>
      <c r="C38" s="77"/>
      <c r="D38" s="77"/>
      <c r="E38" s="26"/>
      <c r="F38" s="22">
        <v>38749300</v>
      </c>
      <c r="G38" s="96"/>
      <c r="H38" s="23">
        <f>SUM(F38,G37)</f>
        <v>39716453</v>
      </c>
      <c r="I38" s="22"/>
      <c r="J38" s="22"/>
      <c r="K38" s="22"/>
      <c r="L38" s="22"/>
      <c r="M38" s="22"/>
      <c r="N38" s="22"/>
      <c r="O38" s="22"/>
      <c r="P38" s="22"/>
      <c r="Q38" s="22"/>
      <c r="R38" s="22"/>
      <c r="S38" s="22"/>
      <c r="T38" s="29"/>
      <c r="U38" s="29"/>
      <c r="V38" s="29"/>
      <c r="W38" s="29"/>
      <c r="X38" s="29"/>
      <c r="Y38" s="29"/>
      <c r="Z38" s="29"/>
      <c r="AA38" s="29"/>
      <c r="AB38" s="29"/>
      <c r="AC38" s="29"/>
      <c r="AD38" s="29"/>
    </row>
    <row r="39" spans="1:30" ht="10.5" customHeight="1" x14ac:dyDescent="0.15">
      <c r="A39" s="24"/>
      <c r="B39" s="97" t="s">
        <v>17</v>
      </c>
      <c r="C39" s="77" t="s">
        <v>241</v>
      </c>
      <c r="D39" s="77"/>
      <c r="E39" s="26"/>
      <c r="F39" s="60">
        <v>22846574</v>
      </c>
      <c r="G39" s="96" t="s">
        <v>14</v>
      </c>
      <c r="H39" s="61">
        <f>SUM(F39:G39)</f>
        <v>22846574</v>
      </c>
      <c r="I39" s="22"/>
      <c r="J39" s="22"/>
      <c r="K39" s="22"/>
      <c r="L39" s="22"/>
      <c r="M39" s="22"/>
      <c r="N39" s="22"/>
      <c r="O39" s="22"/>
      <c r="P39" s="22"/>
      <c r="Q39" s="22"/>
      <c r="R39" s="22"/>
      <c r="S39" s="22"/>
      <c r="T39" s="29"/>
      <c r="U39" s="29"/>
      <c r="V39" s="29"/>
      <c r="W39" s="29"/>
      <c r="X39" s="29"/>
      <c r="Y39" s="29"/>
      <c r="Z39" s="29"/>
      <c r="AA39" s="29"/>
      <c r="AB39" s="29"/>
      <c r="AC39" s="29"/>
      <c r="AD39" s="29"/>
    </row>
    <row r="40" spans="1:30" ht="10.5" customHeight="1" x14ac:dyDescent="0.15">
      <c r="A40" s="24"/>
      <c r="B40" s="97"/>
      <c r="C40" s="77"/>
      <c r="D40" s="77"/>
      <c r="E40" s="26"/>
      <c r="F40" s="22">
        <v>21996574</v>
      </c>
      <c r="G40" s="96"/>
      <c r="H40" s="23">
        <f>SUM(F40,G39)</f>
        <v>21996574</v>
      </c>
      <c r="I40" s="22"/>
      <c r="J40" s="22"/>
      <c r="K40" s="22"/>
      <c r="L40" s="22"/>
      <c r="M40" s="22"/>
      <c r="N40" s="22"/>
      <c r="O40" s="22"/>
      <c r="P40" s="22"/>
      <c r="Q40" s="22"/>
      <c r="R40" s="22"/>
      <c r="S40" s="22"/>
      <c r="T40" s="29"/>
      <c r="U40" s="29"/>
      <c r="V40" s="29"/>
      <c r="W40" s="29"/>
      <c r="X40" s="29"/>
      <c r="Y40" s="29"/>
      <c r="Z40" s="29"/>
      <c r="AA40" s="29"/>
      <c r="AB40" s="29"/>
      <c r="AC40" s="29"/>
      <c r="AD40" s="29"/>
    </row>
    <row r="41" spans="1:30" ht="10.5" customHeight="1" x14ac:dyDescent="0.15">
      <c r="A41" s="24"/>
      <c r="B41" s="24" t="s">
        <v>19</v>
      </c>
      <c r="C41" s="77" t="s">
        <v>242</v>
      </c>
      <c r="D41" s="77"/>
      <c r="E41" s="26"/>
      <c r="F41" s="22">
        <v>65555556</v>
      </c>
      <c r="G41" s="22">
        <v>81398</v>
      </c>
      <c r="H41" s="23">
        <f>SUM(F41:G41)</f>
        <v>65636954</v>
      </c>
      <c r="I41" s="22"/>
      <c r="J41" s="22"/>
      <c r="K41" s="22"/>
      <c r="L41" s="22"/>
      <c r="M41" s="22"/>
      <c r="N41" s="22"/>
      <c r="O41" s="22"/>
      <c r="P41" s="22"/>
      <c r="Q41" s="22"/>
      <c r="R41" s="22"/>
      <c r="S41" s="22"/>
      <c r="T41" s="29"/>
      <c r="U41" s="29"/>
      <c r="V41" s="29"/>
      <c r="W41" s="29"/>
      <c r="X41" s="29"/>
      <c r="Y41" s="29"/>
      <c r="Z41" s="29"/>
      <c r="AA41" s="29"/>
      <c r="AB41" s="29"/>
      <c r="AC41" s="29"/>
      <c r="AD41" s="29"/>
    </row>
    <row r="42" spans="1:30" ht="10.5" customHeight="1" x14ac:dyDescent="0.15">
      <c r="A42" s="24"/>
      <c r="B42" s="24" t="s">
        <v>22</v>
      </c>
      <c r="C42" s="77" t="s">
        <v>236</v>
      </c>
      <c r="D42" s="77"/>
      <c r="E42" s="26"/>
      <c r="F42" s="22">
        <v>1332381</v>
      </c>
      <c r="G42" s="22" t="s">
        <v>14</v>
      </c>
      <c r="H42" s="23">
        <f>SUM(F42:G42)</f>
        <v>1332381</v>
      </c>
      <c r="I42" s="22"/>
      <c r="J42" s="22"/>
      <c r="K42" s="22"/>
      <c r="L42" s="22"/>
      <c r="M42" s="22"/>
      <c r="N42" s="22"/>
      <c r="O42" s="22"/>
      <c r="P42" s="22"/>
      <c r="Q42" s="22"/>
      <c r="R42" s="22"/>
      <c r="S42" s="22"/>
      <c r="T42" s="29"/>
      <c r="U42" s="29"/>
      <c r="V42" s="29"/>
      <c r="W42" s="29"/>
      <c r="X42" s="29"/>
      <c r="Y42" s="29"/>
      <c r="Z42" s="29"/>
      <c r="AA42" s="29"/>
      <c r="AB42" s="29"/>
      <c r="AC42" s="29"/>
      <c r="AD42" s="29"/>
    </row>
    <row r="43" spans="1:30" ht="10.5" customHeight="1" x14ac:dyDescent="0.15">
      <c r="A43" s="24"/>
      <c r="B43" s="24" t="s">
        <v>24</v>
      </c>
      <c r="C43" s="77" t="s">
        <v>251</v>
      </c>
      <c r="D43" s="77"/>
      <c r="E43" s="26"/>
      <c r="F43" s="22">
        <v>2200000</v>
      </c>
      <c r="G43" s="22" t="s">
        <v>14</v>
      </c>
      <c r="H43" s="23">
        <f>SUM(F43:G43)</f>
        <v>2200000</v>
      </c>
      <c r="I43" s="22"/>
      <c r="J43" s="22"/>
      <c r="K43" s="22"/>
      <c r="L43" s="22"/>
      <c r="M43" s="22"/>
      <c r="N43" s="22"/>
      <c r="O43" s="22"/>
      <c r="P43" s="22"/>
      <c r="Q43" s="22"/>
      <c r="R43" s="22"/>
      <c r="S43" s="22"/>
      <c r="T43" s="29"/>
      <c r="U43" s="29"/>
      <c r="V43" s="29"/>
      <c r="W43" s="29"/>
      <c r="X43" s="29"/>
      <c r="Y43" s="29"/>
      <c r="Z43" s="29"/>
      <c r="AA43" s="29"/>
      <c r="AB43" s="29"/>
      <c r="AC43" s="29"/>
      <c r="AD43" s="29"/>
    </row>
    <row r="44" spans="1:30" ht="10.5" customHeight="1" x14ac:dyDescent="0.15">
      <c r="A44" s="24"/>
      <c r="B44" s="24"/>
      <c r="C44" s="110" t="s">
        <v>268</v>
      </c>
      <c r="D44" s="110"/>
      <c r="E44" s="26"/>
      <c r="F44" s="60">
        <v>456394411</v>
      </c>
      <c r="G44" s="96">
        <v>1535486</v>
      </c>
      <c r="H44" s="61">
        <f>SUM(F44:G44)</f>
        <v>457929897</v>
      </c>
      <c r="I44" s="22"/>
      <c r="J44" s="22"/>
      <c r="K44" s="22"/>
      <c r="L44" s="22"/>
      <c r="M44" s="22"/>
      <c r="N44" s="22"/>
      <c r="O44" s="22"/>
      <c r="P44" s="22"/>
      <c r="Q44" s="22"/>
      <c r="R44" s="22"/>
      <c r="S44" s="22"/>
      <c r="T44" s="29"/>
      <c r="U44" s="29"/>
      <c r="V44" s="29"/>
      <c r="W44" s="29"/>
      <c r="X44" s="29"/>
      <c r="Y44" s="29"/>
      <c r="Z44" s="29"/>
      <c r="AA44" s="29"/>
      <c r="AB44" s="29"/>
      <c r="AC44" s="29"/>
      <c r="AD44" s="29"/>
    </row>
    <row r="45" spans="1:30" ht="10.5" customHeight="1" x14ac:dyDescent="0.15">
      <c r="A45" s="24"/>
      <c r="B45" s="24"/>
      <c r="C45" s="110"/>
      <c r="D45" s="110"/>
      <c r="E45" s="26"/>
      <c r="F45" s="22">
        <v>452349411</v>
      </c>
      <c r="G45" s="96"/>
      <c r="H45" s="23">
        <f>SUM(F45,G44)</f>
        <v>453884897</v>
      </c>
      <c r="I45" s="22"/>
      <c r="J45" s="22"/>
      <c r="K45" s="22"/>
      <c r="L45" s="22"/>
      <c r="M45" s="22"/>
      <c r="N45" s="22"/>
      <c r="O45" s="22"/>
      <c r="P45" s="22"/>
      <c r="Q45" s="22"/>
      <c r="R45" s="22"/>
      <c r="S45" s="22"/>
      <c r="T45" s="29"/>
      <c r="U45" s="29"/>
      <c r="V45" s="29"/>
      <c r="W45" s="29"/>
      <c r="X45" s="29"/>
      <c r="Y45" s="29"/>
      <c r="Z45" s="29"/>
      <c r="AA45" s="29"/>
      <c r="AB45" s="29"/>
      <c r="AC45" s="29"/>
      <c r="AD45" s="29"/>
    </row>
    <row r="46" spans="1:30" ht="10.5" customHeight="1" x14ac:dyDescent="0.15">
      <c r="A46" s="24"/>
      <c r="B46" s="97" t="s">
        <v>26</v>
      </c>
      <c r="C46" s="77" t="s">
        <v>243</v>
      </c>
      <c r="D46" s="77"/>
      <c r="E46" s="26"/>
      <c r="F46" s="60">
        <v>56964002</v>
      </c>
      <c r="G46" s="96">
        <v>31520360</v>
      </c>
      <c r="H46" s="61">
        <f>SUM(F46:G46)</f>
        <v>88484362</v>
      </c>
      <c r="I46" s="22"/>
      <c r="J46" s="22"/>
      <c r="K46" s="22"/>
      <c r="L46" s="22"/>
      <c r="M46" s="22"/>
      <c r="N46" s="22"/>
      <c r="O46" s="22"/>
      <c r="P46" s="22"/>
      <c r="Q46" s="22"/>
      <c r="R46" s="22"/>
      <c r="S46" s="22"/>
      <c r="T46" s="29"/>
      <c r="U46" s="29"/>
      <c r="V46" s="29"/>
      <c r="W46" s="29"/>
      <c r="X46" s="29"/>
      <c r="Y46" s="29"/>
      <c r="Z46" s="29"/>
      <c r="AA46" s="29"/>
      <c r="AB46" s="29"/>
      <c r="AC46" s="29"/>
      <c r="AD46" s="29"/>
    </row>
    <row r="47" spans="1:30" ht="10.5" customHeight="1" x14ac:dyDescent="0.15">
      <c r="A47" s="24"/>
      <c r="B47" s="97"/>
      <c r="C47" s="77"/>
      <c r="D47" s="77"/>
      <c r="E47" s="26"/>
      <c r="F47" s="22">
        <v>56909002</v>
      </c>
      <c r="G47" s="96"/>
      <c r="H47" s="23">
        <f>SUM(F47,G46)</f>
        <v>88429362</v>
      </c>
      <c r="I47" s="22"/>
      <c r="J47" s="22"/>
      <c r="K47" s="22"/>
      <c r="L47" s="22"/>
      <c r="M47" s="22"/>
      <c r="N47" s="22"/>
      <c r="O47" s="22"/>
      <c r="P47" s="22"/>
      <c r="Q47" s="22"/>
      <c r="R47" s="22"/>
      <c r="S47" s="22"/>
      <c r="T47" s="29"/>
      <c r="U47" s="29"/>
      <c r="V47" s="29"/>
      <c r="W47" s="29"/>
      <c r="X47" s="29"/>
      <c r="Y47" s="29"/>
      <c r="Z47" s="29"/>
      <c r="AA47" s="29"/>
      <c r="AB47" s="29"/>
      <c r="AC47" s="29"/>
      <c r="AD47" s="29"/>
    </row>
    <row r="48" spans="1:30" ht="10.5" customHeight="1" x14ac:dyDescent="0.15">
      <c r="A48" s="24"/>
      <c r="B48" s="77" t="s">
        <v>264</v>
      </c>
      <c r="C48" s="77"/>
      <c r="D48" s="77"/>
      <c r="E48" s="26"/>
      <c r="F48" s="60">
        <v>513358413</v>
      </c>
      <c r="G48" s="96">
        <v>33055846</v>
      </c>
      <c r="H48" s="61">
        <f>SUM(F48:G48)</f>
        <v>546414259</v>
      </c>
      <c r="I48" s="22"/>
      <c r="J48" s="22"/>
      <c r="K48" s="22"/>
      <c r="L48" s="22"/>
      <c r="M48" s="22"/>
      <c r="N48" s="22"/>
      <c r="O48" s="22"/>
      <c r="P48" s="22"/>
      <c r="Q48" s="22"/>
      <c r="R48" s="22"/>
      <c r="S48" s="22"/>
      <c r="T48" s="29"/>
      <c r="U48" s="29"/>
      <c r="V48" s="29"/>
      <c r="W48" s="29"/>
      <c r="X48" s="29"/>
      <c r="Y48" s="29"/>
      <c r="Z48" s="29"/>
      <c r="AA48" s="29"/>
      <c r="AB48" s="29"/>
      <c r="AC48" s="29"/>
      <c r="AD48" s="29"/>
    </row>
    <row r="49" spans="1:30" ht="10.5" customHeight="1" x14ac:dyDescent="0.15">
      <c r="A49" s="24"/>
      <c r="B49" s="77"/>
      <c r="C49" s="77"/>
      <c r="D49" s="77"/>
      <c r="E49" s="26"/>
      <c r="F49" s="22">
        <v>509258413</v>
      </c>
      <c r="G49" s="96"/>
      <c r="H49" s="23">
        <f>SUM(F49,G48)</f>
        <v>542314259</v>
      </c>
      <c r="I49" s="22"/>
      <c r="J49" s="22"/>
      <c r="K49" s="22"/>
      <c r="L49" s="22"/>
      <c r="M49" s="22"/>
      <c r="N49" s="22"/>
      <c r="O49" s="22"/>
      <c r="P49" s="22"/>
      <c r="Q49" s="22"/>
      <c r="R49" s="22"/>
      <c r="S49" s="22"/>
      <c r="T49" s="29"/>
      <c r="U49" s="29"/>
      <c r="V49" s="29"/>
      <c r="W49" s="29"/>
      <c r="X49" s="29"/>
      <c r="Y49" s="29"/>
      <c r="Z49" s="29"/>
      <c r="AA49" s="29"/>
      <c r="AB49" s="29"/>
      <c r="AC49" s="29"/>
      <c r="AD49" s="29"/>
    </row>
    <row r="50" spans="1:30" ht="10.5" customHeight="1" x14ac:dyDescent="0.15">
      <c r="A50" s="24"/>
      <c r="B50" s="77" t="s">
        <v>139</v>
      </c>
      <c r="C50" s="77"/>
      <c r="D50" s="77"/>
      <c r="E50" s="26"/>
      <c r="F50" s="22">
        <v>24631974</v>
      </c>
      <c r="G50" s="22" t="s">
        <v>14</v>
      </c>
      <c r="H50" s="23">
        <f t="shared" ref="H50:H62" si="3">SUM(F50:G50)</f>
        <v>24631974</v>
      </c>
      <c r="I50" s="22"/>
      <c r="J50" s="22"/>
      <c r="K50" s="22"/>
      <c r="L50" s="22"/>
      <c r="M50" s="22"/>
      <c r="N50" s="22"/>
      <c r="O50" s="22"/>
      <c r="P50" s="22"/>
      <c r="Q50" s="22"/>
      <c r="R50" s="22"/>
      <c r="S50" s="22"/>
      <c r="T50" s="29"/>
      <c r="U50" s="29"/>
      <c r="V50" s="29"/>
      <c r="W50" s="29"/>
      <c r="X50" s="29"/>
      <c r="Y50" s="29"/>
      <c r="Z50" s="29"/>
      <c r="AA50" s="29"/>
      <c r="AB50" s="29"/>
      <c r="AC50" s="29"/>
      <c r="AD50" s="29"/>
    </row>
    <row r="51" spans="1:30" ht="10.5" customHeight="1" x14ac:dyDescent="0.15">
      <c r="A51" s="24"/>
      <c r="B51" s="77" t="s">
        <v>226</v>
      </c>
      <c r="C51" s="77"/>
      <c r="D51" s="77"/>
      <c r="E51" s="26"/>
      <c r="F51" s="22">
        <v>5719345</v>
      </c>
      <c r="G51" s="22" t="s">
        <v>14</v>
      </c>
      <c r="H51" s="23">
        <f t="shared" si="3"/>
        <v>5719345</v>
      </c>
      <c r="I51" s="22"/>
      <c r="J51" s="22"/>
      <c r="K51" s="22"/>
      <c r="L51" s="22"/>
      <c r="M51" s="22"/>
      <c r="N51" s="22"/>
      <c r="O51" s="22"/>
      <c r="P51" s="22"/>
      <c r="Q51" s="22"/>
      <c r="R51" s="22"/>
      <c r="S51" s="22"/>
      <c r="T51" s="29"/>
      <c r="U51" s="29"/>
      <c r="V51" s="29"/>
      <c r="W51" s="29"/>
      <c r="X51" s="29"/>
      <c r="Y51" s="29"/>
      <c r="Z51" s="29"/>
      <c r="AA51" s="29"/>
      <c r="AB51" s="29"/>
      <c r="AC51" s="29"/>
      <c r="AD51" s="29"/>
    </row>
    <row r="52" spans="1:30" ht="10.5" customHeight="1" x14ac:dyDescent="0.15">
      <c r="A52" s="24"/>
      <c r="B52" s="77" t="s">
        <v>227</v>
      </c>
      <c r="C52" s="77"/>
      <c r="D52" s="77"/>
      <c r="E52" s="26"/>
      <c r="F52" s="22">
        <v>8554465</v>
      </c>
      <c r="G52" s="22">
        <v>27316</v>
      </c>
      <c r="H52" s="23">
        <f t="shared" si="3"/>
        <v>8581781</v>
      </c>
      <c r="I52" s="22"/>
      <c r="J52" s="22"/>
      <c r="K52" s="22"/>
      <c r="L52" s="22"/>
      <c r="M52" s="22"/>
      <c r="N52" s="22"/>
      <c r="O52" s="22"/>
      <c r="P52" s="22"/>
      <c r="Q52" s="22"/>
      <c r="R52" s="22"/>
      <c r="S52" s="22"/>
      <c r="T52" s="29"/>
      <c r="U52" s="29"/>
      <c r="V52" s="29"/>
      <c r="W52" s="29"/>
      <c r="X52" s="29"/>
      <c r="Y52" s="29"/>
      <c r="Z52" s="29"/>
      <c r="AA52" s="29"/>
      <c r="AB52" s="29"/>
      <c r="AC52" s="29"/>
      <c r="AD52" s="29"/>
    </row>
    <row r="53" spans="1:30" ht="10.5" customHeight="1" x14ac:dyDescent="0.15">
      <c r="A53" s="24"/>
      <c r="B53" s="77" t="s">
        <v>228</v>
      </c>
      <c r="C53" s="77"/>
      <c r="D53" s="77"/>
      <c r="E53" s="26"/>
      <c r="F53" s="22">
        <v>11847884</v>
      </c>
      <c r="G53" s="22" t="s">
        <v>14</v>
      </c>
      <c r="H53" s="23">
        <f t="shared" si="3"/>
        <v>11847884</v>
      </c>
      <c r="I53" s="22"/>
      <c r="J53" s="22"/>
      <c r="K53" s="22"/>
      <c r="L53" s="22"/>
      <c r="M53" s="22"/>
      <c r="N53" s="22"/>
      <c r="O53" s="22"/>
      <c r="P53" s="22"/>
      <c r="Q53" s="22"/>
      <c r="R53" s="22"/>
      <c r="S53" s="22"/>
      <c r="T53" s="29"/>
      <c r="U53" s="29"/>
      <c r="V53" s="29"/>
      <c r="W53" s="29"/>
      <c r="X53" s="29"/>
      <c r="Y53" s="29"/>
      <c r="Z53" s="29"/>
      <c r="AA53" s="29"/>
      <c r="AB53" s="29"/>
      <c r="AC53" s="29"/>
      <c r="AD53" s="29"/>
    </row>
    <row r="54" spans="1:30" ht="10.5" customHeight="1" x14ac:dyDescent="0.15">
      <c r="A54" s="24"/>
      <c r="B54" s="77" t="s">
        <v>258</v>
      </c>
      <c r="C54" s="77"/>
      <c r="D54" s="77"/>
      <c r="E54" s="26"/>
      <c r="F54" s="22">
        <v>17952076</v>
      </c>
      <c r="G54" s="22">
        <v>6106</v>
      </c>
      <c r="H54" s="23">
        <f t="shared" si="3"/>
        <v>17958182</v>
      </c>
      <c r="I54" s="22"/>
      <c r="J54" s="22"/>
      <c r="K54" s="22"/>
      <c r="L54" s="22"/>
      <c r="M54" s="22"/>
      <c r="N54" s="22"/>
      <c r="O54" s="22"/>
      <c r="P54" s="22"/>
      <c r="Q54" s="22"/>
      <c r="R54" s="22"/>
      <c r="S54" s="22"/>
      <c r="T54" s="29"/>
      <c r="U54" s="29"/>
      <c r="V54" s="29"/>
      <c r="W54" s="29"/>
      <c r="X54" s="29"/>
      <c r="Y54" s="29"/>
      <c r="Z54" s="29"/>
      <c r="AA54" s="29"/>
      <c r="AB54" s="29"/>
      <c r="AC54" s="29"/>
      <c r="AD54" s="29"/>
    </row>
    <row r="55" spans="1:30" ht="10.5" customHeight="1" x14ac:dyDescent="0.15">
      <c r="A55" s="24"/>
      <c r="B55" s="77" t="s">
        <v>85</v>
      </c>
      <c r="C55" s="77"/>
      <c r="D55" s="77"/>
      <c r="E55" s="26"/>
      <c r="F55" s="22">
        <v>14485042</v>
      </c>
      <c r="G55" s="22">
        <v>10833803</v>
      </c>
      <c r="H55" s="23">
        <f t="shared" si="3"/>
        <v>25318845</v>
      </c>
      <c r="I55" s="22"/>
      <c r="J55" s="22"/>
      <c r="K55" s="22"/>
      <c r="L55" s="22"/>
      <c r="M55" s="22"/>
      <c r="N55" s="22"/>
      <c r="O55" s="22"/>
      <c r="P55" s="22"/>
      <c r="Q55" s="22"/>
      <c r="R55" s="22"/>
      <c r="S55" s="22"/>
      <c r="T55" s="29"/>
      <c r="U55" s="29"/>
      <c r="V55" s="29"/>
      <c r="W55" s="29"/>
      <c r="X55" s="29"/>
      <c r="Y55" s="29"/>
      <c r="Z55" s="29"/>
      <c r="AA55" s="29"/>
      <c r="AB55" s="29"/>
      <c r="AC55" s="29"/>
      <c r="AD55" s="29"/>
    </row>
    <row r="56" spans="1:30" ht="10.5" customHeight="1" x14ac:dyDescent="0.15">
      <c r="A56" s="24"/>
      <c r="B56" s="77" t="s">
        <v>269</v>
      </c>
      <c r="C56" s="77"/>
      <c r="D56" s="77"/>
      <c r="E56" s="26"/>
      <c r="F56" s="22">
        <v>12644809</v>
      </c>
      <c r="G56" s="22" t="s">
        <v>14</v>
      </c>
      <c r="H56" s="23">
        <f t="shared" si="3"/>
        <v>12644809</v>
      </c>
      <c r="I56" s="22"/>
      <c r="J56" s="22"/>
      <c r="K56" s="22"/>
      <c r="L56" s="22"/>
      <c r="M56" s="22"/>
      <c r="N56" s="22"/>
      <c r="O56" s="22"/>
      <c r="P56" s="22"/>
      <c r="Q56" s="22"/>
      <c r="R56" s="22"/>
      <c r="S56" s="22"/>
      <c r="T56" s="29"/>
      <c r="U56" s="29"/>
      <c r="V56" s="29"/>
      <c r="W56" s="29"/>
      <c r="X56" s="29"/>
      <c r="Y56" s="29"/>
      <c r="Z56" s="29"/>
      <c r="AA56" s="29"/>
      <c r="AB56" s="29"/>
      <c r="AC56" s="29"/>
      <c r="AD56" s="29"/>
    </row>
    <row r="57" spans="1:30" ht="10.5" customHeight="1" x14ac:dyDescent="0.15">
      <c r="A57" s="24"/>
      <c r="B57" s="77" t="s">
        <v>270</v>
      </c>
      <c r="C57" s="77"/>
      <c r="D57" s="77"/>
      <c r="E57" s="31"/>
      <c r="F57" s="22">
        <v>7979530</v>
      </c>
      <c r="G57" s="22">
        <v>1659</v>
      </c>
      <c r="H57" s="23">
        <f t="shared" si="3"/>
        <v>7981189</v>
      </c>
      <c r="I57" s="48"/>
      <c r="J57" s="48"/>
      <c r="K57" s="48"/>
      <c r="L57" s="48"/>
      <c r="M57" s="48"/>
      <c r="N57" s="48"/>
      <c r="O57" s="48"/>
      <c r="P57" s="48"/>
      <c r="Q57" s="48"/>
      <c r="R57" s="48"/>
      <c r="S57" s="48"/>
      <c r="T57" s="29"/>
      <c r="U57" s="29"/>
      <c r="V57" s="29"/>
      <c r="W57" s="29"/>
      <c r="X57" s="29"/>
      <c r="Y57" s="29"/>
      <c r="Z57" s="29"/>
      <c r="AA57" s="29"/>
      <c r="AB57" s="29"/>
      <c r="AC57" s="29"/>
      <c r="AD57" s="29"/>
    </row>
    <row r="58" spans="1:30" ht="10.5" customHeight="1" x14ac:dyDescent="0.15">
      <c r="A58" s="24"/>
      <c r="B58" s="77" t="s">
        <v>217</v>
      </c>
      <c r="C58" s="77"/>
      <c r="D58" s="77"/>
      <c r="E58" s="31"/>
      <c r="F58" s="22">
        <v>53500000</v>
      </c>
      <c r="G58" s="22">
        <v>25000000</v>
      </c>
      <c r="H58" s="23">
        <f t="shared" si="3"/>
        <v>78500000</v>
      </c>
      <c r="I58" s="48"/>
      <c r="J58" s="48"/>
      <c r="K58" s="48"/>
      <c r="L58" s="48"/>
      <c r="M58" s="48"/>
      <c r="N58" s="48"/>
      <c r="O58" s="48"/>
      <c r="P58" s="48"/>
      <c r="Q58" s="48"/>
      <c r="R58" s="48"/>
      <c r="S58" s="48"/>
      <c r="T58" s="29"/>
      <c r="U58" s="29"/>
      <c r="V58" s="29"/>
      <c r="W58" s="29"/>
      <c r="X58" s="29"/>
      <c r="Y58" s="29"/>
      <c r="Z58" s="29"/>
      <c r="AA58" s="29"/>
      <c r="AB58" s="29"/>
      <c r="AC58" s="29"/>
      <c r="AD58" s="29"/>
    </row>
    <row r="59" spans="1:30" ht="10.5" customHeight="1" x14ac:dyDescent="0.15">
      <c r="A59" s="24"/>
      <c r="B59" s="77" t="s">
        <v>216</v>
      </c>
      <c r="C59" s="77"/>
      <c r="D59" s="77"/>
      <c r="E59" s="31"/>
      <c r="F59" s="22">
        <v>49700000</v>
      </c>
      <c r="G59" s="22">
        <v>6000000</v>
      </c>
      <c r="H59" s="23">
        <f t="shared" si="3"/>
        <v>55700000</v>
      </c>
      <c r="I59" s="48"/>
      <c r="J59" s="48"/>
      <c r="K59" s="48"/>
      <c r="L59" s="48"/>
      <c r="M59" s="48"/>
      <c r="N59" s="48"/>
      <c r="O59" s="48"/>
      <c r="P59" s="48"/>
      <c r="Q59" s="48"/>
      <c r="R59" s="48"/>
      <c r="S59" s="48"/>
      <c r="T59" s="29"/>
      <c r="U59" s="29"/>
      <c r="V59" s="29"/>
      <c r="W59" s="29"/>
      <c r="X59" s="29"/>
      <c r="Y59" s="29"/>
      <c r="Z59" s="29"/>
      <c r="AA59" s="29"/>
      <c r="AB59" s="29"/>
      <c r="AC59" s="29"/>
      <c r="AD59" s="29"/>
    </row>
    <row r="60" spans="1:30" ht="10.5" customHeight="1" x14ac:dyDescent="0.15">
      <c r="A60" s="24"/>
      <c r="B60" s="80" t="s">
        <v>244</v>
      </c>
      <c r="C60" s="80"/>
      <c r="D60" s="80"/>
      <c r="E60" s="31"/>
      <c r="F60" s="22" t="s">
        <v>14</v>
      </c>
      <c r="G60" s="22">
        <v>30000000</v>
      </c>
      <c r="H60" s="23">
        <f t="shared" si="3"/>
        <v>30000000</v>
      </c>
      <c r="I60" s="48"/>
      <c r="J60" s="48"/>
      <c r="K60" s="48"/>
      <c r="L60" s="48"/>
      <c r="M60" s="48"/>
      <c r="N60" s="48"/>
      <c r="O60" s="48"/>
      <c r="P60" s="48"/>
      <c r="Q60" s="48"/>
      <c r="R60" s="48"/>
      <c r="S60" s="48"/>
      <c r="T60" s="29"/>
      <c r="U60" s="29"/>
      <c r="V60" s="29"/>
      <c r="W60" s="29"/>
      <c r="X60" s="29"/>
      <c r="Y60" s="29"/>
      <c r="Z60" s="29"/>
      <c r="AA60" s="29"/>
      <c r="AB60" s="29"/>
      <c r="AC60" s="29"/>
      <c r="AD60" s="29"/>
    </row>
    <row r="61" spans="1:30" ht="10.5" customHeight="1" x14ac:dyDescent="0.15">
      <c r="A61" s="24"/>
      <c r="B61" s="77" t="s">
        <v>271</v>
      </c>
      <c r="C61" s="77"/>
      <c r="D61" s="77"/>
      <c r="E61" s="31"/>
      <c r="F61" s="22">
        <v>324074574</v>
      </c>
      <c r="G61" s="22">
        <v>8266662</v>
      </c>
      <c r="H61" s="23">
        <f t="shared" si="3"/>
        <v>332341236</v>
      </c>
      <c r="I61" s="48"/>
      <c r="J61" s="48"/>
      <c r="K61" s="48"/>
      <c r="L61" s="48"/>
      <c r="M61" s="48"/>
      <c r="N61" s="48"/>
      <c r="O61" s="48"/>
      <c r="P61" s="48"/>
      <c r="Q61" s="48"/>
      <c r="R61" s="48"/>
      <c r="S61" s="48"/>
      <c r="T61" s="29"/>
      <c r="U61" s="29"/>
      <c r="V61" s="29"/>
      <c r="W61" s="29"/>
      <c r="X61" s="29"/>
      <c r="Y61" s="29"/>
      <c r="Z61" s="29"/>
      <c r="AA61" s="29"/>
      <c r="AB61" s="29"/>
      <c r="AC61" s="29"/>
      <c r="AD61" s="29"/>
    </row>
    <row r="62" spans="1:30" ht="10.5" customHeight="1" x14ac:dyDescent="0.15">
      <c r="A62" s="24"/>
      <c r="B62" s="77" t="s">
        <v>69</v>
      </c>
      <c r="C62" s="77"/>
      <c r="D62" s="77"/>
      <c r="E62" s="31"/>
      <c r="F62" s="22">
        <v>20000000</v>
      </c>
      <c r="G62" s="22" t="s">
        <v>14</v>
      </c>
      <c r="H62" s="23">
        <f t="shared" si="3"/>
        <v>20000000</v>
      </c>
      <c r="I62" s="48"/>
      <c r="J62" s="48"/>
      <c r="K62" s="48"/>
      <c r="L62" s="48"/>
      <c r="M62" s="48"/>
      <c r="N62" s="48"/>
      <c r="O62" s="48"/>
      <c r="P62" s="48"/>
      <c r="Q62" s="48"/>
      <c r="R62" s="48"/>
      <c r="S62" s="48"/>
      <c r="T62" s="29"/>
      <c r="U62" s="29"/>
      <c r="V62" s="29"/>
      <c r="W62" s="29"/>
      <c r="X62" s="29"/>
      <c r="Y62" s="29"/>
      <c r="Z62" s="29"/>
      <c r="AA62" s="29"/>
      <c r="AB62" s="29"/>
      <c r="AC62" s="29"/>
      <c r="AD62" s="29"/>
    </row>
    <row r="63" spans="1:30" ht="5.25" customHeight="1" x14ac:dyDescent="0.15">
      <c r="A63" s="24"/>
      <c r="B63" s="24"/>
      <c r="C63" s="20"/>
      <c r="D63" s="20"/>
      <c r="E63" s="31"/>
      <c r="F63" s="22"/>
      <c r="G63" s="22"/>
      <c r="H63" s="23"/>
      <c r="I63" s="48"/>
      <c r="J63" s="48"/>
      <c r="K63" s="48"/>
      <c r="L63" s="48"/>
      <c r="M63" s="48"/>
      <c r="N63" s="48"/>
      <c r="O63" s="48"/>
      <c r="P63" s="48"/>
      <c r="Q63" s="48"/>
      <c r="R63" s="48"/>
      <c r="S63" s="48"/>
      <c r="T63" s="29"/>
      <c r="U63" s="29"/>
      <c r="V63" s="29"/>
      <c r="W63" s="29"/>
      <c r="X63" s="29"/>
      <c r="Y63" s="29"/>
      <c r="Z63" s="29"/>
      <c r="AA63" s="29"/>
      <c r="AB63" s="29"/>
      <c r="AC63" s="29"/>
      <c r="AD63" s="29"/>
    </row>
    <row r="64" spans="1:30" ht="9.9" customHeight="1" x14ac:dyDescent="0.15">
      <c r="A64" s="24"/>
      <c r="B64" s="79" t="s">
        <v>73</v>
      </c>
      <c r="C64" s="79"/>
      <c r="D64" s="79"/>
      <c r="E64" s="31"/>
      <c r="F64" s="23">
        <v>2850008117</v>
      </c>
      <c r="G64" s="23">
        <v>206799000</v>
      </c>
      <c r="H64" s="23">
        <f>SUM(F64:G64)</f>
        <v>3056807117</v>
      </c>
      <c r="I64" s="48"/>
      <c r="J64" s="48"/>
      <c r="K64" s="48"/>
      <c r="L64" s="48"/>
      <c r="M64" s="48"/>
      <c r="N64" s="48"/>
      <c r="O64" s="48"/>
      <c r="P64" s="48"/>
      <c r="Q64" s="48"/>
      <c r="R64" s="48"/>
      <c r="S64" s="48"/>
      <c r="T64" s="29"/>
      <c r="U64" s="29"/>
      <c r="V64" s="29"/>
      <c r="W64" s="29"/>
      <c r="X64" s="29"/>
      <c r="Y64" s="29"/>
      <c r="Z64" s="29"/>
      <c r="AA64" s="29"/>
      <c r="AB64" s="29"/>
      <c r="AC64" s="29"/>
      <c r="AD64" s="29"/>
    </row>
    <row r="65" spans="1:30" ht="6" customHeight="1" x14ac:dyDescent="0.15">
      <c r="A65" s="33"/>
      <c r="B65" s="33"/>
      <c r="C65" s="34"/>
      <c r="D65" s="35"/>
      <c r="E65" s="36"/>
      <c r="F65" s="37"/>
      <c r="G65" s="38"/>
      <c r="H65" s="39"/>
      <c r="I65" s="40"/>
      <c r="J65" s="40"/>
      <c r="K65" s="40"/>
      <c r="L65" s="40"/>
      <c r="M65" s="40"/>
      <c r="N65" s="40"/>
      <c r="O65" s="40"/>
      <c r="P65" s="40"/>
      <c r="Q65" s="40"/>
      <c r="R65" s="40"/>
      <c r="S65" s="40"/>
      <c r="T65" s="29"/>
      <c r="U65" s="29"/>
      <c r="V65" s="29"/>
      <c r="W65" s="29"/>
      <c r="X65" s="29"/>
      <c r="Y65" s="29"/>
      <c r="Z65" s="29"/>
      <c r="AA65" s="29"/>
      <c r="AB65" s="29"/>
      <c r="AC65" s="29"/>
      <c r="AD65" s="29"/>
    </row>
    <row r="66" spans="1:30" ht="18" customHeight="1" x14ac:dyDescent="0.15">
      <c r="A66" s="12"/>
      <c r="B66" s="85" t="s">
        <v>331</v>
      </c>
      <c r="C66" s="106"/>
      <c r="D66" s="106"/>
      <c r="E66" s="106"/>
      <c r="F66" s="106"/>
      <c r="G66" s="106"/>
      <c r="H66" s="106"/>
      <c r="I66" s="12"/>
      <c r="J66" s="12"/>
      <c r="K66" s="12"/>
      <c r="L66" s="12"/>
      <c r="M66" s="12"/>
      <c r="N66" s="12"/>
      <c r="O66" s="12"/>
      <c r="P66" s="12"/>
      <c r="Q66" s="12"/>
      <c r="R66" s="12"/>
      <c r="S66" s="12"/>
      <c r="T66" s="29"/>
      <c r="U66" s="29"/>
      <c r="V66" s="29"/>
      <c r="W66" s="29"/>
      <c r="X66" s="29"/>
      <c r="Y66" s="29"/>
      <c r="Z66" s="29"/>
      <c r="AA66" s="29"/>
      <c r="AB66" s="29"/>
      <c r="AC66" s="29"/>
      <c r="AD66" s="29"/>
    </row>
    <row r="67" spans="1:30" ht="10.5" customHeight="1" x14ac:dyDescent="0.15">
      <c r="A67" s="40"/>
      <c r="B67" s="107"/>
      <c r="C67" s="107"/>
      <c r="D67" s="107"/>
      <c r="E67" s="107"/>
      <c r="F67" s="107"/>
      <c r="G67" s="107"/>
      <c r="H67" s="107"/>
      <c r="I67" s="45"/>
      <c r="J67" s="45"/>
      <c r="K67" s="45"/>
      <c r="L67" s="45"/>
      <c r="M67" s="45"/>
      <c r="N67" s="45"/>
      <c r="O67" s="45"/>
      <c r="P67" s="45"/>
      <c r="Q67" s="45"/>
      <c r="R67" s="45"/>
      <c r="S67" s="45"/>
      <c r="T67" s="29"/>
      <c r="U67" s="29"/>
      <c r="V67" s="29"/>
      <c r="W67" s="29"/>
      <c r="X67" s="29"/>
      <c r="Y67" s="29"/>
      <c r="Z67" s="29"/>
      <c r="AA67" s="29"/>
      <c r="AB67" s="29"/>
      <c r="AC67" s="29"/>
      <c r="AD67" s="29"/>
    </row>
    <row r="68" spans="1:30" ht="10.5" customHeight="1" x14ac:dyDescent="0.15">
      <c r="A68" s="40"/>
      <c r="B68" s="107"/>
      <c r="C68" s="107"/>
      <c r="D68" s="107"/>
      <c r="E68" s="107"/>
      <c r="F68" s="107"/>
      <c r="G68" s="107"/>
      <c r="H68" s="107"/>
      <c r="I68" s="40"/>
      <c r="J68" s="40"/>
      <c r="K68" s="40"/>
      <c r="L68" s="40"/>
      <c r="M68" s="40"/>
      <c r="N68" s="40"/>
      <c r="O68" s="40"/>
      <c r="P68" s="40"/>
      <c r="Q68" s="40"/>
      <c r="R68" s="40"/>
      <c r="S68" s="40"/>
      <c r="T68" s="29"/>
      <c r="U68" s="29"/>
      <c r="V68" s="29"/>
      <c r="W68" s="29"/>
      <c r="X68" s="29"/>
      <c r="Y68" s="29"/>
      <c r="Z68" s="29"/>
      <c r="AA68" s="29"/>
      <c r="AB68" s="29"/>
      <c r="AC68" s="29"/>
      <c r="AD68" s="29"/>
    </row>
    <row r="69" spans="1:30" ht="10.5" customHeight="1" x14ac:dyDescent="0.15">
      <c r="A69" s="40"/>
      <c r="B69" s="107"/>
      <c r="C69" s="107"/>
      <c r="D69" s="107"/>
      <c r="E69" s="107"/>
      <c r="F69" s="107"/>
      <c r="G69" s="107"/>
      <c r="H69" s="107"/>
      <c r="I69" s="40"/>
      <c r="J69" s="40"/>
      <c r="K69" s="40"/>
      <c r="L69" s="40"/>
      <c r="M69" s="40"/>
      <c r="N69" s="40"/>
      <c r="O69" s="40"/>
      <c r="P69" s="40"/>
      <c r="Q69" s="40"/>
      <c r="R69" s="40"/>
      <c r="S69" s="40"/>
      <c r="T69" s="29"/>
      <c r="U69" s="29"/>
      <c r="V69" s="29"/>
      <c r="W69" s="29"/>
      <c r="X69" s="29"/>
      <c r="Y69" s="29"/>
      <c r="Z69" s="29"/>
      <c r="AA69" s="29"/>
      <c r="AB69" s="29"/>
      <c r="AC69" s="29"/>
      <c r="AD69" s="29"/>
    </row>
    <row r="70" spans="1:30" ht="20.25" customHeight="1" x14ac:dyDescent="0.15">
      <c r="A70" s="40"/>
      <c r="B70" s="107"/>
      <c r="C70" s="107"/>
      <c r="D70" s="107"/>
      <c r="E70" s="107"/>
      <c r="F70" s="107"/>
      <c r="G70" s="107"/>
      <c r="H70" s="107"/>
      <c r="I70" s="40"/>
      <c r="J70" s="40"/>
      <c r="K70" s="40"/>
      <c r="L70" s="40"/>
      <c r="M70" s="40"/>
      <c r="N70" s="40"/>
      <c r="O70" s="40"/>
      <c r="P70" s="40"/>
      <c r="Q70" s="40"/>
      <c r="R70" s="40"/>
      <c r="S70" s="40"/>
      <c r="T70" s="29"/>
      <c r="U70" s="29"/>
      <c r="V70" s="29"/>
      <c r="W70" s="29"/>
      <c r="X70" s="29"/>
      <c r="Y70" s="29"/>
      <c r="Z70" s="29"/>
      <c r="AA70" s="29"/>
      <c r="AB70" s="29"/>
      <c r="AC70" s="29"/>
      <c r="AD70" s="29"/>
    </row>
    <row r="71" spans="1:30" ht="10.5" customHeight="1" x14ac:dyDescent="0.15">
      <c r="A71" s="40"/>
      <c r="B71" s="40"/>
      <c r="C71" s="40"/>
      <c r="D71" s="40"/>
      <c r="E71" s="40"/>
      <c r="F71" s="40"/>
      <c r="G71" s="40"/>
      <c r="H71" s="40"/>
      <c r="I71" s="40"/>
      <c r="J71" s="40"/>
      <c r="K71" s="40"/>
      <c r="L71" s="40"/>
      <c r="M71" s="40"/>
      <c r="N71" s="40"/>
      <c r="O71" s="40"/>
      <c r="P71" s="40"/>
      <c r="Q71" s="40"/>
      <c r="R71" s="40"/>
      <c r="S71" s="40"/>
    </row>
    <row r="72" spans="1:30" ht="10.5" customHeight="1" x14ac:dyDescent="0.15">
      <c r="A72" s="40"/>
      <c r="B72" s="40"/>
      <c r="C72" s="40"/>
      <c r="D72" s="40"/>
      <c r="E72" s="40"/>
      <c r="F72" s="40"/>
      <c r="G72" s="40"/>
      <c r="H72" s="40"/>
      <c r="I72" s="40"/>
      <c r="J72" s="40"/>
      <c r="K72" s="40"/>
      <c r="L72" s="40"/>
      <c r="M72" s="40"/>
      <c r="N72" s="40"/>
      <c r="O72" s="40"/>
      <c r="P72" s="40"/>
      <c r="Q72" s="40"/>
      <c r="R72" s="40"/>
      <c r="S72" s="40"/>
    </row>
    <row r="73" spans="1:30" ht="10.5" customHeight="1" x14ac:dyDescent="0.15">
      <c r="A73" s="40"/>
      <c r="B73" s="40"/>
      <c r="C73" s="40"/>
      <c r="D73" s="40"/>
      <c r="E73" s="40"/>
      <c r="F73" s="40"/>
      <c r="G73" s="40"/>
      <c r="H73" s="40"/>
      <c r="I73" s="40"/>
      <c r="J73" s="40"/>
      <c r="K73" s="40"/>
      <c r="L73" s="40"/>
      <c r="M73" s="40"/>
      <c r="N73" s="40"/>
      <c r="O73" s="40"/>
      <c r="P73" s="40"/>
      <c r="Q73" s="40"/>
      <c r="R73" s="40"/>
      <c r="S73" s="40"/>
    </row>
    <row r="74" spans="1:30" ht="10.5" customHeight="1" x14ac:dyDescent="0.15">
      <c r="A74" s="40"/>
      <c r="B74" s="40"/>
      <c r="C74" s="40"/>
      <c r="D74" s="40"/>
      <c r="E74" s="40"/>
      <c r="F74" s="40"/>
      <c r="G74" s="40"/>
      <c r="H74" s="40"/>
      <c r="I74" s="40"/>
      <c r="J74" s="40"/>
      <c r="K74" s="40"/>
      <c r="L74" s="40"/>
      <c r="M74" s="40"/>
      <c r="N74" s="40"/>
      <c r="O74" s="40"/>
      <c r="P74" s="40"/>
      <c r="Q74" s="40"/>
      <c r="R74" s="40"/>
      <c r="S74" s="40"/>
    </row>
    <row r="75" spans="1:30" ht="10.5" customHeight="1" x14ac:dyDescent="0.15">
      <c r="A75" s="40"/>
      <c r="B75" s="40"/>
      <c r="C75" s="40"/>
      <c r="D75" s="40"/>
      <c r="E75" s="40"/>
      <c r="F75" s="40"/>
      <c r="G75" s="40"/>
      <c r="H75" s="40"/>
      <c r="I75" s="40"/>
      <c r="J75" s="40"/>
      <c r="K75" s="40"/>
      <c r="L75" s="40"/>
      <c r="M75" s="40"/>
      <c r="N75" s="40"/>
      <c r="O75" s="40"/>
      <c r="P75" s="40"/>
      <c r="Q75" s="40"/>
      <c r="R75" s="40"/>
      <c r="S75" s="40"/>
    </row>
    <row r="76" spans="1:30" ht="10.5" customHeight="1" x14ac:dyDescent="0.15">
      <c r="A76" s="40"/>
      <c r="B76" s="40"/>
      <c r="C76" s="40"/>
      <c r="D76" s="40"/>
      <c r="E76" s="40"/>
      <c r="F76" s="40"/>
      <c r="G76" s="40"/>
      <c r="H76" s="40"/>
      <c r="I76" s="40"/>
      <c r="J76" s="40"/>
      <c r="K76" s="40"/>
      <c r="L76" s="40"/>
      <c r="M76" s="40"/>
      <c r="N76" s="40"/>
      <c r="O76" s="40"/>
      <c r="P76" s="40"/>
      <c r="Q76" s="40"/>
      <c r="R76" s="40"/>
      <c r="S76" s="40"/>
    </row>
    <row r="77" spans="1:30" ht="10.5" customHeight="1" x14ac:dyDescent="0.15">
      <c r="A77" s="41"/>
      <c r="B77" s="41"/>
      <c r="C77" s="42"/>
      <c r="D77" s="42"/>
      <c r="E77" s="42"/>
      <c r="F77" s="42"/>
      <c r="G77" s="42"/>
      <c r="H77" s="42"/>
      <c r="I77" s="42"/>
      <c r="J77" s="42"/>
      <c r="K77" s="42"/>
      <c r="L77" s="42"/>
      <c r="M77" s="42"/>
      <c r="N77" s="42"/>
      <c r="O77" s="42"/>
      <c r="P77" s="42"/>
      <c r="Q77" s="42"/>
      <c r="R77" s="42"/>
      <c r="S77" s="42"/>
    </row>
    <row r="78" spans="1:30" ht="10.5" customHeight="1" x14ac:dyDescent="0.15">
      <c r="A78" s="41"/>
      <c r="B78" s="41"/>
      <c r="C78" s="42"/>
      <c r="D78" s="42"/>
      <c r="E78" s="42"/>
      <c r="F78" s="42"/>
      <c r="G78" s="42"/>
      <c r="H78" s="42"/>
      <c r="I78" s="42"/>
      <c r="J78" s="42"/>
      <c r="K78" s="42"/>
      <c r="L78" s="42"/>
      <c r="M78" s="42"/>
      <c r="N78" s="42"/>
      <c r="O78" s="42"/>
      <c r="P78" s="42"/>
      <c r="Q78" s="42"/>
      <c r="R78" s="42"/>
      <c r="S78" s="42"/>
    </row>
    <row r="79" spans="1:30" ht="10.5" customHeight="1" x14ac:dyDescent="0.15">
      <c r="A79" s="41"/>
      <c r="B79" s="41"/>
      <c r="C79" s="42"/>
      <c r="D79" s="42"/>
      <c r="E79" s="42"/>
      <c r="F79" s="42"/>
      <c r="G79" s="42"/>
      <c r="H79" s="42"/>
      <c r="I79" s="42"/>
      <c r="J79" s="42"/>
      <c r="K79" s="42"/>
      <c r="L79" s="42"/>
      <c r="M79" s="42"/>
      <c r="N79" s="42"/>
      <c r="O79" s="42"/>
      <c r="P79" s="42"/>
      <c r="Q79" s="42"/>
      <c r="R79" s="42"/>
      <c r="S79" s="42"/>
    </row>
    <row r="80" spans="1:30" ht="10.5" customHeight="1" x14ac:dyDescent="0.15">
      <c r="A80" s="41"/>
      <c r="B80" s="41"/>
      <c r="C80" s="42"/>
      <c r="D80" s="42"/>
      <c r="E80" s="42"/>
      <c r="F80" s="42"/>
      <c r="G80" s="42"/>
      <c r="H80" s="42"/>
      <c r="I80" s="42"/>
      <c r="J80" s="42"/>
      <c r="K80" s="42"/>
      <c r="L80" s="42"/>
      <c r="M80" s="42"/>
      <c r="N80" s="42"/>
      <c r="O80" s="42"/>
      <c r="P80" s="42"/>
      <c r="Q80" s="42"/>
      <c r="R80" s="42"/>
      <c r="S80" s="42"/>
    </row>
    <row r="81" spans="1:19" ht="10.5" customHeight="1" x14ac:dyDescent="0.15">
      <c r="A81" s="41"/>
      <c r="B81" s="41"/>
      <c r="C81" s="42"/>
      <c r="D81" s="42"/>
      <c r="E81" s="42"/>
      <c r="F81" s="42"/>
      <c r="G81" s="42"/>
      <c r="H81" s="42"/>
      <c r="I81" s="42"/>
      <c r="J81" s="42"/>
      <c r="K81" s="42"/>
      <c r="L81" s="42"/>
      <c r="M81" s="42"/>
      <c r="N81" s="42"/>
      <c r="O81" s="42"/>
      <c r="P81" s="42"/>
      <c r="Q81" s="42"/>
      <c r="R81" s="42"/>
      <c r="S81" s="42"/>
    </row>
    <row r="82" spans="1:19" ht="10.5" customHeight="1" x14ac:dyDescent="0.15">
      <c r="A82" s="41"/>
      <c r="B82" s="41"/>
      <c r="C82" s="42"/>
      <c r="D82" s="42"/>
      <c r="E82" s="42"/>
      <c r="F82" s="42"/>
      <c r="G82" s="42"/>
      <c r="H82" s="42"/>
      <c r="I82" s="42"/>
      <c r="J82" s="42"/>
      <c r="K82" s="42"/>
      <c r="L82" s="42"/>
      <c r="M82" s="42"/>
      <c r="N82" s="42"/>
      <c r="O82" s="42"/>
      <c r="P82" s="42"/>
      <c r="Q82" s="42"/>
      <c r="R82" s="42"/>
      <c r="S82" s="42"/>
    </row>
    <row r="83" spans="1:19" ht="10.5" customHeight="1" x14ac:dyDescent="0.15">
      <c r="A83" s="41"/>
      <c r="B83" s="41"/>
      <c r="C83" s="42"/>
      <c r="D83" s="42"/>
      <c r="E83" s="42"/>
      <c r="F83" s="42"/>
      <c r="G83" s="42"/>
      <c r="H83" s="42"/>
      <c r="I83" s="42"/>
      <c r="J83" s="42"/>
      <c r="K83" s="42"/>
      <c r="L83" s="42"/>
      <c r="M83" s="42"/>
      <c r="N83" s="42"/>
      <c r="O83" s="42"/>
      <c r="P83" s="42"/>
      <c r="Q83" s="42"/>
      <c r="R83" s="42"/>
      <c r="S83" s="42"/>
    </row>
    <row r="84" spans="1:19" ht="10.5" customHeight="1" x14ac:dyDescent="0.15">
      <c r="A84" s="41"/>
      <c r="B84" s="41"/>
      <c r="C84" s="42"/>
      <c r="D84" s="42"/>
      <c r="E84" s="42"/>
      <c r="F84" s="42"/>
      <c r="G84" s="42"/>
      <c r="H84" s="42"/>
      <c r="I84" s="42"/>
      <c r="J84" s="42"/>
      <c r="K84" s="42"/>
      <c r="L84" s="42"/>
      <c r="M84" s="42"/>
      <c r="N84" s="42"/>
      <c r="O84" s="42"/>
      <c r="P84" s="42"/>
      <c r="Q84" s="42"/>
      <c r="R84" s="42"/>
      <c r="S84" s="42"/>
    </row>
    <row r="85" spans="1:19" ht="10.5" customHeight="1" x14ac:dyDescent="0.15">
      <c r="A85" s="41"/>
      <c r="B85" s="41"/>
      <c r="C85" s="42"/>
      <c r="D85" s="42"/>
      <c r="E85" s="42"/>
      <c r="F85" s="42"/>
      <c r="G85" s="42"/>
      <c r="H85" s="42"/>
      <c r="I85" s="42"/>
      <c r="J85" s="42"/>
      <c r="K85" s="42"/>
      <c r="L85" s="42"/>
      <c r="M85" s="42"/>
      <c r="N85" s="42"/>
      <c r="O85" s="42"/>
      <c r="P85" s="42"/>
      <c r="Q85" s="42"/>
      <c r="R85" s="42"/>
      <c r="S85" s="42"/>
    </row>
    <row r="86" spans="1:19" ht="10.5" customHeight="1" x14ac:dyDescent="0.15">
      <c r="A86" s="41"/>
      <c r="B86" s="41"/>
      <c r="C86" s="42"/>
      <c r="D86" s="42"/>
      <c r="E86" s="42"/>
      <c r="F86" s="42"/>
      <c r="G86" s="42"/>
      <c r="H86" s="42"/>
      <c r="I86" s="42"/>
      <c r="J86" s="42"/>
      <c r="K86" s="42"/>
      <c r="L86" s="42"/>
      <c r="M86" s="42"/>
      <c r="N86" s="42"/>
      <c r="O86" s="42"/>
      <c r="P86" s="42"/>
      <c r="Q86" s="42"/>
      <c r="R86" s="42"/>
      <c r="S86" s="42"/>
    </row>
    <row r="87" spans="1:19" ht="10.5" customHeight="1" x14ac:dyDescent="0.15">
      <c r="A87" s="41"/>
      <c r="B87" s="41"/>
      <c r="C87" s="42"/>
      <c r="D87" s="42"/>
      <c r="E87" s="42"/>
      <c r="F87" s="42"/>
      <c r="G87" s="42"/>
      <c r="H87" s="42"/>
      <c r="I87" s="42"/>
      <c r="J87" s="42"/>
      <c r="K87" s="42"/>
      <c r="L87" s="42"/>
      <c r="M87" s="42"/>
      <c r="N87" s="42"/>
      <c r="O87" s="42"/>
      <c r="P87" s="42"/>
      <c r="Q87" s="42"/>
      <c r="R87" s="42"/>
      <c r="S87" s="42"/>
    </row>
    <row r="88" spans="1:19" ht="10.5" customHeight="1" x14ac:dyDescent="0.15">
      <c r="A88" s="41"/>
      <c r="B88" s="41"/>
      <c r="C88" s="42"/>
      <c r="D88" s="42"/>
      <c r="E88" s="42"/>
      <c r="F88" s="42"/>
      <c r="G88" s="42"/>
      <c r="H88" s="42"/>
      <c r="I88" s="42"/>
      <c r="J88" s="42"/>
      <c r="K88" s="42"/>
      <c r="L88" s="42"/>
      <c r="M88" s="42"/>
      <c r="N88" s="42"/>
      <c r="O88" s="42"/>
      <c r="P88" s="42"/>
      <c r="Q88" s="42"/>
      <c r="R88" s="42"/>
      <c r="S88" s="42"/>
    </row>
    <row r="89" spans="1:19" ht="10.5" customHeight="1" x14ac:dyDescent="0.15">
      <c r="A89" s="41"/>
      <c r="B89" s="41"/>
      <c r="C89" s="42"/>
      <c r="D89" s="42"/>
      <c r="E89" s="42"/>
      <c r="F89" s="42"/>
      <c r="G89" s="42"/>
      <c r="H89" s="42"/>
      <c r="I89" s="42"/>
      <c r="J89" s="42"/>
      <c r="K89" s="42"/>
      <c r="L89" s="42"/>
      <c r="M89" s="42"/>
      <c r="N89" s="42"/>
      <c r="O89" s="42"/>
      <c r="P89" s="42"/>
      <c r="Q89" s="42"/>
      <c r="R89" s="42"/>
      <c r="S89" s="42"/>
    </row>
    <row r="90" spans="1:19" ht="10.5" customHeight="1" x14ac:dyDescent="0.15">
      <c r="A90" s="41"/>
      <c r="B90" s="41"/>
      <c r="C90" s="42"/>
      <c r="D90" s="42"/>
      <c r="E90" s="42"/>
      <c r="F90" s="42"/>
      <c r="G90" s="42"/>
      <c r="H90" s="42"/>
      <c r="I90" s="42"/>
      <c r="J90" s="42"/>
      <c r="K90" s="42"/>
      <c r="L90" s="42"/>
      <c r="M90" s="42"/>
      <c r="N90" s="42"/>
      <c r="O90" s="42"/>
      <c r="P90" s="42"/>
      <c r="Q90" s="42"/>
      <c r="R90" s="42"/>
      <c r="S90" s="42"/>
    </row>
    <row r="91" spans="1:19" ht="10.5" customHeight="1" x14ac:dyDescent="0.15">
      <c r="A91" s="41"/>
      <c r="B91" s="41"/>
      <c r="C91" s="42"/>
      <c r="D91" s="42"/>
      <c r="E91" s="42"/>
      <c r="F91" s="42"/>
      <c r="G91" s="42"/>
      <c r="H91" s="42"/>
      <c r="I91" s="42"/>
      <c r="J91" s="42"/>
      <c r="K91" s="42"/>
      <c r="L91" s="42"/>
      <c r="M91" s="42"/>
      <c r="N91" s="42"/>
      <c r="O91" s="42"/>
      <c r="P91" s="42"/>
      <c r="Q91" s="42"/>
      <c r="R91" s="42"/>
      <c r="S91" s="42"/>
    </row>
    <row r="92" spans="1:19" ht="10.5" customHeight="1" x14ac:dyDescent="0.15">
      <c r="A92" s="41"/>
      <c r="B92" s="41"/>
      <c r="C92" s="42"/>
      <c r="D92" s="42"/>
      <c r="E92" s="42"/>
      <c r="F92" s="42"/>
      <c r="G92" s="42"/>
      <c r="H92" s="42"/>
      <c r="I92" s="42"/>
      <c r="J92" s="42"/>
      <c r="K92" s="42"/>
      <c r="L92" s="42"/>
      <c r="M92" s="42"/>
      <c r="N92" s="42"/>
      <c r="O92" s="42"/>
      <c r="P92" s="42"/>
      <c r="Q92" s="42"/>
      <c r="R92" s="42"/>
      <c r="S92" s="42"/>
    </row>
  </sheetData>
  <mergeCells count="66">
    <mergeCell ref="A2:H2"/>
    <mergeCell ref="A3:E3"/>
    <mergeCell ref="B5:D5"/>
    <mergeCell ref="C6:D6"/>
    <mergeCell ref="C7:D7"/>
    <mergeCell ref="C8:D8"/>
    <mergeCell ref="C9:D9"/>
    <mergeCell ref="B10:B11"/>
    <mergeCell ref="C10:D11"/>
    <mergeCell ref="C12:D12"/>
    <mergeCell ref="B13:D14"/>
    <mergeCell ref="B15:D15"/>
    <mergeCell ref="C16:D16"/>
    <mergeCell ref="C17:D17"/>
    <mergeCell ref="C18:D18"/>
    <mergeCell ref="C19:D19"/>
    <mergeCell ref="C20:D20"/>
    <mergeCell ref="C21:D21"/>
    <mergeCell ref="B22:D22"/>
    <mergeCell ref="B23:D23"/>
    <mergeCell ref="B24:D24"/>
    <mergeCell ref="C25:D25"/>
    <mergeCell ref="C26:D26"/>
    <mergeCell ref="C27:D27"/>
    <mergeCell ref="B28:D28"/>
    <mergeCell ref="B29:D29"/>
    <mergeCell ref="B30:D30"/>
    <mergeCell ref="B31:D31"/>
    <mergeCell ref="B32:D32"/>
    <mergeCell ref="B33:B34"/>
    <mergeCell ref="C33:D34"/>
    <mergeCell ref="G33:G34"/>
    <mergeCell ref="B35:B36"/>
    <mergeCell ref="C35:D36"/>
    <mergeCell ref="G35:G36"/>
    <mergeCell ref="B37:B38"/>
    <mergeCell ref="C37:D38"/>
    <mergeCell ref="G37:G38"/>
    <mergeCell ref="B39:B40"/>
    <mergeCell ref="C39:D40"/>
    <mergeCell ref="G39:G40"/>
    <mergeCell ref="C41:D41"/>
    <mergeCell ref="C42:D42"/>
    <mergeCell ref="C43:D43"/>
    <mergeCell ref="C44:D45"/>
    <mergeCell ref="G44:G45"/>
    <mergeCell ref="B46:B47"/>
    <mergeCell ref="C46:D47"/>
    <mergeCell ref="G46:G47"/>
    <mergeCell ref="B48:D49"/>
    <mergeCell ref="G48:G49"/>
    <mergeCell ref="B50:D50"/>
    <mergeCell ref="B51:D51"/>
    <mergeCell ref="B52:D52"/>
    <mergeCell ref="B53:D53"/>
    <mergeCell ref="B54:D54"/>
    <mergeCell ref="B55:D55"/>
    <mergeCell ref="B56:D56"/>
    <mergeCell ref="B57:D57"/>
    <mergeCell ref="B58:D58"/>
    <mergeCell ref="B59:D59"/>
    <mergeCell ref="B66:H70"/>
    <mergeCell ref="B60:D60"/>
    <mergeCell ref="B61:D61"/>
    <mergeCell ref="B62:D62"/>
    <mergeCell ref="B64:D64"/>
  </mergeCells>
  <phoneticPr fontId="9"/>
  <pageMargins left="0.78740157480314965" right="0.78740157480314965" top="0.86614173228346458" bottom="0.86614173228346458" header="0.62992125984251968" footer="0.39370078740157483"/>
  <pageSetup paperSize="9" scale="106" firstPageNumber="211" orientation="portrait" useFirstPageNumber="1" r:id="rId1"/>
  <headerFooter alignWithMargins="0"/>
  <rowBreaks count="1" manualBreakCount="1">
    <brk id="71" max="7"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8"/>
  <sheetViews>
    <sheetView view="pageBreakPreview" zoomScaleNormal="75" zoomScaleSheetLayoutView="100" workbookViewId="0"/>
  </sheetViews>
  <sheetFormatPr defaultColWidth="9.28515625" defaultRowHeight="10.5" customHeight="1" x14ac:dyDescent="0.15"/>
  <cols>
    <col min="1" max="1" width="0.42578125" style="28" customWidth="1"/>
    <col min="2" max="2" width="4.28515625" style="28" customWidth="1"/>
    <col min="3" max="3" width="1.85546875" style="28" customWidth="1"/>
    <col min="4" max="4" width="33.7109375" style="28" customWidth="1"/>
    <col min="5" max="5" width="0.7109375" style="28" customWidth="1"/>
    <col min="6" max="8" width="20.140625" style="28" customWidth="1"/>
    <col min="9" max="9" width="12.140625" style="29" customWidth="1"/>
    <col min="10" max="13" width="12.140625" style="28" customWidth="1"/>
    <col min="14" max="19" width="12.28515625" style="28" customWidth="1"/>
    <col min="20" max="16384" width="9.28515625" style="28"/>
  </cols>
  <sheetData>
    <row r="1" spans="1:30" s="3" customFormat="1" ht="12" customHeight="1" x14ac:dyDescent="0.15">
      <c r="A1" s="12"/>
      <c r="B1" s="12"/>
      <c r="C1" s="12"/>
      <c r="D1" s="12"/>
      <c r="E1" s="12"/>
      <c r="F1" s="12"/>
      <c r="G1" s="12"/>
      <c r="H1" s="13" t="s">
        <v>4</v>
      </c>
      <c r="I1" s="2"/>
      <c r="J1" s="2"/>
      <c r="K1" s="2"/>
      <c r="L1" s="2"/>
      <c r="M1" s="2"/>
      <c r="N1" s="2"/>
      <c r="O1" s="2"/>
      <c r="P1" s="2"/>
      <c r="Q1" s="2"/>
      <c r="R1" s="2"/>
      <c r="S1" s="58"/>
      <c r="T1" s="2"/>
      <c r="U1" s="2"/>
      <c r="V1" s="2"/>
      <c r="W1" s="2"/>
      <c r="X1" s="2"/>
      <c r="Y1" s="2"/>
      <c r="Z1" s="2"/>
      <c r="AA1" s="2"/>
      <c r="AB1" s="2"/>
      <c r="AC1" s="2"/>
      <c r="AD1" s="2"/>
    </row>
    <row r="2" spans="1:30" s="3" customFormat="1" ht="18" customHeight="1" x14ac:dyDescent="0.15">
      <c r="A2" s="82" t="s">
        <v>272</v>
      </c>
      <c r="B2" s="82"/>
      <c r="C2" s="82"/>
      <c r="D2" s="82"/>
      <c r="E2" s="82"/>
      <c r="F2" s="82"/>
      <c r="G2" s="82"/>
      <c r="H2" s="82"/>
      <c r="I2" s="46"/>
      <c r="J2" s="46"/>
      <c r="K2" s="46"/>
      <c r="L2" s="46"/>
      <c r="M2" s="46"/>
      <c r="N2" s="46"/>
      <c r="O2" s="46"/>
      <c r="P2" s="46"/>
      <c r="Q2" s="46"/>
      <c r="R2" s="46"/>
      <c r="S2" s="46"/>
      <c r="T2" s="2"/>
      <c r="U2" s="2"/>
      <c r="V2" s="2"/>
      <c r="W2" s="2"/>
      <c r="X2" s="2"/>
      <c r="Y2" s="2"/>
      <c r="Z2" s="2"/>
      <c r="AA2" s="2"/>
      <c r="AB2" s="2"/>
      <c r="AC2" s="2"/>
      <c r="AD2" s="2"/>
    </row>
    <row r="3" spans="1:30" s="8" customFormat="1" ht="18" customHeight="1" x14ac:dyDescent="0.15">
      <c r="A3" s="83" t="s">
        <v>260</v>
      </c>
      <c r="B3" s="83"/>
      <c r="C3" s="83"/>
      <c r="D3" s="83"/>
      <c r="E3" s="84"/>
      <c r="F3" s="15" t="s">
        <v>7</v>
      </c>
      <c r="G3" s="16" t="s">
        <v>8</v>
      </c>
      <c r="H3" s="17" t="s">
        <v>9</v>
      </c>
      <c r="I3" s="46"/>
      <c r="J3" s="46"/>
      <c r="K3" s="46"/>
      <c r="L3" s="46"/>
      <c r="M3" s="46"/>
      <c r="N3" s="46"/>
      <c r="O3" s="46"/>
      <c r="P3" s="46"/>
      <c r="Q3" s="46"/>
      <c r="R3" s="46"/>
      <c r="S3" s="46"/>
      <c r="T3" s="5"/>
      <c r="U3" s="5"/>
      <c r="V3" s="5"/>
      <c r="W3" s="5"/>
      <c r="X3" s="5"/>
      <c r="Y3" s="5"/>
      <c r="Z3" s="5"/>
      <c r="AA3" s="5"/>
      <c r="AB3" s="5"/>
      <c r="AC3" s="5"/>
      <c r="AD3" s="5"/>
    </row>
    <row r="4" spans="1:30" s="8" customFormat="1" ht="6" customHeight="1" x14ac:dyDescent="0.15">
      <c r="A4" s="19"/>
      <c r="B4" s="19"/>
      <c r="C4" s="20"/>
      <c r="D4" s="19"/>
      <c r="E4" s="21"/>
      <c r="F4" s="22"/>
      <c r="G4" s="22"/>
      <c r="H4" s="23"/>
      <c r="I4" s="46"/>
      <c r="J4" s="46"/>
      <c r="K4" s="46"/>
      <c r="L4" s="46"/>
      <c r="M4" s="46"/>
      <c r="N4" s="46"/>
      <c r="O4" s="46"/>
      <c r="P4" s="46"/>
      <c r="Q4" s="46"/>
      <c r="R4" s="46"/>
      <c r="S4" s="46"/>
      <c r="T4" s="5"/>
      <c r="U4" s="5"/>
      <c r="V4" s="5"/>
      <c r="W4" s="5"/>
      <c r="X4" s="5"/>
      <c r="Y4" s="5"/>
      <c r="Z4" s="5"/>
      <c r="AA4" s="5"/>
      <c r="AB4" s="5"/>
      <c r="AC4" s="5"/>
      <c r="AD4" s="5"/>
    </row>
    <row r="5" spans="1:30" s="8" customFormat="1" ht="11.1" customHeight="1" x14ac:dyDescent="0.15">
      <c r="A5" s="24"/>
      <c r="B5" s="77" t="s">
        <v>261</v>
      </c>
      <c r="C5" s="77"/>
      <c r="D5" s="77"/>
      <c r="E5" s="25"/>
      <c r="F5" s="22"/>
      <c r="G5" s="22"/>
      <c r="H5" s="23"/>
      <c r="I5" s="22"/>
      <c r="J5" s="22"/>
      <c r="K5" s="22"/>
      <c r="L5" s="22"/>
      <c r="M5" s="22"/>
      <c r="N5" s="22"/>
      <c r="O5" s="22"/>
      <c r="P5" s="22"/>
      <c r="Q5" s="22"/>
      <c r="R5" s="22"/>
      <c r="S5" s="22"/>
      <c r="T5" s="5"/>
      <c r="U5" s="5"/>
      <c r="V5" s="5"/>
      <c r="W5" s="5"/>
      <c r="X5" s="5"/>
      <c r="Y5" s="5"/>
      <c r="Z5" s="5"/>
      <c r="AA5" s="5"/>
      <c r="AB5" s="5"/>
      <c r="AC5" s="5"/>
      <c r="AD5" s="5"/>
    </row>
    <row r="6" spans="1:30" s="27" customFormat="1" ht="11.1" customHeight="1" x14ac:dyDescent="0.15">
      <c r="A6" s="24"/>
      <c r="B6" s="24" t="s">
        <v>10</v>
      </c>
      <c r="C6" s="77" t="s">
        <v>37</v>
      </c>
      <c r="D6" s="77"/>
      <c r="E6" s="26"/>
      <c r="F6" s="22">
        <v>91798799</v>
      </c>
      <c r="G6" s="22">
        <v>1689274</v>
      </c>
      <c r="H6" s="23">
        <f t="shared" ref="H6:H12" si="0">SUM(F6:G6)</f>
        <v>93488073</v>
      </c>
      <c r="I6" s="22"/>
      <c r="J6" s="22"/>
      <c r="K6" s="22"/>
      <c r="L6" s="22"/>
      <c r="M6" s="22"/>
      <c r="N6" s="22"/>
      <c r="O6" s="22"/>
      <c r="P6" s="22"/>
      <c r="Q6" s="22"/>
      <c r="R6" s="22"/>
      <c r="S6" s="22"/>
      <c r="T6" s="43"/>
      <c r="U6" s="43"/>
      <c r="V6" s="43"/>
      <c r="W6" s="43"/>
      <c r="X6" s="43"/>
      <c r="Y6" s="43"/>
      <c r="Z6" s="43"/>
      <c r="AA6" s="43"/>
      <c r="AB6" s="43"/>
      <c r="AC6" s="43"/>
      <c r="AD6" s="43"/>
    </row>
    <row r="7" spans="1:30" ht="11.1" customHeight="1" x14ac:dyDescent="0.15">
      <c r="A7" s="24"/>
      <c r="B7" s="24" t="s">
        <v>12</v>
      </c>
      <c r="C7" s="77" t="s">
        <v>262</v>
      </c>
      <c r="D7" s="77"/>
      <c r="E7" s="21"/>
      <c r="F7" s="22">
        <v>37215737</v>
      </c>
      <c r="G7" s="22">
        <v>952209</v>
      </c>
      <c r="H7" s="23">
        <f t="shared" si="0"/>
        <v>38167946</v>
      </c>
      <c r="I7" s="22"/>
      <c r="J7" s="22"/>
      <c r="K7" s="22"/>
      <c r="L7" s="22"/>
      <c r="M7" s="22"/>
      <c r="N7" s="22"/>
      <c r="O7" s="22"/>
      <c r="P7" s="22"/>
      <c r="Q7" s="22"/>
      <c r="R7" s="22"/>
      <c r="S7" s="22"/>
      <c r="T7" s="29"/>
      <c r="U7" s="29"/>
      <c r="V7" s="29"/>
      <c r="W7" s="29"/>
      <c r="X7" s="29"/>
      <c r="Y7" s="29"/>
      <c r="Z7" s="29"/>
      <c r="AA7" s="29"/>
      <c r="AB7" s="29"/>
      <c r="AC7" s="29"/>
      <c r="AD7" s="29"/>
    </row>
    <row r="8" spans="1:30" s="27" customFormat="1" ht="11.1" customHeight="1" x14ac:dyDescent="0.15">
      <c r="A8" s="24"/>
      <c r="B8" s="24" t="s">
        <v>15</v>
      </c>
      <c r="C8" s="77" t="s">
        <v>98</v>
      </c>
      <c r="D8" s="77"/>
      <c r="E8" s="26"/>
      <c r="F8" s="22">
        <v>100909078</v>
      </c>
      <c r="G8" s="22">
        <v>8616462</v>
      </c>
      <c r="H8" s="23">
        <f t="shared" si="0"/>
        <v>109525540</v>
      </c>
      <c r="I8" s="22"/>
      <c r="J8" s="22"/>
      <c r="K8" s="22"/>
      <c r="L8" s="22"/>
      <c r="M8" s="22"/>
      <c r="N8" s="22"/>
      <c r="O8" s="22"/>
      <c r="P8" s="22"/>
      <c r="Q8" s="22"/>
      <c r="R8" s="22"/>
      <c r="S8" s="22"/>
      <c r="T8" s="43"/>
      <c r="U8" s="43"/>
      <c r="V8" s="43"/>
      <c r="W8" s="43"/>
      <c r="X8" s="43"/>
      <c r="Y8" s="43"/>
      <c r="Z8" s="43"/>
      <c r="AA8" s="43"/>
      <c r="AB8" s="43"/>
      <c r="AC8" s="43"/>
      <c r="AD8" s="43"/>
    </row>
    <row r="9" spans="1:30" s="27" customFormat="1" ht="11.1" customHeight="1" x14ac:dyDescent="0.15">
      <c r="A9" s="24"/>
      <c r="B9" s="24" t="s">
        <v>17</v>
      </c>
      <c r="C9" s="77" t="s">
        <v>232</v>
      </c>
      <c r="D9" s="77"/>
      <c r="E9" s="26"/>
      <c r="F9" s="22">
        <v>62718369</v>
      </c>
      <c r="G9" s="22">
        <v>177281</v>
      </c>
      <c r="H9" s="23">
        <f t="shared" si="0"/>
        <v>62895650</v>
      </c>
      <c r="I9" s="22"/>
      <c r="J9" s="22"/>
      <c r="K9" s="22"/>
      <c r="L9" s="22"/>
      <c r="M9" s="22"/>
      <c r="N9" s="22"/>
      <c r="O9" s="22"/>
      <c r="P9" s="22"/>
      <c r="Q9" s="22"/>
      <c r="R9" s="22"/>
      <c r="S9" s="22"/>
      <c r="T9" s="43"/>
      <c r="U9" s="43"/>
      <c r="V9" s="43"/>
      <c r="W9" s="43"/>
      <c r="X9" s="43"/>
      <c r="Y9" s="43"/>
      <c r="Z9" s="43"/>
      <c r="AA9" s="43"/>
      <c r="AB9" s="43"/>
      <c r="AC9" s="43"/>
      <c r="AD9" s="43"/>
    </row>
    <row r="10" spans="1:30" s="29" customFormat="1" ht="11.1" customHeight="1" x14ac:dyDescent="0.15">
      <c r="A10" s="24"/>
      <c r="B10" s="24" t="s">
        <v>19</v>
      </c>
      <c r="C10" s="77" t="s">
        <v>84</v>
      </c>
      <c r="D10" s="77"/>
      <c r="E10" s="26"/>
      <c r="F10" s="22">
        <v>59543219</v>
      </c>
      <c r="G10" s="22" t="s">
        <v>14</v>
      </c>
      <c r="H10" s="23">
        <f t="shared" si="0"/>
        <v>59543219</v>
      </c>
      <c r="I10" s="22"/>
      <c r="J10" s="22"/>
      <c r="K10" s="22"/>
      <c r="L10" s="22"/>
      <c r="M10" s="22"/>
      <c r="N10" s="22"/>
      <c r="O10" s="22"/>
      <c r="P10" s="22"/>
      <c r="Q10" s="22"/>
      <c r="R10" s="22"/>
      <c r="S10" s="22"/>
    </row>
    <row r="11" spans="1:30" ht="11.1" customHeight="1" x14ac:dyDescent="0.15">
      <c r="A11" s="24"/>
      <c r="B11" s="24" t="s">
        <v>22</v>
      </c>
      <c r="C11" s="77" t="s">
        <v>263</v>
      </c>
      <c r="D11" s="77"/>
      <c r="E11" s="30"/>
      <c r="F11" s="22">
        <v>78500997</v>
      </c>
      <c r="G11" s="22">
        <v>1910477</v>
      </c>
      <c r="H11" s="23">
        <f t="shared" si="0"/>
        <v>80411474</v>
      </c>
      <c r="I11" s="22"/>
      <c r="J11" s="22"/>
      <c r="K11" s="22"/>
      <c r="L11" s="22"/>
      <c r="M11" s="22"/>
      <c r="N11" s="22"/>
      <c r="O11" s="22"/>
      <c r="P11" s="22"/>
      <c r="Q11" s="22"/>
      <c r="R11" s="22"/>
      <c r="S11" s="22"/>
      <c r="T11" s="29"/>
      <c r="U11" s="29"/>
      <c r="V11" s="29"/>
      <c r="W11" s="29"/>
      <c r="X11" s="29"/>
      <c r="Y11" s="29"/>
      <c r="Z11" s="29"/>
      <c r="AA11" s="29"/>
      <c r="AB11" s="29"/>
      <c r="AC11" s="29"/>
      <c r="AD11" s="29"/>
    </row>
    <row r="12" spans="1:30" ht="11.1" customHeight="1" x14ac:dyDescent="0.15">
      <c r="A12" s="24"/>
      <c r="B12" s="77" t="s">
        <v>264</v>
      </c>
      <c r="C12" s="77"/>
      <c r="D12" s="77"/>
      <c r="E12" s="30"/>
      <c r="F12" s="22">
        <v>430686199</v>
      </c>
      <c r="G12" s="22">
        <v>13345703</v>
      </c>
      <c r="H12" s="23">
        <f t="shared" si="0"/>
        <v>444031902</v>
      </c>
      <c r="I12" s="22"/>
      <c r="J12" s="22"/>
      <c r="K12" s="22"/>
      <c r="L12" s="22"/>
      <c r="M12" s="22"/>
      <c r="N12" s="22"/>
      <c r="O12" s="22"/>
      <c r="P12" s="22"/>
      <c r="Q12" s="22"/>
      <c r="R12" s="22"/>
      <c r="S12" s="22"/>
      <c r="T12" s="29"/>
      <c r="U12" s="29"/>
      <c r="V12" s="29"/>
      <c r="W12" s="29"/>
      <c r="X12" s="29"/>
      <c r="Y12" s="29"/>
      <c r="Z12" s="29"/>
      <c r="AA12" s="29"/>
      <c r="AB12" s="29"/>
      <c r="AC12" s="29"/>
      <c r="AD12" s="29"/>
    </row>
    <row r="13" spans="1:30" ht="11.1" customHeight="1" x14ac:dyDescent="0.15">
      <c r="A13" s="24"/>
      <c r="B13" s="77" t="s">
        <v>265</v>
      </c>
      <c r="C13" s="77"/>
      <c r="D13" s="77"/>
      <c r="E13" s="30"/>
      <c r="F13" s="22"/>
      <c r="G13" s="22"/>
      <c r="H13" s="23"/>
      <c r="I13" s="22"/>
      <c r="J13" s="22"/>
      <c r="K13" s="22"/>
      <c r="L13" s="22"/>
      <c r="M13" s="22"/>
      <c r="N13" s="22"/>
      <c r="O13" s="22"/>
      <c r="P13" s="22"/>
      <c r="Q13" s="22"/>
      <c r="R13" s="22"/>
      <c r="S13" s="22"/>
      <c r="T13" s="29"/>
      <c r="U13" s="29"/>
      <c r="V13" s="29"/>
      <c r="W13" s="29"/>
      <c r="X13" s="29"/>
      <c r="Y13" s="29"/>
      <c r="Z13" s="29"/>
      <c r="AA13" s="29"/>
      <c r="AB13" s="29"/>
      <c r="AC13" s="29"/>
      <c r="AD13" s="29"/>
    </row>
    <row r="14" spans="1:30" ht="11.1" customHeight="1" x14ac:dyDescent="0.15">
      <c r="A14" s="24"/>
      <c r="B14" s="24" t="s">
        <v>10</v>
      </c>
      <c r="C14" s="77" t="s">
        <v>145</v>
      </c>
      <c r="D14" s="77"/>
      <c r="E14" s="30"/>
      <c r="F14" s="22">
        <v>204655000</v>
      </c>
      <c r="G14" s="22">
        <v>15598386</v>
      </c>
      <c r="H14" s="23">
        <f t="shared" ref="H14:H21" si="1">SUM(F14:G14)</f>
        <v>220253386</v>
      </c>
      <c r="I14" s="22"/>
      <c r="J14" s="22"/>
      <c r="K14" s="22"/>
      <c r="L14" s="22"/>
      <c r="M14" s="22"/>
      <c r="N14" s="22"/>
      <c r="O14" s="22"/>
      <c r="P14" s="22"/>
      <c r="Q14" s="22"/>
      <c r="R14" s="22"/>
      <c r="S14" s="22"/>
      <c r="T14" s="29"/>
      <c r="U14" s="29"/>
      <c r="V14" s="29"/>
      <c r="W14" s="29"/>
      <c r="X14" s="29"/>
      <c r="Y14" s="29"/>
      <c r="Z14" s="29"/>
      <c r="AA14" s="29"/>
      <c r="AB14" s="29"/>
      <c r="AC14" s="29"/>
      <c r="AD14" s="29"/>
    </row>
    <row r="15" spans="1:30" ht="11.1" customHeight="1" x14ac:dyDescent="0.15">
      <c r="A15" s="24"/>
      <c r="B15" s="24" t="s">
        <v>12</v>
      </c>
      <c r="C15" s="80" t="s">
        <v>273</v>
      </c>
      <c r="D15" s="80"/>
      <c r="E15" s="26"/>
      <c r="F15" s="22">
        <v>114514359</v>
      </c>
      <c r="G15" s="22">
        <v>1202606</v>
      </c>
      <c r="H15" s="23">
        <f t="shared" si="1"/>
        <v>115716965</v>
      </c>
      <c r="I15" s="22"/>
      <c r="J15" s="22"/>
      <c r="K15" s="22"/>
      <c r="L15" s="22"/>
      <c r="M15" s="22"/>
      <c r="N15" s="22"/>
      <c r="O15" s="22"/>
      <c r="P15" s="22"/>
      <c r="Q15" s="22"/>
      <c r="R15" s="22"/>
      <c r="S15" s="22"/>
      <c r="T15" s="29"/>
      <c r="U15" s="29"/>
      <c r="V15" s="29"/>
      <c r="W15" s="29"/>
      <c r="X15" s="29"/>
      <c r="Y15" s="29"/>
      <c r="Z15" s="29"/>
      <c r="AA15" s="29"/>
      <c r="AB15" s="29"/>
      <c r="AC15" s="29"/>
      <c r="AD15" s="29"/>
    </row>
    <row r="16" spans="1:30" ht="11.1" customHeight="1" x14ac:dyDescent="0.15">
      <c r="A16" s="24"/>
      <c r="B16" s="24" t="s">
        <v>15</v>
      </c>
      <c r="C16" s="77" t="s">
        <v>203</v>
      </c>
      <c r="D16" s="77"/>
      <c r="E16" s="26"/>
      <c r="F16" s="22">
        <v>42637018</v>
      </c>
      <c r="G16" s="22">
        <v>-446931</v>
      </c>
      <c r="H16" s="23">
        <f t="shared" si="1"/>
        <v>42190087</v>
      </c>
      <c r="I16" s="22"/>
      <c r="J16" s="22"/>
      <c r="K16" s="22"/>
      <c r="L16" s="22"/>
      <c r="M16" s="22"/>
      <c r="N16" s="22"/>
      <c r="O16" s="22"/>
      <c r="P16" s="22"/>
      <c r="Q16" s="22"/>
      <c r="R16" s="22"/>
      <c r="S16" s="22"/>
      <c r="T16" s="29"/>
      <c r="U16" s="29"/>
      <c r="V16" s="29"/>
      <c r="W16" s="29"/>
      <c r="X16" s="29"/>
      <c r="Y16" s="29"/>
      <c r="Z16" s="29"/>
      <c r="AA16" s="29"/>
      <c r="AB16" s="29"/>
      <c r="AC16" s="29"/>
      <c r="AD16" s="29"/>
    </row>
    <row r="17" spans="1:30" ht="11.1" customHeight="1" x14ac:dyDescent="0.15">
      <c r="A17" s="24"/>
      <c r="B17" s="24" t="s">
        <v>17</v>
      </c>
      <c r="C17" s="77" t="s">
        <v>138</v>
      </c>
      <c r="D17" s="77"/>
      <c r="E17" s="26"/>
      <c r="F17" s="22">
        <v>18080000</v>
      </c>
      <c r="G17" s="22">
        <v>-539997</v>
      </c>
      <c r="H17" s="23">
        <f t="shared" si="1"/>
        <v>17540003</v>
      </c>
      <c r="I17" s="22"/>
      <c r="J17" s="22"/>
      <c r="K17" s="22"/>
      <c r="L17" s="22"/>
      <c r="M17" s="22"/>
      <c r="N17" s="22"/>
      <c r="O17" s="22"/>
      <c r="P17" s="22"/>
      <c r="Q17" s="22"/>
      <c r="R17" s="22"/>
      <c r="S17" s="22"/>
      <c r="T17" s="29"/>
      <c r="U17" s="29"/>
      <c r="V17" s="29"/>
      <c r="W17" s="29"/>
      <c r="X17" s="29"/>
      <c r="Y17" s="29"/>
      <c r="Z17" s="29"/>
      <c r="AA17" s="29"/>
      <c r="AB17" s="29"/>
      <c r="AC17" s="29"/>
      <c r="AD17" s="29"/>
    </row>
    <row r="18" spans="1:30" ht="11.1" customHeight="1" x14ac:dyDescent="0.15">
      <c r="A18" s="24"/>
      <c r="B18" s="24" t="s">
        <v>19</v>
      </c>
      <c r="C18" s="77" t="s">
        <v>247</v>
      </c>
      <c r="D18" s="77"/>
      <c r="E18" s="26"/>
      <c r="F18" s="22">
        <v>25077801</v>
      </c>
      <c r="G18" s="22">
        <v>-684103</v>
      </c>
      <c r="H18" s="23">
        <f t="shared" si="1"/>
        <v>24393698</v>
      </c>
      <c r="I18" s="22"/>
      <c r="J18" s="22"/>
      <c r="K18" s="22"/>
      <c r="L18" s="22"/>
      <c r="M18" s="22"/>
      <c r="N18" s="22"/>
      <c r="O18" s="22"/>
      <c r="P18" s="22"/>
      <c r="Q18" s="22"/>
      <c r="R18" s="22"/>
      <c r="S18" s="22"/>
      <c r="T18" s="29"/>
      <c r="U18" s="29"/>
      <c r="V18" s="29"/>
      <c r="W18" s="29"/>
      <c r="X18" s="29"/>
      <c r="Y18" s="29"/>
      <c r="Z18" s="29"/>
      <c r="AA18" s="29"/>
      <c r="AB18" s="29"/>
      <c r="AC18" s="29"/>
      <c r="AD18" s="29"/>
    </row>
    <row r="19" spans="1:30" ht="11.1" customHeight="1" x14ac:dyDescent="0.15">
      <c r="A19" s="24"/>
      <c r="B19" s="24" t="s">
        <v>22</v>
      </c>
      <c r="C19" s="77" t="s">
        <v>103</v>
      </c>
      <c r="D19" s="77"/>
      <c r="E19" s="26"/>
      <c r="F19" s="22">
        <v>8593339</v>
      </c>
      <c r="G19" s="22">
        <v>22045</v>
      </c>
      <c r="H19" s="23">
        <f t="shared" si="1"/>
        <v>8615384</v>
      </c>
      <c r="I19" s="22"/>
      <c r="J19" s="22"/>
      <c r="K19" s="22"/>
      <c r="L19" s="22"/>
      <c r="M19" s="22"/>
      <c r="N19" s="22"/>
      <c r="O19" s="22"/>
      <c r="P19" s="22"/>
      <c r="Q19" s="22"/>
      <c r="R19" s="22"/>
      <c r="S19" s="22"/>
      <c r="T19" s="29"/>
      <c r="U19" s="29"/>
      <c r="V19" s="29"/>
      <c r="W19" s="29"/>
      <c r="X19" s="29"/>
      <c r="Y19" s="29"/>
      <c r="Z19" s="29"/>
      <c r="AA19" s="29"/>
      <c r="AB19" s="29"/>
      <c r="AC19" s="29"/>
      <c r="AD19" s="29"/>
    </row>
    <row r="20" spans="1:30" ht="11.1" customHeight="1" x14ac:dyDescent="0.15">
      <c r="A20" s="24"/>
      <c r="B20" s="77" t="s">
        <v>264</v>
      </c>
      <c r="C20" s="77"/>
      <c r="D20" s="77"/>
      <c r="E20" s="26"/>
      <c r="F20" s="22">
        <v>413557517</v>
      </c>
      <c r="G20" s="22">
        <v>15152006</v>
      </c>
      <c r="H20" s="23">
        <f t="shared" si="1"/>
        <v>428709523</v>
      </c>
      <c r="I20" s="22"/>
      <c r="J20" s="22"/>
      <c r="K20" s="22"/>
      <c r="L20" s="22"/>
      <c r="M20" s="22"/>
      <c r="N20" s="22"/>
      <c r="O20" s="22"/>
      <c r="P20" s="22"/>
      <c r="Q20" s="22"/>
      <c r="R20" s="22"/>
      <c r="S20" s="22"/>
      <c r="T20" s="29"/>
      <c r="U20" s="29"/>
      <c r="V20" s="29"/>
      <c r="W20" s="29"/>
      <c r="X20" s="29"/>
      <c r="Y20" s="29"/>
      <c r="Z20" s="29"/>
      <c r="AA20" s="29"/>
      <c r="AB20" s="29"/>
      <c r="AC20" s="29"/>
      <c r="AD20" s="29"/>
    </row>
    <row r="21" spans="1:30" ht="11.1" customHeight="1" x14ac:dyDescent="0.15">
      <c r="A21" s="24"/>
      <c r="B21" s="77" t="s">
        <v>63</v>
      </c>
      <c r="C21" s="77"/>
      <c r="D21" s="77"/>
      <c r="E21" s="26"/>
      <c r="F21" s="22">
        <v>45503564</v>
      </c>
      <c r="G21" s="22">
        <v>-506</v>
      </c>
      <c r="H21" s="23">
        <f t="shared" si="1"/>
        <v>45503058</v>
      </c>
      <c r="I21" s="22"/>
      <c r="J21" s="22"/>
      <c r="K21" s="22"/>
      <c r="L21" s="22"/>
      <c r="M21" s="22"/>
      <c r="N21" s="22"/>
      <c r="O21" s="22"/>
      <c r="P21" s="22"/>
      <c r="Q21" s="22"/>
      <c r="R21" s="22"/>
      <c r="S21" s="22"/>
      <c r="T21" s="29"/>
      <c r="U21" s="29"/>
      <c r="V21" s="29"/>
      <c r="W21" s="29"/>
      <c r="X21" s="29"/>
      <c r="Y21" s="29"/>
      <c r="Z21" s="29"/>
      <c r="AA21" s="29"/>
      <c r="AB21" s="29"/>
      <c r="AC21" s="29"/>
      <c r="AD21" s="29"/>
    </row>
    <row r="22" spans="1:30" ht="11.1" customHeight="1" x14ac:dyDescent="0.15">
      <c r="A22" s="24"/>
      <c r="B22" s="77" t="s">
        <v>266</v>
      </c>
      <c r="C22" s="77"/>
      <c r="D22" s="77"/>
      <c r="E22" s="26"/>
      <c r="F22" s="22"/>
      <c r="G22" s="22"/>
      <c r="H22" s="23"/>
      <c r="I22" s="22"/>
      <c r="J22" s="22"/>
      <c r="K22" s="22"/>
      <c r="L22" s="22"/>
      <c r="M22" s="22"/>
      <c r="N22" s="22"/>
      <c r="O22" s="22"/>
      <c r="P22" s="22"/>
      <c r="Q22" s="22"/>
      <c r="R22" s="22"/>
      <c r="S22" s="22"/>
      <c r="T22" s="29"/>
      <c r="U22" s="29"/>
      <c r="V22" s="29"/>
      <c r="W22" s="29"/>
      <c r="X22" s="29"/>
      <c r="Y22" s="29"/>
      <c r="Z22" s="29"/>
      <c r="AA22" s="29"/>
      <c r="AB22" s="29"/>
      <c r="AC22" s="29"/>
      <c r="AD22" s="29"/>
    </row>
    <row r="23" spans="1:30" ht="11.1" customHeight="1" x14ac:dyDescent="0.15">
      <c r="A23" s="24"/>
      <c r="B23" s="24" t="s">
        <v>10</v>
      </c>
      <c r="C23" s="77" t="s">
        <v>157</v>
      </c>
      <c r="D23" s="77"/>
      <c r="E23" s="26"/>
      <c r="F23" s="22">
        <v>18596846</v>
      </c>
      <c r="G23" s="22">
        <v>1625349</v>
      </c>
      <c r="H23" s="23">
        <f t="shared" ref="H23:H29" si="2">SUM(F23:G23)</f>
        <v>20222195</v>
      </c>
      <c r="I23" s="22"/>
      <c r="J23" s="22"/>
      <c r="K23" s="22"/>
      <c r="L23" s="22"/>
      <c r="M23" s="22"/>
      <c r="N23" s="22"/>
      <c r="O23" s="22"/>
      <c r="P23" s="22"/>
      <c r="Q23" s="22"/>
      <c r="R23" s="22"/>
      <c r="S23" s="22"/>
      <c r="T23" s="29"/>
      <c r="U23" s="29"/>
      <c r="V23" s="29"/>
      <c r="W23" s="29"/>
      <c r="X23" s="29"/>
      <c r="Y23" s="29"/>
      <c r="Z23" s="29"/>
      <c r="AA23" s="29"/>
      <c r="AB23" s="29"/>
      <c r="AC23" s="29"/>
      <c r="AD23" s="29"/>
    </row>
    <row r="24" spans="1:30" ht="11.1" customHeight="1" x14ac:dyDescent="0.15">
      <c r="A24" s="24"/>
      <c r="B24" s="24" t="s">
        <v>12</v>
      </c>
      <c r="C24" s="77" t="s">
        <v>185</v>
      </c>
      <c r="D24" s="77"/>
      <c r="E24" s="26"/>
      <c r="F24" s="22">
        <v>122249567</v>
      </c>
      <c r="G24" s="22">
        <v>6760089</v>
      </c>
      <c r="H24" s="23">
        <f t="shared" si="2"/>
        <v>129009656</v>
      </c>
      <c r="I24" s="22"/>
      <c r="J24" s="22"/>
      <c r="K24" s="22"/>
      <c r="L24" s="22"/>
      <c r="M24" s="22"/>
      <c r="N24" s="22"/>
      <c r="O24" s="22"/>
      <c r="P24" s="22"/>
      <c r="Q24" s="22"/>
      <c r="R24" s="22"/>
      <c r="S24" s="22"/>
      <c r="T24" s="29"/>
      <c r="U24" s="29"/>
      <c r="V24" s="29"/>
      <c r="W24" s="29"/>
      <c r="X24" s="29"/>
      <c r="Y24" s="29"/>
      <c r="Z24" s="29"/>
      <c r="AA24" s="29"/>
      <c r="AB24" s="29"/>
      <c r="AC24" s="29"/>
      <c r="AD24" s="29"/>
    </row>
    <row r="25" spans="1:30" ht="11.1" customHeight="1" x14ac:dyDescent="0.15">
      <c r="A25" s="24"/>
      <c r="B25" s="24" t="s">
        <v>15</v>
      </c>
      <c r="C25" s="77" t="s">
        <v>180</v>
      </c>
      <c r="D25" s="77"/>
      <c r="E25" s="26"/>
      <c r="F25" s="22">
        <v>10435145</v>
      </c>
      <c r="G25" s="22">
        <v>8793</v>
      </c>
      <c r="H25" s="23">
        <f t="shared" si="2"/>
        <v>10443938</v>
      </c>
      <c r="I25" s="22"/>
      <c r="J25" s="22"/>
      <c r="K25" s="22"/>
      <c r="L25" s="22"/>
      <c r="M25" s="22"/>
      <c r="N25" s="22"/>
      <c r="O25" s="22"/>
      <c r="P25" s="22"/>
      <c r="Q25" s="22"/>
      <c r="R25" s="22"/>
      <c r="S25" s="22"/>
      <c r="T25" s="29"/>
      <c r="U25" s="29"/>
      <c r="V25" s="29"/>
      <c r="W25" s="29"/>
      <c r="X25" s="29"/>
      <c r="Y25" s="29"/>
      <c r="Z25" s="29"/>
      <c r="AA25" s="29"/>
      <c r="AB25" s="29"/>
      <c r="AC25" s="29"/>
      <c r="AD25" s="29"/>
    </row>
    <row r="26" spans="1:30" ht="11.1" customHeight="1" x14ac:dyDescent="0.15">
      <c r="A26" s="24"/>
      <c r="B26" s="77" t="s">
        <v>264</v>
      </c>
      <c r="C26" s="77"/>
      <c r="D26" s="77"/>
      <c r="E26" s="26"/>
      <c r="F26" s="22">
        <v>151281558</v>
      </c>
      <c r="G26" s="22">
        <v>8394231</v>
      </c>
      <c r="H26" s="23">
        <f t="shared" si="2"/>
        <v>159675789</v>
      </c>
      <c r="I26" s="22"/>
      <c r="J26" s="22"/>
      <c r="K26" s="22"/>
      <c r="L26" s="22"/>
      <c r="M26" s="22"/>
      <c r="N26" s="22"/>
      <c r="O26" s="22"/>
      <c r="P26" s="22"/>
      <c r="Q26" s="22"/>
      <c r="R26" s="22"/>
      <c r="S26" s="22"/>
      <c r="T26" s="29"/>
      <c r="U26" s="29"/>
      <c r="V26" s="29"/>
      <c r="W26" s="29"/>
      <c r="X26" s="29"/>
      <c r="Y26" s="29"/>
      <c r="Z26" s="29"/>
      <c r="AA26" s="29"/>
      <c r="AB26" s="29"/>
      <c r="AC26" s="29"/>
      <c r="AD26" s="29"/>
    </row>
    <row r="27" spans="1:30" ht="11.1" customHeight="1" x14ac:dyDescent="0.15">
      <c r="A27" s="24"/>
      <c r="B27" s="77" t="s">
        <v>175</v>
      </c>
      <c r="C27" s="77"/>
      <c r="D27" s="77"/>
      <c r="E27" s="26"/>
      <c r="F27" s="22">
        <v>621408956</v>
      </c>
      <c r="G27" s="22">
        <v>15901069</v>
      </c>
      <c r="H27" s="23">
        <f t="shared" si="2"/>
        <v>637310025</v>
      </c>
      <c r="I27" s="22"/>
      <c r="J27" s="22"/>
      <c r="K27" s="22"/>
      <c r="L27" s="22"/>
      <c r="M27" s="22"/>
      <c r="N27" s="22"/>
      <c r="O27" s="22"/>
      <c r="P27" s="22"/>
      <c r="Q27" s="22"/>
      <c r="R27" s="22"/>
      <c r="S27" s="22"/>
      <c r="T27" s="29"/>
      <c r="U27" s="29"/>
      <c r="V27" s="29"/>
      <c r="W27" s="29"/>
      <c r="X27" s="29"/>
      <c r="Y27" s="29"/>
      <c r="Z27" s="29"/>
      <c r="AA27" s="29"/>
      <c r="AB27" s="29"/>
      <c r="AC27" s="29"/>
      <c r="AD27" s="29"/>
    </row>
    <row r="28" spans="1:30" ht="11.1" customHeight="1" x14ac:dyDescent="0.15">
      <c r="A28" s="24"/>
      <c r="B28" s="77" t="s">
        <v>250</v>
      </c>
      <c r="C28" s="77"/>
      <c r="D28" s="77"/>
      <c r="E28" s="26"/>
      <c r="F28" s="22">
        <v>275090629</v>
      </c>
      <c r="G28" s="22">
        <v>5684623</v>
      </c>
      <c r="H28" s="23">
        <f t="shared" si="2"/>
        <v>280775252</v>
      </c>
      <c r="I28" s="22"/>
      <c r="J28" s="22"/>
      <c r="K28" s="22"/>
      <c r="L28" s="22"/>
      <c r="M28" s="22"/>
      <c r="N28" s="22"/>
      <c r="O28" s="22"/>
      <c r="P28" s="22"/>
      <c r="Q28" s="22"/>
      <c r="R28" s="22"/>
      <c r="S28" s="22"/>
      <c r="T28" s="29"/>
      <c r="U28" s="29"/>
      <c r="V28" s="29"/>
      <c r="W28" s="29"/>
      <c r="X28" s="29"/>
      <c r="Y28" s="29"/>
      <c r="Z28" s="29"/>
      <c r="AA28" s="29"/>
      <c r="AB28" s="29"/>
      <c r="AC28" s="29"/>
      <c r="AD28" s="29"/>
    </row>
    <row r="29" spans="1:30" ht="11.1" customHeight="1" x14ac:dyDescent="0.15">
      <c r="A29" s="24"/>
      <c r="B29" s="77" t="s">
        <v>192</v>
      </c>
      <c r="C29" s="77"/>
      <c r="D29" s="77"/>
      <c r="E29" s="26"/>
      <c r="F29" s="22">
        <v>25618600</v>
      </c>
      <c r="G29" s="22" t="s">
        <v>14</v>
      </c>
      <c r="H29" s="23">
        <f t="shared" si="2"/>
        <v>25618600</v>
      </c>
      <c r="I29" s="22"/>
      <c r="J29" s="22"/>
      <c r="K29" s="22"/>
      <c r="L29" s="22"/>
      <c r="M29" s="22"/>
      <c r="N29" s="22"/>
      <c r="O29" s="22"/>
      <c r="P29" s="22"/>
      <c r="Q29" s="22"/>
      <c r="R29" s="22"/>
      <c r="S29" s="22"/>
      <c r="T29" s="29"/>
      <c r="U29" s="29"/>
      <c r="V29" s="29"/>
      <c r="W29" s="29"/>
      <c r="X29" s="29"/>
      <c r="Y29" s="29"/>
      <c r="Z29" s="29"/>
      <c r="AA29" s="29"/>
      <c r="AB29" s="29"/>
      <c r="AC29" s="29"/>
      <c r="AD29" s="29"/>
    </row>
    <row r="30" spans="1:30" ht="11.1" customHeight="1" x14ac:dyDescent="0.15">
      <c r="A30" s="24"/>
      <c r="B30" s="77" t="s">
        <v>193</v>
      </c>
      <c r="C30" s="77"/>
      <c r="D30" s="77"/>
      <c r="E30" s="26"/>
      <c r="F30" s="22"/>
      <c r="G30" s="22"/>
      <c r="H30" s="23"/>
      <c r="I30" s="22"/>
      <c r="J30" s="22"/>
      <c r="K30" s="22"/>
      <c r="L30" s="22"/>
      <c r="M30" s="22"/>
      <c r="N30" s="22"/>
      <c r="O30" s="22"/>
      <c r="P30" s="22"/>
      <c r="Q30" s="22"/>
      <c r="R30" s="22"/>
      <c r="S30" s="22"/>
      <c r="T30" s="29"/>
      <c r="U30" s="29"/>
      <c r="V30" s="29"/>
      <c r="W30" s="29"/>
      <c r="X30" s="29"/>
      <c r="Y30" s="29"/>
      <c r="Z30" s="29"/>
      <c r="AA30" s="29"/>
      <c r="AB30" s="29"/>
      <c r="AC30" s="29"/>
      <c r="AD30" s="29"/>
    </row>
    <row r="31" spans="1:30" ht="11.1" customHeight="1" x14ac:dyDescent="0.15">
      <c r="A31" s="24"/>
      <c r="B31" s="97" t="s">
        <v>10</v>
      </c>
      <c r="C31" s="77" t="s">
        <v>194</v>
      </c>
      <c r="D31" s="77"/>
      <c r="E31" s="26"/>
      <c r="F31" s="60">
        <v>103077000</v>
      </c>
      <c r="G31" s="96">
        <v>-2111638</v>
      </c>
      <c r="H31" s="61">
        <f>SUM(F31:G31)</f>
        <v>100965362</v>
      </c>
      <c r="I31" s="22"/>
      <c r="J31" s="22"/>
      <c r="K31" s="22"/>
      <c r="L31" s="22"/>
      <c r="M31" s="22"/>
      <c r="N31" s="22"/>
      <c r="O31" s="22"/>
      <c r="P31" s="22"/>
      <c r="Q31" s="22"/>
      <c r="R31" s="22"/>
      <c r="S31" s="22"/>
      <c r="T31" s="29"/>
      <c r="U31" s="29"/>
      <c r="V31" s="29"/>
      <c r="W31" s="29"/>
      <c r="X31" s="29"/>
      <c r="Y31" s="29"/>
      <c r="Z31" s="29"/>
      <c r="AA31" s="29"/>
      <c r="AB31" s="29"/>
      <c r="AC31" s="29"/>
      <c r="AD31" s="29"/>
    </row>
    <row r="32" spans="1:30" ht="11.1" customHeight="1" x14ac:dyDescent="0.15">
      <c r="A32" s="24"/>
      <c r="B32" s="97"/>
      <c r="C32" s="77"/>
      <c r="D32" s="77"/>
      <c r="E32" s="26"/>
      <c r="F32" s="22">
        <v>102065000</v>
      </c>
      <c r="G32" s="96"/>
      <c r="H32" s="23">
        <f>SUM(F32,G31)</f>
        <v>99953362</v>
      </c>
      <c r="I32" s="22"/>
      <c r="J32" s="22"/>
      <c r="K32" s="22"/>
      <c r="L32" s="22"/>
      <c r="M32" s="22"/>
      <c r="N32" s="22"/>
      <c r="O32" s="22"/>
      <c r="P32" s="22"/>
      <c r="Q32" s="22"/>
      <c r="R32" s="22"/>
      <c r="S32" s="22"/>
      <c r="T32" s="29"/>
      <c r="U32" s="29"/>
      <c r="V32" s="29"/>
      <c r="W32" s="29"/>
      <c r="X32" s="29"/>
      <c r="Y32" s="29"/>
      <c r="Z32" s="29"/>
      <c r="AA32" s="29"/>
      <c r="AB32" s="29"/>
      <c r="AC32" s="29"/>
      <c r="AD32" s="29"/>
    </row>
    <row r="33" spans="1:30" ht="11.1" customHeight="1" x14ac:dyDescent="0.15">
      <c r="A33" s="24"/>
      <c r="B33" s="97" t="s">
        <v>12</v>
      </c>
      <c r="C33" s="77" t="s">
        <v>207</v>
      </c>
      <c r="D33" s="77"/>
      <c r="E33" s="26"/>
      <c r="F33" s="60">
        <v>276468000</v>
      </c>
      <c r="G33" s="96">
        <v>-668002</v>
      </c>
      <c r="H33" s="61">
        <f>SUM(F33:G33)</f>
        <v>275799998</v>
      </c>
      <c r="I33" s="22"/>
      <c r="J33" s="22"/>
      <c r="K33" s="22"/>
      <c r="L33" s="22"/>
      <c r="M33" s="22"/>
      <c r="N33" s="22"/>
      <c r="O33" s="22"/>
      <c r="P33" s="22"/>
      <c r="Q33" s="22"/>
      <c r="R33" s="22"/>
      <c r="S33" s="22"/>
      <c r="T33" s="29"/>
      <c r="U33" s="29"/>
      <c r="V33" s="29"/>
      <c r="W33" s="29"/>
      <c r="X33" s="29"/>
      <c r="Y33" s="29"/>
      <c r="Z33" s="29"/>
      <c r="AA33" s="29"/>
      <c r="AB33" s="29"/>
      <c r="AC33" s="29"/>
      <c r="AD33" s="29"/>
    </row>
    <row r="34" spans="1:30" ht="11.1" customHeight="1" x14ac:dyDescent="0.15">
      <c r="A34" s="24"/>
      <c r="B34" s="97"/>
      <c r="C34" s="77"/>
      <c r="D34" s="77"/>
      <c r="E34" s="26"/>
      <c r="F34" s="22">
        <v>274833000</v>
      </c>
      <c r="G34" s="96"/>
      <c r="H34" s="23">
        <f>SUM(F34,G33)</f>
        <v>274164998</v>
      </c>
      <c r="I34" s="22"/>
      <c r="J34" s="22"/>
      <c r="K34" s="22"/>
      <c r="L34" s="22"/>
      <c r="M34" s="22"/>
      <c r="N34" s="22"/>
      <c r="O34" s="22"/>
      <c r="P34" s="22"/>
      <c r="Q34" s="22"/>
      <c r="R34" s="22"/>
      <c r="S34" s="22"/>
      <c r="T34" s="29"/>
      <c r="U34" s="29"/>
      <c r="V34" s="29"/>
      <c r="W34" s="29"/>
      <c r="X34" s="29"/>
      <c r="Y34" s="29"/>
      <c r="Z34" s="29"/>
      <c r="AA34" s="29"/>
      <c r="AB34" s="29"/>
      <c r="AC34" s="29"/>
      <c r="AD34" s="29"/>
    </row>
    <row r="35" spans="1:30" ht="11.1" customHeight="1" x14ac:dyDescent="0.15">
      <c r="A35" s="24"/>
      <c r="B35" s="97" t="s">
        <v>15</v>
      </c>
      <c r="C35" s="77" t="s">
        <v>274</v>
      </c>
      <c r="D35" s="77"/>
      <c r="E35" s="26"/>
      <c r="F35" s="60">
        <v>47243500</v>
      </c>
      <c r="G35" s="96">
        <v>-1053375</v>
      </c>
      <c r="H35" s="61">
        <f>SUM(F35:G35)</f>
        <v>46190125</v>
      </c>
      <c r="I35" s="22"/>
      <c r="J35" s="22"/>
      <c r="K35" s="22"/>
      <c r="L35" s="22"/>
      <c r="M35" s="22"/>
      <c r="N35" s="22"/>
      <c r="O35" s="22"/>
      <c r="P35" s="22"/>
      <c r="Q35" s="22"/>
      <c r="R35" s="22"/>
      <c r="S35" s="22"/>
      <c r="T35" s="29"/>
      <c r="U35" s="29"/>
      <c r="V35" s="29"/>
      <c r="W35" s="29"/>
      <c r="X35" s="29"/>
      <c r="Y35" s="29"/>
      <c r="Z35" s="29"/>
      <c r="AA35" s="29"/>
      <c r="AB35" s="29"/>
      <c r="AC35" s="29"/>
      <c r="AD35" s="29"/>
    </row>
    <row r="36" spans="1:30" ht="11.1" customHeight="1" x14ac:dyDescent="0.15">
      <c r="A36" s="24"/>
      <c r="B36" s="97"/>
      <c r="C36" s="77"/>
      <c r="D36" s="77"/>
      <c r="E36" s="26"/>
      <c r="F36" s="22">
        <v>46695500</v>
      </c>
      <c r="G36" s="96"/>
      <c r="H36" s="23">
        <f>SUM(F36,G35)</f>
        <v>45642125</v>
      </c>
      <c r="I36" s="22"/>
      <c r="J36" s="22"/>
      <c r="K36" s="22"/>
      <c r="L36" s="22"/>
      <c r="M36" s="22"/>
      <c r="N36" s="22"/>
      <c r="O36" s="22"/>
      <c r="P36" s="22"/>
      <c r="Q36" s="22"/>
      <c r="R36" s="22"/>
      <c r="S36" s="22"/>
      <c r="T36" s="29"/>
      <c r="U36" s="29"/>
      <c r="V36" s="29"/>
      <c r="W36" s="29"/>
      <c r="X36" s="29"/>
      <c r="Y36" s="29"/>
      <c r="Z36" s="29"/>
      <c r="AA36" s="29"/>
      <c r="AB36" s="29"/>
      <c r="AC36" s="29"/>
      <c r="AD36" s="29"/>
    </row>
    <row r="37" spans="1:30" ht="11.1" customHeight="1" x14ac:dyDescent="0.15">
      <c r="A37" s="24"/>
      <c r="B37" s="97" t="s">
        <v>17</v>
      </c>
      <c r="C37" s="77" t="s">
        <v>275</v>
      </c>
      <c r="D37" s="77"/>
      <c r="E37" s="26"/>
      <c r="F37" s="60">
        <v>28392439</v>
      </c>
      <c r="G37" s="96">
        <v>-752558</v>
      </c>
      <c r="H37" s="61">
        <f>SUM(F37:G37)</f>
        <v>27639881</v>
      </c>
      <c r="I37" s="22"/>
      <c r="J37" s="22"/>
      <c r="K37" s="22"/>
      <c r="L37" s="22"/>
      <c r="M37" s="22"/>
      <c r="N37" s="22"/>
      <c r="O37" s="22"/>
      <c r="P37" s="22"/>
      <c r="Q37" s="22"/>
      <c r="R37" s="22"/>
      <c r="S37" s="22"/>
      <c r="T37" s="29"/>
      <c r="U37" s="29"/>
      <c r="V37" s="29"/>
      <c r="W37" s="29"/>
      <c r="X37" s="29"/>
      <c r="Y37" s="29"/>
      <c r="Z37" s="29"/>
      <c r="AA37" s="29"/>
      <c r="AB37" s="29"/>
      <c r="AC37" s="29"/>
      <c r="AD37" s="29"/>
    </row>
    <row r="38" spans="1:30" ht="11.1" customHeight="1" x14ac:dyDescent="0.15">
      <c r="A38" s="24"/>
      <c r="B38" s="97"/>
      <c r="C38" s="77"/>
      <c r="D38" s="77"/>
      <c r="E38" s="26"/>
      <c r="F38" s="22">
        <v>27542439</v>
      </c>
      <c r="G38" s="96"/>
      <c r="H38" s="23">
        <f>SUM(F38,G37)</f>
        <v>26789881</v>
      </c>
      <c r="I38" s="22"/>
      <c r="J38" s="22"/>
      <c r="K38" s="22"/>
      <c r="L38" s="22"/>
      <c r="M38" s="22"/>
      <c r="N38" s="22"/>
      <c r="O38" s="22"/>
      <c r="P38" s="22"/>
      <c r="Q38" s="22"/>
      <c r="R38" s="22"/>
      <c r="S38" s="22"/>
      <c r="T38" s="29"/>
      <c r="U38" s="29"/>
      <c r="V38" s="29"/>
      <c r="W38" s="29"/>
      <c r="X38" s="29"/>
      <c r="Y38" s="29"/>
      <c r="Z38" s="29"/>
      <c r="AA38" s="29"/>
      <c r="AB38" s="29"/>
      <c r="AC38" s="29"/>
      <c r="AD38" s="29"/>
    </row>
    <row r="39" spans="1:30" ht="11.1" customHeight="1" x14ac:dyDescent="0.15">
      <c r="A39" s="24"/>
      <c r="B39" s="24" t="s">
        <v>19</v>
      </c>
      <c r="C39" s="77" t="s">
        <v>276</v>
      </c>
      <c r="D39" s="77"/>
      <c r="E39" s="26"/>
      <c r="F39" s="22">
        <v>77246810</v>
      </c>
      <c r="G39" s="22">
        <v>-1954561</v>
      </c>
      <c r="H39" s="23">
        <f>SUM(F39:G39)</f>
        <v>75292249</v>
      </c>
      <c r="I39" s="22"/>
      <c r="J39" s="22"/>
      <c r="K39" s="22"/>
      <c r="L39" s="22"/>
      <c r="M39" s="22"/>
      <c r="N39" s="22"/>
      <c r="O39" s="22"/>
      <c r="P39" s="22"/>
      <c r="Q39" s="22"/>
      <c r="R39" s="22"/>
      <c r="S39" s="22"/>
      <c r="T39" s="29"/>
      <c r="U39" s="29"/>
      <c r="V39" s="29"/>
      <c r="W39" s="29"/>
      <c r="X39" s="29"/>
      <c r="Y39" s="29"/>
      <c r="Z39" s="29"/>
      <c r="AA39" s="29"/>
      <c r="AB39" s="29"/>
      <c r="AC39" s="29"/>
      <c r="AD39" s="29"/>
    </row>
    <row r="40" spans="1:30" ht="11.1" customHeight="1" x14ac:dyDescent="0.15">
      <c r="A40" s="24"/>
      <c r="B40" s="24" t="s">
        <v>22</v>
      </c>
      <c r="C40" s="77" t="s">
        <v>198</v>
      </c>
      <c r="D40" s="77"/>
      <c r="E40" s="26"/>
      <c r="F40" s="22">
        <v>1694193</v>
      </c>
      <c r="G40" s="22">
        <v>-54</v>
      </c>
      <c r="H40" s="23">
        <f>SUM(F40:G40)</f>
        <v>1694139</v>
      </c>
      <c r="I40" s="22"/>
      <c r="J40" s="22"/>
      <c r="K40" s="22"/>
      <c r="L40" s="22"/>
      <c r="M40" s="22"/>
      <c r="N40" s="22"/>
      <c r="O40" s="22"/>
      <c r="P40" s="22"/>
      <c r="Q40" s="22"/>
      <c r="R40" s="22"/>
      <c r="S40" s="22"/>
      <c r="T40" s="29"/>
      <c r="U40" s="29"/>
      <c r="V40" s="29"/>
      <c r="W40" s="29"/>
      <c r="X40" s="29"/>
      <c r="Y40" s="29"/>
      <c r="Z40" s="29"/>
      <c r="AA40" s="29"/>
      <c r="AB40" s="29"/>
      <c r="AC40" s="29"/>
      <c r="AD40" s="29"/>
    </row>
    <row r="41" spans="1:30" ht="11.1" customHeight="1" x14ac:dyDescent="0.15">
      <c r="A41" s="24"/>
      <c r="B41" s="24" t="s">
        <v>24</v>
      </c>
      <c r="C41" s="77" t="s">
        <v>277</v>
      </c>
      <c r="D41" s="77"/>
      <c r="E41" s="26"/>
      <c r="F41" s="22">
        <v>3600000</v>
      </c>
      <c r="G41" s="22">
        <v>-105990</v>
      </c>
      <c r="H41" s="23">
        <f>SUM(F41:G41)</f>
        <v>3494010</v>
      </c>
      <c r="I41" s="22"/>
      <c r="J41" s="22"/>
      <c r="K41" s="22"/>
      <c r="L41" s="22"/>
      <c r="M41" s="22"/>
      <c r="N41" s="22"/>
      <c r="O41" s="22"/>
      <c r="P41" s="22"/>
      <c r="Q41" s="22"/>
      <c r="R41" s="22"/>
      <c r="S41" s="22"/>
      <c r="T41" s="29"/>
      <c r="U41" s="29"/>
      <c r="V41" s="29"/>
      <c r="W41" s="29"/>
      <c r="X41" s="29"/>
      <c r="Y41" s="29"/>
      <c r="Z41" s="29"/>
      <c r="AA41" s="29"/>
      <c r="AB41" s="29"/>
      <c r="AC41" s="29"/>
      <c r="AD41" s="29"/>
    </row>
    <row r="42" spans="1:30" ht="11.1" customHeight="1" x14ac:dyDescent="0.15">
      <c r="A42" s="24"/>
      <c r="B42" s="24"/>
      <c r="C42" s="110" t="s">
        <v>268</v>
      </c>
      <c r="D42" s="110"/>
      <c r="E42" s="26"/>
      <c r="F42" s="60">
        <v>537721942</v>
      </c>
      <c r="G42" s="96">
        <v>-6646178</v>
      </c>
      <c r="H42" s="61">
        <f>SUM(F42:G42)</f>
        <v>531075764</v>
      </c>
      <c r="I42" s="22"/>
      <c r="J42" s="22"/>
      <c r="K42" s="22"/>
      <c r="L42" s="22"/>
      <c r="M42" s="22"/>
      <c r="N42" s="22"/>
      <c r="O42" s="22"/>
      <c r="P42" s="22"/>
      <c r="Q42" s="22"/>
      <c r="R42" s="22"/>
      <c r="S42" s="22"/>
      <c r="T42" s="29"/>
      <c r="U42" s="29"/>
      <c r="V42" s="29"/>
      <c r="W42" s="29"/>
      <c r="X42" s="29"/>
      <c r="Y42" s="29"/>
      <c r="Z42" s="29"/>
      <c r="AA42" s="29"/>
      <c r="AB42" s="29"/>
      <c r="AC42" s="29"/>
      <c r="AD42" s="29"/>
    </row>
    <row r="43" spans="1:30" ht="11.1" customHeight="1" x14ac:dyDescent="0.15">
      <c r="A43" s="24"/>
      <c r="B43" s="24"/>
      <c r="C43" s="110"/>
      <c r="D43" s="110"/>
      <c r="E43" s="26"/>
      <c r="F43" s="22">
        <v>533676942</v>
      </c>
      <c r="G43" s="96"/>
      <c r="H43" s="23">
        <f>SUM(F43,G42)</f>
        <v>527030764</v>
      </c>
      <c r="I43" s="22"/>
      <c r="J43" s="22"/>
      <c r="K43" s="22"/>
      <c r="L43" s="22"/>
      <c r="M43" s="22"/>
      <c r="N43" s="22"/>
      <c r="O43" s="22"/>
      <c r="P43" s="22"/>
      <c r="Q43" s="22"/>
      <c r="R43" s="22"/>
      <c r="S43" s="22"/>
      <c r="T43" s="29"/>
      <c r="U43" s="29"/>
      <c r="V43" s="29"/>
      <c r="W43" s="29"/>
      <c r="X43" s="29"/>
      <c r="Y43" s="29"/>
      <c r="Z43" s="29"/>
      <c r="AA43" s="29"/>
      <c r="AB43" s="29"/>
      <c r="AC43" s="29"/>
      <c r="AD43" s="29"/>
    </row>
    <row r="44" spans="1:30" ht="11.1" customHeight="1" x14ac:dyDescent="0.15">
      <c r="A44" s="24"/>
      <c r="B44" s="97" t="s">
        <v>26</v>
      </c>
      <c r="C44" s="77" t="s">
        <v>212</v>
      </c>
      <c r="D44" s="77"/>
      <c r="E44" s="26"/>
      <c r="F44" s="60">
        <v>62714414</v>
      </c>
      <c r="G44" s="96">
        <v>18682438</v>
      </c>
      <c r="H44" s="61">
        <f>SUM(F44:G44)</f>
        <v>81396852</v>
      </c>
      <c r="I44" s="22"/>
      <c r="J44" s="22"/>
      <c r="K44" s="22"/>
      <c r="L44" s="22"/>
      <c r="M44" s="22"/>
      <c r="N44" s="22"/>
      <c r="O44" s="22"/>
      <c r="P44" s="22"/>
      <c r="Q44" s="22"/>
      <c r="R44" s="22"/>
      <c r="S44" s="22"/>
      <c r="T44" s="29"/>
      <c r="U44" s="29"/>
      <c r="V44" s="29"/>
      <c r="W44" s="29"/>
      <c r="X44" s="29"/>
      <c r="Y44" s="29"/>
      <c r="Z44" s="29"/>
      <c r="AA44" s="29"/>
      <c r="AB44" s="29"/>
      <c r="AC44" s="29"/>
      <c r="AD44" s="29"/>
    </row>
    <row r="45" spans="1:30" ht="11.1" customHeight="1" x14ac:dyDescent="0.15">
      <c r="A45" s="24"/>
      <c r="B45" s="97"/>
      <c r="C45" s="77"/>
      <c r="D45" s="77"/>
      <c r="E45" s="26"/>
      <c r="F45" s="22">
        <v>62659414</v>
      </c>
      <c r="G45" s="96"/>
      <c r="H45" s="23">
        <f>SUM(F45,G44)</f>
        <v>81341852</v>
      </c>
      <c r="I45" s="22"/>
      <c r="J45" s="22"/>
      <c r="K45" s="22"/>
      <c r="L45" s="22"/>
      <c r="M45" s="22"/>
      <c r="N45" s="22"/>
      <c r="O45" s="22"/>
      <c r="P45" s="22"/>
      <c r="Q45" s="22"/>
      <c r="R45" s="22"/>
      <c r="S45" s="22"/>
      <c r="T45" s="29"/>
      <c r="U45" s="29"/>
      <c r="V45" s="29"/>
      <c r="W45" s="29"/>
      <c r="X45" s="29"/>
      <c r="Y45" s="29"/>
      <c r="Z45" s="29"/>
      <c r="AA45" s="29"/>
      <c r="AB45" s="29"/>
      <c r="AC45" s="29"/>
      <c r="AD45" s="29"/>
    </row>
    <row r="46" spans="1:30" ht="11.1" customHeight="1" x14ac:dyDescent="0.15">
      <c r="A46" s="24"/>
      <c r="B46" s="24" t="s">
        <v>28</v>
      </c>
      <c r="C46" s="77" t="s">
        <v>278</v>
      </c>
      <c r="D46" s="77"/>
      <c r="E46" s="26"/>
      <c r="F46" s="22">
        <v>659600</v>
      </c>
      <c r="G46" s="22" t="s">
        <v>14</v>
      </c>
      <c r="H46" s="23">
        <v>659600</v>
      </c>
      <c r="I46" s="22"/>
      <c r="J46" s="22"/>
      <c r="K46" s="22"/>
      <c r="L46" s="22"/>
      <c r="M46" s="22"/>
      <c r="N46" s="22"/>
      <c r="O46" s="22"/>
      <c r="P46" s="22"/>
      <c r="Q46" s="22"/>
      <c r="R46" s="22"/>
      <c r="S46" s="22"/>
      <c r="T46" s="29"/>
      <c r="U46" s="29"/>
      <c r="V46" s="29"/>
      <c r="W46" s="29"/>
      <c r="X46" s="29"/>
      <c r="Y46" s="29"/>
      <c r="Z46" s="29"/>
      <c r="AA46" s="29"/>
      <c r="AB46" s="29"/>
      <c r="AC46" s="29"/>
      <c r="AD46" s="29"/>
    </row>
    <row r="47" spans="1:30" ht="11.1" customHeight="1" x14ac:dyDescent="0.15">
      <c r="A47" s="24"/>
      <c r="B47" s="77" t="s">
        <v>264</v>
      </c>
      <c r="C47" s="77"/>
      <c r="D47" s="77"/>
      <c r="E47" s="26"/>
      <c r="F47" s="60">
        <v>601095956</v>
      </c>
      <c r="G47" s="96">
        <v>12036260</v>
      </c>
      <c r="H47" s="61">
        <f>SUM(F47:G47)</f>
        <v>613132216</v>
      </c>
      <c r="I47" s="22"/>
      <c r="J47" s="22"/>
      <c r="K47" s="22"/>
      <c r="L47" s="22"/>
      <c r="M47" s="22"/>
      <c r="N47" s="22"/>
      <c r="O47" s="22"/>
      <c r="P47" s="22"/>
      <c r="Q47" s="22"/>
      <c r="R47" s="22"/>
      <c r="S47" s="22"/>
      <c r="T47" s="29"/>
      <c r="U47" s="29"/>
      <c r="V47" s="29"/>
      <c r="W47" s="29"/>
      <c r="X47" s="29"/>
      <c r="Y47" s="29"/>
      <c r="Z47" s="29"/>
      <c r="AA47" s="29"/>
      <c r="AB47" s="29"/>
      <c r="AC47" s="29"/>
      <c r="AD47" s="29"/>
    </row>
    <row r="48" spans="1:30" ht="11.1" customHeight="1" x14ac:dyDescent="0.15">
      <c r="A48" s="24"/>
      <c r="B48" s="77"/>
      <c r="C48" s="77"/>
      <c r="D48" s="77"/>
      <c r="E48" s="26"/>
      <c r="F48" s="22">
        <v>596995956</v>
      </c>
      <c r="G48" s="96"/>
      <c r="H48" s="23">
        <f>SUM(F48,G47)</f>
        <v>609032216</v>
      </c>
      <c r="I48" s="22"/>
      <c r="J48" s="22"/>
      <c r="K48" s="22"/>
      <c r="L48" s="22"/>
      <c r="M48" s="22"/>
      <c r="N48" s="22"/>
      <c r="O48" s="22"/>
      <c r="P48" s="22"/>
      <c r="Q48" s="22"/>
      <c r="R48" s="22"/>
      <c r="S48" s="22"/>
      <c r="T48" s="29"/>
      <c r="U48" s="29"/>
      <c r="V48" s="29"/>
      <c r="W48" s="29"/>
      <c r="X48" s="29"/>
      <c r="Y48" s="29"/>
      <c r="Z48" s="29"/>
      <c r="AA48" s="29"/>
      <c r="AB48" s="29"/>
      <c r="AC48" s="29"/>
      <c r="AD48" s="29"/>
    </row>
    <row r="49" spans="1:30" ht="11.1" customHeight="1" x14ac:dyDescent="0.15">
      <c r="A49" s="24"/>
      <c r="B49" s="77" t="s">
        <v>139</v>
      </c>
      <c r="C49" s="77"/>
      <c r="D49" s="77"/>
      <c r="E49" s="26"/>
      <c r="F49" s="22">
        <v>29950481</v>
      </c>
      <c r="G49" s="22">
        <v>-885908</v>
      </c>
      <c r="H49" s="23">
        <f t="shared" ref="H49:H58" si="3">SUM(F49:G49)</f>
        <v>29064573</v>
      </c>
      <c r="I49" s="22"/>
      <c r="J49" s="22"/>
      <c r="K49" s="22"/>
      <c r="L49" s="22"/>
      <c r="M49" s="22"/>
      <c r="N49" s="22"/>
      <c r="O49" s="22"/>
      <c r="P49" s="22"/>
      <c r="Q49" s="22"/>
      <c r="R49" s="22"/>
      <c r="S49" s="22"/>
      <c r="T49" s="29"/>
      <c r="U49" s="29"/>
      <c r="V49" s="29"/>
      <c r="W49" s="29"/>
      <c r="X49" s="29"/>
      <c r="Y49" s="29"/>
      <c r="Z49" s="29"/>
      <c r="AA49" s="29"/>
      <c r="AB49" s="29"/>
      <c r="AC49" s="29"/>
      <c r="AD49" s="29"/>
    </row>
    <row r="50" spans="1:30" ht="11.1" customHeight="1" x14ac:dyDescent="0.15">
      <c r="A50" s="24"/>
      <c r="B50" s="77" t="s">
        <v>226</v>
      </c>
      <c r="C50" s="77"/>
      <c r="D50" s="77"/>
      <c r="E50" s="26"/>
      <c r="F50" s="22">
        <v>8813037</v>
      </c>
      <c r="G50" s="22">
        <v>-271911</v>
      </c>
      <c r="H50" s="23">
        <f t="shared" si="3"/>
        <v>8541126</v>
      </c>
      <c r="I50" s="22"/>
      <c r="J50" s="22"/>
      <c r="K50" s="22"/>
      <c r="L50" s="22"/>
      <c r="M50" s="22"/>
      <c r="N50" s="22"/>
      <c r="O50" s="22"/>
      <c r="P50" s="22"/>
      <c r="Q50" s="22"/>
      <c r="R50" s="22"/>
      <c r="S50" s="22"/>
      <c r="T50" s="29"/>
      <c r="U50" s="29"/>
      <c r="V50" s="29"/>
      <c r="W50" s="29"/>
      <c r="X50" s="29"/>
      <c r="Y50" s="29"/>
      <c r="Z50" s="29"/>
      <c r="AA50" s="29"/>
      <c r="AB50" s="29"/>
      <c r="AC50" s="29"/>
      <c r="AD50" s="29"/>
    </row>
    <row r="51" spans="1:30" ht="11.1" customHeight="1" x14ac:dyDescent="0.15">
      <c r="A51" s="24"/>
      <c r="B51" s="77" t="s">
        <v>227</v>
      </c>
      <c r="C51" s="77"/>
      <c r="D51" s="77"/>
      <c r="E51" s="26"/>
      <c r="F51" s="22">
        <v>10725137</v>
      </c>
      <c r="G51" s="22">
        <v>-115723</v>
      </c>
      <c r="H51" s="23">
        <f t="shared" si="3"/>
        <v>10609414</v>
      </c>
      <c r="I51" s="22"/>
      <c r="J51" s="22"/>
      <c r="K51" s="22"/>
      <c r="L51" s="22"/>
      <c r="M51" s="22"/>
      <c r="N51" s="22"/>
      <c r="O51" s="22"/>
      <c r="P51" s="22"/>
      <c r="Q51" s="22"/>
      <c r="R51" s="22"/>
      <c r="S51" s="22"/>
      <c r="T51" s="29"/>
      <c r="U51" s="29"/>
      <c r="V51" s="29"/>
      <c r="W51" s="29"/>
      <c r="X51" s="29"/>
      <c r="Y51" s="29"/>
      <c r="Z51" s="29"/>
      <c r="AA51" s="29"/>
      <c r="AB51" s="29"/>
      <c r="AC51" s="29"/>
      <c r="AD51" s="29"/>
    </row>
    <row r="52" spans="1:30" ht="11.1" customHeight="1" x14ac:dyDescent="0.15">
      <c r="A52" s="24"/>
      <c r="B52" s="77" t="s">
        <v>279</v>
      </c>
      <c r="C52" s="77"/>
      <c r="D52" s="77"/>
      <c r="E52" s="26"/>
      <c r="F52" s="22">
        <v>10198133</v>
      </c>
      <c r="G52" s="22">
        <v>-778200</v>
      </c>
      <c r="H52" s="23">
        <f t="shared" si="3"/>
        <v>9419933</v>
      </c>
      <c r="I52" s="22"/>
      <c r="J52" s="22"/>
      <c r="K52" s="22"/>
      <c r="L52" s="22"/>
      <c r="M52" s="22"/>
      <c r="N52" s="22"/>
      <c r="O52" s="22"/>
      <c r="P52" s="22"/>
      <c r="Q52" s="22"/>
      <c r="R52" s="22"/>
      <c r="S52" s="22"/>
      <c r="T52" s="29"/>
      <c r="U52" s="29"/>
      <c r="V52" s="29"/>
      <c r="W52" s="29"/>
      <c r="X52" s="29"/>
      <c r="Y52" s="29"/>
      <c r="Z52" s="29"/>
      <c r="AA52" s="29"/>
      <c r="AB52" s="29"/>
      <c r="AC52" s="29"/>
      <c r="AD52" s="29"/>
    </row>
    <row r="53" spans="1:30" ht="11.1" customHeight="1" x14ac:dyDescent="0.15">
      <c r="A53" s="24"/>
      <c r="B53" s="77" t="s">
        <v>228</v>
      </c>
      <c r="C53" s="77"/>
      <c r="D53" s="77"/>
      <c r="E53" s="26"/>
      <c r="F53" s="22">
        <v>16564264</v>
      </c>
      <c r="G53" s="22">
        <v>-38504</v>
      </c>
      <c r="H53" s="23">
        <f t="shared" si="3"/>
        <v>16525760</v>
      </c>
      <c r="I53" s="22"/>
      <c r="J53" s="22"/>
      <c r="K53" s="22"/>
      <c r="L53" s="22"/>
      <c r="M53" s="22"/>
      <c r="N53" s="22"/>
      <c r="O53" s="22"/>
      <c r="P53" s="22"/>
      <c r="Q53" s="22"/>
      <c r="R53" s="22"/>
      <c r="S53" s="22"/>
      <c r="T53" s="29"/>
      <c r="U53" s="29"/>
      <c r="V53" s="29"/>
      <c r="W53" s="29"/>
      <c r="X53" s="29"/>
      <c r="Y53" s="29"/>
      <c r="Z53" s="29"/>
      <c r="AA53" s="29"/>
      <c r="AB53" s="29"/>
      <c r="AC53" s="29"/>
      <c r="AD53" s="29"/>
    </row>
    <row r="54" spans="1:30" ht="11.1" customHeight="1" x14ac:dyDescent="0.15">
      <c r="A54" s="24"/>
      <c r="B54" s="80" t="s">
        <v>280</v>
      </c>
      <c r="C54" s="80"/>
      <c r="D54" s="80"/>
      <c r="E54" s="26"/>
      <c r="F54" s="22">
        <v>26288210</v>
      </c>
      <c r="G54" s="22">
        <v>-934342</v>
      </c>
      <c r="H54" s="23">
        <f t="shared" si="3"/>
        <v>25353868</v>
      </c>
      <c r="I54" s="22"/>
      <c r="J54" s="22"/>
      <c r="K54" s="22"/>
      <c r="L54" s="22"/>
      <c r="M54" s="22"/>
      <c r="N54" s="22"/>
      <c r="O54" s="22"/>
      <c r="P54" s="22"/>
      <c r="Q54" s="22"/>
      <c r="R54" s="22"/>
      <c r="S54" s="22"/>
      <c r="T54" s="29"/>
      <c r="U54" s="29"/>
      <c r="V54" s="29"/>
      <c r="W54" s="29"/>
      <c r="X54" s="29"/>
      <c r="Y54" s="29"/>
      <c r="Z54" s="29"/>
      <c r="AA54" s="29"/>
      <c r="AB54" s="29"/>
      <c r="AC54" s="29"/>
      <c r="AD54" s="29"/>
    </row>
    <row r="55" spans="1:30" ht="11.1" customHeight="1" x14ac:dyDescent="0.15">
      <c r="A55" s="24"/>
      <c r="B55" s="77" t="s">
        <v>217</v>
      </c>
      <c r="C55" s="77"/>
      <c r="D55" s="77"/>
      <c r="E55" s="26"/>
      <c r="F55" s="22">
        <v>102600000</v>
      </c>
      <c r="G55" s="22">
        <v>6000000</v>
      </c>
      <c r="H55" s="23">
        <f t="shared" si="3"/>
        <v>108600000</v>
      </c>
      <c r="I55" s="22"/>
      <c r="J55" s="22"/>
      <c r="K55" s="22"/>
      <c r="L55" s="22"/>
      <c r="M55" s="22"/>
      <c r="N55" s="22"/>
      <c r="O55" s="22"/>
      <c r="P55" s="22"/>
      <c r="Q55" s="22"/>
      <c r="R55" s="22"/>
      <c r="S55" s="22"/>
      <c r="T55" s="29"/>
      <c r="U55" s="29"/>
      <c r="V55" s="29"/>
      <c r="W55" s="29"/>
      <c r="X55" s="29"/>
      <c r="Y55" s="29"/>
      <c r="Z55" s="29"/>
      <c r="AA55" s="29"/>
      <c r="AB55" s="29"/>
      <c r="AC55" s="29"/>
      <c r="AD55" s="29"/>
    </row>
    <row r="56" spans="1:30" ht="11.1" customHeight="1" x14ac:dyDescent="0.15">
      <c r="A56" s="24"/>
      <c r="B56" s="77" t="s">
        <v>216</v>
      </c>
      <c r="C56" s="77"/>
      <c r="D56" s="77"/>
      <c r="E56" s="26"/>
      <c r="F56" s="22">
        <v>57200000</v>
      </c>
      <c r="G56" s="22" t="s">
        <v>14</v>
      </c>
      <c r="H56" s="23">
        <f t="shared" si="3"/>
        <v>57200000</v>
      </c>
      <c r="I56" s="22"/>
      <c r="J56" s="22"/>
      <c r="K56" s="22"/>
      <c r="L56" s="22"/>
      <c r="M56" s="22"/>
      <c r="N56" s="22"/>
      <c r="O56" s="22"/>
      <c r="P56" s="22"/>
      <c r="Q56" s="22"/>
      <c r="R56" s="22"/>
      <c r="S56" s="22"/>
      <c r="T56" s="29"/>
      <c r="U56" s="29"/>
      <c r="V56" s="29"/>
      <c r="W56" s="29"/>
      <c r="X56" s="29"/>
      <c r="Y56" s="29"/>
      <c r="Z56" s="29"/>
      <c r="AA56" s="29"/>
      <c r="AB56" s="29"/>
      <c r="AC56" s="29"/>
      <c r="AD56" s="29"/>
    </row>
    <row r="57" spans="1:30" ht="11.1" customHeight="1" x14ac:dyDescent="0.15">
      <c r="A57" s="24"/>
      <c r="B57" s="77" t="s">
        <v>271</v>
      </c>
      <c r="C57" s="77"/>
      <c r="D57" s="77"/>
      <c r="E57" s="26"/>
      <c r="F57" s="22">
        <v>402956069</v>
      </c>
      <c r="G57" s="22">
        <v>11571202</v>
      </c>
      <c r="H57" s="23">
        <f t="shared" si="3"/>
        <v>414527271</v>
      </c>
      <c r="I57" s="22"/>
      <c r="J57" s="22"/>
      <c r="K57" s="22"/>
      <c r="L57" s="22"/>
      <c r="M57" s="22"/>
      <c r="N57" s="22"/>
      <c r="O57" s="22"/>
      <c r="P57" s="22"/>
      <c r="Q57" s="22"/>
      <c r="R57" s="22"/>
      <c r="S57" s="22"/>
      <c r="T57" s="29"/>
      <c r="U57" s="29"/>
      <c r="V57" s="29"/>
      <c r="W57" s="29"/>
      <c r="X57" s="29"/>
      <c r="Y57" s="29"/>
      <c r="Z57" s="29"/>
      <c r="AA57" s="29"/>
      <c r="AB57" s="29"/>
      <c r="AC57" s="29"/>
      <c r="AD57" s="29"/>
    </row>
    <row r="58" spans="1:30" ht="11.1" customHeight="1" x14ac:dyDescent="0.15">
      <c r="A58" s="24"/>
      <c r="B58" s="77" t="s">
        <v>69</v>
      </c>
      <c r="C58" s="77"/>
      <c r="D58" s="77"/>
      <c r="E58" s="26"/>
      <c r="F58" s="22">
        <v>30000000</v>
      </c>
      <c r="G58" s="22" t="s">
        <v>14</v>
      </c>
      <c r="H58" s="23">
        <f t="shared" si="3"/>
        <v>30000000</v>
      </c>
      <c r="I58" s="22"/>
      <c r="J58" s="22"/>
      <c r="K58" s="22"/>
      <c r="L58" s="22"/>
      <c r="M58" s="22"/>
      <c r="N58" s="22"/>
      <c r="O58" s="22"/>
      <c r="P58" s="22"/>
      <c r="Q58" s="22"/>
      <c r="R58" s="22"/>
      <c r="S58" s="22"/>
      <c r="T58" s="29"/>
      <c r="U58" s="29"/>
      <c r="V58" s="29"/>
      <c r="W58" s="29"/>
      <c r="X58" s="29"/>
      <c r="Y58" s="29"/>
      <c r="Z58" s="29"/>
      <c r="AA58" s="29"/>
      <c r="AB58" s="29"/>
      <c r="AC58" s="29"/>
      <c r="AD58" s="29"/>
    </row>
    <row r="59" spans="1:30" ht="5.25" customHeight="1" x14ac:dyDescent="0.15">
      <c r="A59" s="24"/>
      <c r="B59" s="24"/>
      <c r="C59" s="20"/>
      <c r="D59" s="20"/>
      <c r="E59" s="31"/>
      <c r="F59" s="22"/>
      <c r="G59" s="22"/>
      <c r="H59" s="23"/>
      <c r="I59" s="48"/>
      <c r="J59" s="48"/>
      <c r="K59" s="48"/>
      <c r="L59" s="48"/>
      <c r="M59" s="48"/>
      <c r="N59" s="48"/>
      <c r="O59" s="48"/>
      <c r="P59" s="48"/>
      <c r="Q59" s="48"/>
      <c r="R59" s="48"/>
      <c r="S59" s="48"/>
      <c r="T59" s="29"/>
      <c r="U59" s="29"/>
      <c r="V59" s="29"/>
      <c r="W59" s="29"/>
      <c r="X59" s="29"/>
      <c r="Y59" s="29"/>
      <c r="Z59" s="29"/>
      <c r="AA59" s="29"/>
      <c r="AB59" s="29"/>
      <c r="AC59" s="29"/>
      <c r="AD59" s="29"/>
    </row>
    <row r="60" spans="1:30" ht="10.65" customHeight="1" x14ac:dyDescent="0.15">
      <c r="A60" s="33"/>
      <c r="B60" s="89" t="s">
        <v>73</v>
      </c>
      <c r="C60" s="89"/>
      <c r="D60" s="89"/>
      <c r="E60" s="56"/>
      <c r="F60" s="39">
        <v>3255438310</v>
      </c>
      <c r="G60" s="39">
        <v>85060000</v>
      </c>
      <c r="H60" s="39">
        <f>SUM(F60:G60)</f>
        <v>3340498310</v>
      </c>
      <c r="I60" s="48"/>
      <c r="J60" s="48"/>
      <c r="K60" s="48"/>
      <c r="L60" s="48"/>
      <c r="M60" s="48"/>
      <c r="N60" s="48"/>
      <c r="O60" s="48"/>
      <c r="P60" s="48"/>
      <c r="Q60" s="48"/>
      <c r="R60" s="48"/>
      <c r="S60" s="48"/>
      <c r="T60" s="29"/>
      <c r="U60" s="29"/>
      <c r="V60" s="29"/>
      <c r="W60" s="29"/>
      <c r="X60" s="29"/>
      <c r="Y60" s="29"/>
      <c r="Z60" s="29"/>
      <c r="AA60" s="29"/>
      <c r="AB60" s="29"/>
      <c r="AC60" s="29"/>
      <c r="AD60" s="29"/>
    </row>
    <row r="61" spans="1:30" ht="6" customHeight="1" x14ac:dyDescent="0.15">
      <c r="A61" s="24"/>
      <c r="B61" s="111" t="s">
        <v>332</v>
      </c>
      <c r="C61" s="112"/>
      <c r="D61" s="112"/>
      <c r="E61" s="112"/>
      <c r="F61" s="112"/>
      <c r="G61" s="112"/>
      <c r="H61" s="112"/>
      <c r="I61" s="40"/>
      <c r="J61" s="40"/>
      <c r="K61" s="40"/>
      <c r="L61" s="40"/>
      <c r="M61" s="40"/>
      <c r="N61" s="40"/>
      <c r="O61" s="40"/>
      <c r="P61" s="40"/>
      <c r="Q61" s="40"/>
      <c r="R61" s="40"/>
      <c r="S61" s="40"/>
      <c r="T61" s="29"/>
      <c r="U61" s="29"/>
      <c r="V61" s="29"/>
      <c r="W61" s="29"/>
      <c r="X61" s="29"/>
      <c r="Y61" s="29"/>
      <c r="Z61" s="29"/>
      <c r="AA61" s="29"/>
      <c r="AB61" s="29"/>
      <c r="AC61" s="29"/>
      <c r="AD61" s="29"/>
    </row>
    <row r="62" spans="1:30" ht="18" customHeight="1" x14ac:dyDescent="0.15">
      <c r="A62" s="12"/>
      <c r="B62" s="113"/>
      <c r="C62" s="113"/>
      <c r="D62" s="113"/>
      <c r="E62" s="113"/>
      <c r="F62" s="113"/>
      <c r="G62" s="113"/>
      <c r="H62" s="113"/>
      <c r="I62" s="12"/>
      <c r="J62" s="12"/>
      <c r="K62" s="12"/>
      <c r="L62" s="12"/>
      <c r="M62" s="12"/>
      <c r="N62" s="12"/>
      <c r="O62" s="12"/>
      <c r="P62" s="12"/>
      <c r="Q62" s="12"/>
      <c r="R62" s="12"/>
      <c r="S62" s="12"/>
      <c r="T62" s="29"/>
      <c r="U62" s="29"/>
      <c r="V62" s="29"/>
      <c r="W62" s="29"/>
      <c r="X62" s="29"/>
      <c r="Y62" s="29"/>
      <c r="Z62" s="29"/>
      <c r="AA62" s="29"/>
      <c r="AB62" s="29"/>
      <c r="AC62" s="29"/>
      <c r="AD62" s="29"/>
    </row>
    <row r="63" spans="1:30" ht="10.5" customHeight="1" x14ac:dyDescent="0.15">
      <c r="A63" s="40"/>
      <c r="B63" s="113"/>
      <c r="C63" s="113"/>
      <c r="D63" s="113"/>
      <c r="E63" s="113"/>
      <c r="F63" s="113"/>
      <c r="G63" s="113"/>
      <c r="H63" s="113"/>
      <c r="I63" s="45"/>
      <c r="J63" s="45"/>
      <c r="K63" s="45"/>
      <c r="L63" s="45"/>
      <c r="M63" s="45"/>
      <c r="N63" s="45"/>
      <c r="O63" s="45"/>
      <c r="P63" s="45"/>
      <c r="Q63" s="45"/>
      <c r="R63" s="45"/>
      <c r="S63" s="45"/>
      <c r="T63" s="29"/>
      <c r="U63" s="29"/>
      <c r="V63" s="29"/>
      <c r="W63" s="29"/>
      <c r="X63" s="29"/>
      <c r="Y63" s="29"/>
      <c r="Z63" s="29"/>
      <c r="AA63" s="29"/>
      <c r="AB63" s="29"/>
      <c r="AC63" s="29"/>
      <c r="AD63" s="29"/>
    </row>
    <row r="64" spans="1:30" ht="10.5" customHeight="1" x14ac:dyDescent="0.15">
      <c r="A64" s="40"/>
      <c r="B64" s="113"/>
      <c r="C64" s="113"/>
      <c r="D64" s="113"/>
      <c r="E64" s="113"/>
      <c r="F64" s="113"/>
      <c r="G64" s="113"/>
      <c r="H64" s="113"/>
      <c r="I64" s="40"/>
      <c r="J64" s="40"/>
      <c r="K64" s="40"/>
      <c r="L64" s="40"/>
      <c r="M64" s="40"/>
      <c r="N64" s="40"/>
      <c r="O64" s="40"/>
      <c r="P64" s="40"/>
      <c r="Q64" s="40"/>
      <c r="R64" s="40"/>
      <c r="S64" s="40"/>
      <c r="T64" s="29"/>
      <c r="U64" s="29"/>
      <c r="V64" s="29"/>
      <c r="W64" s="29"/>
      <c r="X64" s="29"/>
      <c r="Y64" s="29"/>
      <c r="Z64" s="29"/>
      <c r="AA64" s="29"/>
      <c r="AB64" s="29"/>
      <c r="AC64" s="29"/>
      <c r="AD64" s="29"/>
    </row>
    <row r="65" spans="1:30" ht="10.5" customHeight="1" x14ac:dyDescent="0.15">
      <c r="A65" s="40"/>
      <c r="B65" s="113"/>
      <c r="C65" s="113"/>
      <c r="D65" s="113"/>
      <c r="E65" s="113"/>
      <c r="F65" s="113"/>
      <c r="G65" s="113"/>
      <c r="H65" s="113"/>
      <c r="I65" s="40"/>
      <c r="J65" s="40"/>
      <c r="K65" s="40"/>
      <c r="L65" s="40"/>
      <c r="M65" s="40"/>
      <c r="N65" s="40"/>
      <c r="O65" s="40"/>
      <c r="P65" s="40"/>
      <c r="Q65" s="40"/>
      <c r="R65" s="40"/>
      <c r="S65" s="40"/>
      <c r="T65" s="29"/>
      <c r="U65" s="29"/>
      <c r="V65" s="29"/>
      <c r="W65" s="29"/>
      <c r="X65" s="29"/>
      <c r="Y65" s="29"/>
      <c r="Z65" s="29"/>
      <c r="AA65" s="29"/>
      <c r="AB65" s="29"/>
      <c r="AC65" s="29"/>
      <c r="AD65" s="29"/>
    </row>
    <row r="66" spans="1:30" ht="10.5" customHeight="1" x14ac:dyDescent="0.15">
      <c r="A66" s="40"/>
      <c r="B66" s="113"/>
      <c r="C66" s="113"/>
      <c r="D66" s="113"/>
      <c r="E66" s="113"/>
      <c r="F66" s="113"/>
      <c r="G66" s="113"/>
      <c r="H66" s="113"/>
      <c r="I66" s="40"/>
      <c r="J66" s="40"/>
      <c r="K66" s="40"/>
      <c r="L66" s="40"/>
      <c r="M66" s="40"/>
      <c r="N66" s="40"/>
      <c r="O66" s="40"/>
      <c r="P66" s="40"/>
      <c r="Q66" s="40"/>
      <c r="R66" s="40"/>
      <c r="S66" s="40"/>
      <c r="T66" s="29"/>
      <c r="U66" s="29"/>
      <c r="V66" s="29"/>
      <c r="W66" s="29"/>
      <c r="X66" s="29"/>
      <c r="Y66" s="29"/>
      <c r="Z66" s="29"/>
      <c r="AA66" s="29"/>
      <c r="AB66" s="29"/>
      <c r="AC66" s="29"/>
      <c r="AD66" s="29"/>
    </row>
    <row r="67" spans="1:30" ht="10.5" customHeight="1" x14ac:dyDescent="0.15">
      <c r="A67" s="40"/>
      <c r="B67" s="113"/>
      <c r="C67" s="113"/>
      <c r="D67" s="113"/>
      <c r="E67" s="113"/>
      <c r="F67" s="113"/>
      <c r="G67" s="113"/>
      <c r="H67" s="113"/>
      <c r="I67" s="40"/>
      <c r="J67" s="40"/>
      <c r="K67" s="40"/>
      <c r="L67" s="40"/>
      <c r="M67" s="40"/>
      <c r="N67" s="40"/>
      <c r="O67" s="40"/>
      <c r="P67" s="40"/>
      <c r="Q67" s="40"/>
      <c r="R67" s="40"/>
      <c r="S67" s="40"/>
    </row>
    <row r="68" spans="1:30" ht="10.5" customHeight="1" x14ac:dyDescent="0.15">
      <c r="A68" s="40"/>
      <c r="B68" s="40"/>
      <c r="C68" s="40"/>
      <c r="D68" s="40"/>
      <c r="E68" s="40"/>
      <c r="F68" s="40"/>
      <c r="G68" s="40"/>
      <c r="H68" s="40"/>
      <c r="I68" s="40"/>
      <c r="J68" s="40"/>
      <c r="K68" s="40"/>
      <c r="L68" s="40"/>
      <c r="M68" s="40"/>
      <c r="N68" s="40"/>
      <c r="O68" s="40"/>
      <c r="P68" s="40"/>
      <c r="Q68" s="40"/>
      <c r="R68" s="40"/>
      <c r="S68" s="40"/>
    </row>
    <row r="69" spans="1:30" ht="10.5" customHeight="1" x14ac:dyDescent="0.15">
      <c r="A69" s="40"/>
      <c r="B69" s="40"/>
      <c r="C69" s="40"/>
      <c r="D69" s="40"/>
      <c r="E69" s="40"/>
      <c r="F69" s="40"/>
      <c r="G69" s="40"/>
      <c r="H69" s="40"/>
      <c r="I69" s="40"/>
      <c r="J69" s="40"/>
      <c r="K69" s="40"/>
      <c r="L69" s="40"/>
      <c r="M69" s="40"/>
      <c r="N69" s="40"/>
      <c r="O69" s="40"/>
      <c r="P69" s="40"/>
      <c r="Q69" s="40"/>
      <c r="R69" s="40"/>
      <c r="S69" s="40"/>
    </row>
    <row r="70" spans="1:30" ht="10.5" customHeight="1" x14ac:dyDescent="0.15">
      <c r="A70" s="40"/>
      <c r="B70" s="40"/>
      <c r="C70" s="40"/>
      <c r="D70" s="40"/>
      <c r="E70" s="40"/>
      <c r="F70" s="40"/>
      <c r="G70" s="40"/>
      <c r="H70" s="40"/>
      <c r="I70" s="40"/>
      <c r="J70" s="40"/>
      <c r="K70" s="40"/>
      <c r="L70" s="40"/>
      <c r="M70" s="40"/>
      <c r="N70" s="40"/>
      <c r="O70" s="40"/>
      <c r="P70" s="40"/>
      <c r="Q70" s="40"/>
      <c r="R70" s="40"/>
      <c r="S70" s="40"/>
    </row>
    <row r="71" spans="1:30" ht="10.5" customHeight="1" x14ac:dyDescent="0.15">
      <c r="A71" s="40"/>
      <c r="B71" s="40"/>
      <c r="C71" s="40"/>
      <c r="D71" s="40"/>
      <c r="E71" s="40"/>
      <c r="F71" s="40"/>
      <c r="G71" s="40"/>
      <c r="H71" s="40"/>
      <c r="I71" s="40"/>
      <c r="J71" s="40"/>
      <c r="K71" s="40"/>
      <c r="L71" s="40"/>
      <c r="M71" s="40"/>
      <c r="N71" s="40"/>
      <c r="O71" s="40"/>
      <c r="P71" s="40"/>
      <c r="Q71" s="40"/>
      <c r="R71" s="40"/>
      <c r="S71" s="40"/>
    </row>
    <row r="72" spans="1:30" ht="10.5" customHeight="1" x14ac:dyDescent="0.15">
      <c r="A72" s="40"/>
      <c r="B72" s="40"/>
      <c r="C72" s="40"/>
      <c r="D72" s="40"/>
      <c r="E72" s="40"/>
      <c r="F72" s="40"/>
      <c r="G72" s="40"/>
      <c r="H72" s="40"/>
      <c r="I72" s="40"/>
      <c r="J72" s="40"/>
      <c r="K72" s="40"/>
      <c r="L72" s="40"/>
      <c r="M72" s="40"/>
      <c r="N72" s="40"/>
      <c r="O72" s="40"/>
      <c r="P72" s="40"/>
      <c r="Q72" s="40"/>
      <c r="R72" s="40"/>
      <c r="S72" s="40"/>
    </row>
    <row r="73" spans="1:30" ht="10.5" customHeight="1" x14ac:dyDescent="0.15">
      <c r="A73" s="42"/>
      <c r="B73" s="42"/>
      <c r="C73" s="42"/>
      <c r="D73" s="42"/>
      <c r="E73" s="42"/>
      <c r="F73" s="42"/>
      <c r="G73" s="42"/>
      <c r="H73" s="42"/>
      <c r="I73" s="41"/>
      <c r="J73" s="42"/>
      <c r="K73" s="42"/>
      <c r="L73" s="42"/>
      <c r="M73" s="42"/>
      <c r="N73" s="42"/>
      <c r="O73" s="42"/>
      <c r="P73" s="42"/>
      <c r="Q73" s="42"/>
      <c r="R73" s="42"/>
      <c r="S73" s="42"/>
    </row>
    <row r="74" spans="1:30" ht="10.5" customHeight="1" x14ac:dyDescent="0.15">
      <c r="A74" s="42"/>
      <c r="B74" s="42"/>
      <c r="C74" s="42"/>
      <c r="D74" s="42"/>
      <c r="E74" s="42"/>
      <c r="F74" s="42"/>
      <c r="G74" s="42"/>
      <c r="H74" s="42"/>
      <c r="I74" s="41"/>
      <c r="J74" s="42"/>
      <c r="K74" s="42"/>
      <c r="L74" s="42"/>
      <c r="M74" s="42"/>
      <c r="N74" s="42"/>
      <c r="O74" s="42"/>
      <c r="P74" s="42"/>
      <c r="Q74" s="42"/>
      <c r="R74" s="42"/>
      <c r="S74" s="42"/>
    </row>
    <row r="75" spans="1:30" ht="10.5" customHeight="1" x14ac:dyDescent="0.15">
      <c r="A75" s="42"/>
      <c r="B75" s="42"/>
      <c r="C75" s="42"/>
      <c r="D75" s="42"/>
      <c r="E75" s="42"/>
      <c r="F75" s="42"/>
      <c r="G75" s="42"/>
      <c r="H75" s="42"/>
      <c r="I75" s="41"/>
      <c r="J75" s="42"/>
      <c r="K75" s="42"/>
      <c r="L75" s="42"/>
      <c r="M75" s="42"/>
      <c r="N75" s="42"/>
      <c r="O75" s="42"/>
      <c r="P75" s="42"/>
      <c r="Q75" s="42"/>
      <c r="R75" s="42"/>
      <c r="S75" s="42"/>
    </row>
    <row r="76" spans="1:30" ht="10.5" customHeight="1" x14ac:dyDescent="0.15">
      <c r="A76" s="42"/>
      <c r="B76" s="42"/>
      <c r="C76" s="42"/>
      <c r="D76" s="42"/>
      <c r="E76" s="42"/>
      <c r="F76" s="42"/>
      <c r="G76" s="42"/>
      <c r="H76" s="42"/>
      <c r="I76" s="41"/>
      <c r="J76" s="42"/>
      <c r="K76" s="42"/>
      <c r="L76" s="42"/>
      <c r="M76" s="42"/>
      <c r="N76" s="42"/>
      <c r="O76" s="42"/>
      <c r="P76" s="42"/>
      <c r="Q76" s="42"/>
      <c r="R76" s="42"/>
      <c r="S76" s="42"/>
    </row>
    <row r="77" spans="1:30" ht="10.5" customHeight="1" x14ac:dyDescent="0.15">
      <c r="A77" s="42"/>
      <c r="B77" s="42"/>
      <c r="C77" s="42"/>
      <c r="D77" s="42"/>
      <c r="E77" s="42"/>
      <c r="F77" s="42"/>
      <c r="G77" s="42"/>
      <c r="H77" s="42"/>
      <c r="I77" s="41"/>
      <c r="J77" s="42"/>
      <c r="K77" s="42"/>
      <c r="L77" s="42"/>
      <c r="M77" s="42"/>
      <c r="N77" s="42"/>
      <c r="O77" s="42"/>
      <c r="P77" s="42"/>
      <c r="Q77" s="42"/>
      <c r="R77" s="42"/>
      <c r="S77" s="42"/>
    </row>
    <row r="78" spans="1:30" ht="10.5" customHeight="1" x14ac:dyDescent="0.15">
      <c r="A78" s="42"/>
      <c r="B78" s="42"/>
      <c r="C78" s="42"/>
      <c r="D78" s="42"/>
      <c r="E78" s="42"/>
      <c r="F78" s="42"/>
      <c r="G78" s="42"/>
      <c r="H78" s="42"/>
      <c r="I78" s="41"/>
      <c r="J78" s="42"/>
      <c r="K78" s="42"/>
      <c r="L78" s="42"/>
      <c r="M78" s="42"/>
      <c r="N78" s="42"/>
      <c r="O78" s="42"/>
      <c r="P78" s="42"/>
      <c r="Q78" s="42"/>
      <c r="R78" s="42"/>
      <c r="S78" s="42"/>
    </row>
    <row r="79" spans="1:30" ht="10.5" customHeight="1" x14ac:dyDescent="0.15">
      <c r="A79" s="42"/>
      <c r="B79" s="42"/>
      <c r="C79" s="42"/>
      <c r="D79" s="42"/>
      <c r="E79" s="42"/>
      <c r="F79" s="42"/>
      <c r="G79" s="42"/>
      <c r="H79" s="42"/>
      <c r="I79" s="41"/>
      <c r="J79" s="42"/>
      <c r="K79" s="42"/>
      <c r="L79" s="42"/>
      <c r="M79" s="42"/>
      <c r="N79" s="42"/>
      <c r="O79" s="42"/>
      <c r="P79" s="42"/>
      <c r="Q79" s="42"/>
      <c r="R79" s="42"/>
      <c r="S79" s="42"/>
    </row>
    <row r="80" spans="1:30" ht="10.5" customHeight="1" x14ac:dyDescent="0.15">
      <c r="A80" s="42"/>
      <c r="B80" s="42"/>
      <c r="C80" s="42"/>
      <c r="D80" s="42"/>
      <c r="E80" s="42"/>
      <c r="F80" s="42"/>
      <c r="G80" s="42"/>
      <c r="H80" s="42"/>
      <c r="I80" s="41"/>
      <c r="J80" s="42"/>
      <c r="K80" s="42"/>
      <c r="L80" s="42"/>
      <c r="M80" s="42"/>
      <c r="N80" s="42"/>
      <c r="O80" s="42"/>
      <c r="P80" s="42"/>
      <c r="Q80" s="42"/>
      <c r="R80" s="42"/>
      <c r="S80" s="42"/>
    </row>
    <row r="81" spans="1:19" ht="10.5" customHeight="1" x14ac:dyDescent="0.15">
      <c r="A81" s="42"/>
      <c r="B81" s="42"/>
      <c r="C81" s="42"/>
      <c r="D81" s="42"/>
      <c r="E81" s="42"/>
      <c r="F81" s="42"/>
      <c r="G81" s="42"/>
      <c r="H81" s="42"/>
      <c r="I81" s="41"/>
      <c r="J81" s="42"/>
      <c r="K81" s="42"/>
      <c r="L81" s="42"/>
      <c r="M81" s="42"/>
      <c r="N81" s="42"/>
      <c r="O81" s="42"/>
      <c r="P81" s="42"/>
      <c r="Q81" s="42"/>
      <c r="R81" s="42"/>
      <c r="S81" s="42"/>
    </row>
    <row r="82" spans="1:19" ht="10.5" customHeight="1" x14ac:dyDescent="0.15">
      <c r="A82" s="42"/>
      <c r="B82" s="42"/>
      <c r="C82" s="42"/>
      <c r="D82" s="42"/>
      <c r="E82" s="42"/>
      <c r="F82" s="42"/>
      <c r="G82" s="42"/>
      <c r="H82" s="42"/>
      <c r="I82" s="41"/>
      <c r="J82" s="42"/>
      <c r="K82" s="42"/>
      <c r="L82" s="42"/>
      <c r="M82" s="42"/>
      <c r="N82" s="42"/>
      <c r="O82" s="42"/>
      <c r="P82" s="42"/>
      <c r="Q82" s="42"/>
      <c r="R82" s="42"/>
      <c r="S82" s="42"/>
    </row>
    <row r="83" spans="1:19" ht="10.5" customHeight="1" x14ac:dyDescent="0.15">
      <c r="A83" s="42"/>
      <c r="B83" s="42"/>
      <c r="C83" s="42"/>
      <c r="D83" s="42"/>
      <c r="E83" s="42"/>
      <c r="F83" s="42"/>
      <c r="G83" s="42"/>
      <c r="H83" s="42"/>
      <c r="I83" s="41"/>
      <c r="J83" s="42"/>
      <c r="K83" s="42"/>
      <c r="L83" s="42"/>
      <c r="M83" s="42"/>
      <c r="N83" s="42"/>
      <c r="O83" s="42"/>
      <c r="P83" s="42"/>
      <c r="Q83" s="42"/>
      <c r="R83" s="42"/>
      <c r="S83" s="42"/>
    </row>
    <row r="84" spans="1:19" ht="10.5" customHeight="1" x14ac:dyDescent="0.15">
      <c r="A84" s="42"/>
      <c r="B84" s="42"/>
      <c r="C84" s="42"/>
      <c r="D84" s="42"/>
      <c r="E84" s="42"/>
      <c r="F84" s="42"/>
      <c r="G84" s="42"/>
      <c r="H84" s="42"/>
      <c r="I84" s="41"/>
      <c r="J84" s="42"/>
      <c r="K84" s="42"/>
      <c r="L84" s="42"/>
      <c r="M84" s="42"/>
      <c r="N84" s="42"/>
      <c r="O84" s="42"/>
      <c r="P84" s="42"/>
      <c r="Q84" s="42"/>
      <c r="R84" s="42"/>
      <c r="S84" s="42"/>
    </row>
    <row r="85" spans="1:19" ht="10.5" customHeight="1" x14ac:dyDescent="0.15">
      <c r="A85" s="42"/>
      <c r="B85" s="42"/>
      <c r="C85" s="42"/>
      <c r="D85" s="42"/>
      <c r="E85" s="42"/>
      <c r="F85" s="42"/>
      <c r="G85" s="42"/>
      <c r="H85" s="42"/>
      <c r="I85" s="41"/>
      <c r="J85" s="42"/>
      <c r="K85" s="42"/>
      <c r="L85" s="42"/>
      <c r="M85" s="42"/>
      <c r="N85" s="42"/>
      <c r="O85" s="42"/>
      <c r="P85" s="42"/>
      <c r="Q85" s="42"/>
      <c r="R85" s="42"/>
      <c r="S85" s="42"/>
    </row>
    <row r="86" spans="1:19" ht="10.5" customHeight="1" x14ac:dyDescent="0.15">
      <c r="A86" s="42"/>
      <c r="B86" s="42"/>
      <c r="C86" s="42"/>
      <c r="D86" s="42"/>
      <c r="E86" s="42"/>
      <c r="F86" s="42"/>
      <c r="G86" s="42"/>
      <c r="H86" s="42"/>
      <c r="I86" s="41"/>
      <c r="J86" s="42"/>
      <c r="K86" s="42"/>
      <c r="L86" s="42"/>
      <c r="M86" s="42"/>
      <c r="N86" s="42"/>
      <c r="O86" s="42"/>
      <c r="P86" s="42"/>
      <c r="Q86" s="42"/>
      <c r="R86" s="42"/>
      <c r="S86" s="42"/>
    </row>
    <row r="87" spans="1:19" ht="10.5" customHeight="1" x14ac:dyDescent="0.15">
      <c r="A87" s="42"/>
      <c r="B87" s="42"/>
      <c r="C87" s="42"/>
      <c r="D87" s="42"/>
      <c r="E87" s="42"/>
      <c r="F87" s="42"/>
      <c r="G87" s="42"/>
      <c r="H87" s="42"/>
      <c r="I87" s="41"/>
      <c r="J87" s="42"/>
      <c r="K87" s="42"/>
      <c r="L87" s="42"/>
      <c r="M87" s="42"/>
      <c r="N87" s="42"/>
      <c r="O87" s="42"/>
      <c r="P87" s="42"/>
      <c r="Q87" s="42"/>
      <c r="R87" s="42"/>
      <c r="S87" s="42"/>
    </row>
    <row r="88" spans="1:19" ht="10.5" customHeight="1" x14ac:dyDescent="0.15">
      <c r="A88" s="42"/>
      <c r="B88" s="42"/>
      <c r="C88" s="42"/>
      <c r="D88" s="42"/>
      <c r="E88" s="42"/>
      <c r="F88" s="42"/>
      <c r="G88" s="42"/>
      <c r="H88" s="42"/>
      <c r="I88" s="41"/>
      <c r="J88" s="42"/>
      <c r="K88" s="42"/>
      <c r="L88" s="42"/>
      <c r="M88" s="42"/>
      <c r="N88" s="42"/>
      <c r="O88" s="42"/>
      <c r="P88" s="42"/>
      <c r="Q88" s="42"/>
      <c r="R88" s="42"/>
      <c r="S88" s="42"/>
    </row>
  </sheetData>
  <mergeCells count="63">
    <mergeCell ref="A2:H2"/>
    <mergeCell ref="A3:E3"/>
    <mergeCell ref="B5:D5"/>
    <mergeCell ref="C6:D6"/>
    <mergeCell ref="C7:D7"/>
    <mergeCell ref="C8:D8"/>
    <mergeCell ref="C9:D9"/>
    <mergeCell ref="C10:D10"/>
    <mergeCell ref="C11:D11"/>
    <mergeCell ref="B12:D12"/>
    <mergeCell ref="B13:D13"/>
    <mergeCell ref="C14:D14"/>
    <mergeCell ref="C15:D15"/>
    <mergeCell ref="C16:D16"/>
    <mergeCell ref="C17:D17"/>
    <mergeCell ref="C18:D18"/>
    <mergeCell ref="C19:D19"/>
    <mergeCell ref="B20:D20"/>
    <mergeCell ref="B21:D21"/>
    <mergeCell ref="B22:D22"/>
    <mergeCell ref="C23:D23"/>
    <mergeCell ref="C24:D24"/>
    <mergeCell ref="C25:D25"/>
    <mergeCell ref="B26:D26"/>
    <mergeCell ref="B27:D27"/>
    <mergeCell ref="B28:D28"/>
    <mergeCell ref="B29:D29"/>
    <mergeCell ref="B30:D30"/>
    <mergeCell ref="B31:B32"/>
    <mergeCell ref="C31:D32"/>
    <mergeCell ref="G31:G32"/>
    <mergeCell ref="B33:B34"/>
    <mergeCell ref="C33:D34"/>
    <mergeCell ref="G33:G34"/>
    <mergeCell ref="B35:B36"/>
    <mergeCell ref="C35:D36"/>
    <mergeCell ref="G35:G36"/>
    <mergeCell ref="B37:B38"/>
    <mergeCell ref="C37:D38"/>
    <mergeCell ref="G37:G38"/>
    <mergeCell ref="C39:D39"/>
    <mergeCell ref="C40:D40"/>
    <mergeCell ref="C41:D41"/>
    <mergeCell ref="C42:D43"/>
    <mergeCell ref="G42:G43"/>
    <mergeCell ref="B44:B45"/>
    <mergeCell ref="C44:D45"/>
    <mergeCell ref="G44:G45"/>
    <mergeCell ref="C46:D46"/>
    <mergeCell ref="B47:D48"/>
    <mergeCell ref="G47:G48"/>
    <mergeCell ref="B49:D49"/>
    <mergeCell ref="B50:D50"/>
    <mergeCell ref="B51:D51"/>
    <mergeCell ref="B52:D52"/>
    <mergeCell ref="B53:D53"/>
    <mergeCell ref="B61:H67"/>
    <mergeCell ref="B58:D58"/>
    <mergeCell ref="B60:D60"/>
    <mergeCell ref="B54:D54"/>
    <mergeCell ref="B55:D55"/>
    <mergeCell ref="B56:D56"/>
    <mergeCell ref="B57:D57"/>
  </mergeCells>
  <phoneticPr fontId="9"/>
  <pageMargins left="0.78740157480314965" right="0.78740157480314965" top="0.86614173228346458" bottom="0.86614173228346458" header="0.62992125984251968" footer="0.39370078740157483"/>
  <pageSetup paperSize="9" scale="112" firstPageNumber="211" orientation="portrait" useFirstPageNumber="1"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3"/>
  <sheetViews>
    <sheetView view="pageBreakPreview" zoomScaleNormal="75" zoomScaleSheetLayoutView="100" workbookViewId="0"/>
  </sheetViews>
  <sheetFormatPr defaultColWidth="9.28515625" defaultRowHeight="10.5" customHeight="1" x14ac:dyDescent="0.15"/>
  <cols>
    <col min="1" max="1" width="0.42578125" style="28" customWidth="1"/>
    <col min="2" max="2" width="4.28515625" style="28" customWidth="1"/>
    <col min="3" max="3" width="1.85546875" style="28" customWidth="1"/>
    <col min="4" max="4" width="32.28515625" style="28" customWidth="1"/>
    <col min="5" max="5" width="0.7109375" style="28" customWidth="1"/>
    <col min="6" max="8" width="20.140625" style="28" customWidth="1"/>
    <col min="9" max="13" width="12.140625" style="28" customWidth="1"/>
    <col min="14" max="19" width="12.28515625" style="28" customWidth="1"/>
    <col min="20" max="16384" width="9.28515625" style="28"/>
  </cols>
  <sheetData>
    <row r="1" spans="1:30" s="3" customFormat="1" ht="12" customHeight="1" x14ac:dyDescent="0.15">
      <c r="A1" s="12"/>
      <c r="B1" s="12"/>
      <c r="C1" s="12"/>
      <c r="D1" s="12"/>
      <c r="E1" s="12"/>
      <c r="F1" s="13"/>
      <c r="G1" s="12"/>
      <c r="H1" s="13" t="s">
        <v>4</v>
      </c>
      <c r="I1" s="2"/>
      <c r="J1" s="2"/>
      <c r="K1" s="2"/>
      <c r="L1" s="2"/>
      <c r="M1" s="2"/>
      <c r="N1" s="2"/>
      <c r="O1" s="2"/>
      <c r="P1" s="2"/>
      <c r="Q1" s="2"/>
      <c r="R1" s="2"/>
      <c r="S1" s="58"/>
      <c r="T1" s="2"/>
      <c r="U1" s="2"/>
      <c r="V1" s="2"/>
      <c r="W1" s="2"/>
      <c r="X1" s="2"/>
      <c r="Y1" s="2"/>
      <c r="Z1" s="2"/>
      <c r="AA1" s="2"/>
      <c r="AB1" s="2"/>
      <c r="AC1" s="2"/>
      <c r="AD1" s="2"/>
    </row>
    <row r="2" spans="1:30" s="3" customFormat="1" ht="18" customHeight="1" x14ac:dyDescent="0.15">
      <c r="A2" s="52"/>
      <c r="B2" s="52"/>
      <c r="C2" s="52"/>
      <c r="D2" s="52"/>
      <c r="E2" s="52"/>
      <c r="F2" s="53" t="s">
        <v>281</v>
      </c>
      <c r="G2" s="59" t="s">
        <v>338</v>
      </c>
      <c r="H2" s="52"/>
      <c r="I2" s="46"/>
      <c r="J2" s="46"/>
      <c r="K2" s="46"/>
      <c r="L2" s="46"/>
      <c r="M2" s="46"/>
      <c r="N2" s="46"/>
      <c r="O2" s="46"/>
      <c r="P2" s="46"/>
      <c r="Q2" s="46"/>
      <c r="R2" s="46"/>
      <c r="S2" s="46"/>
      <c r="T2" s="2"/>
      <c r="U2" s="2"/>
      <c r="V2" s="2"/>
      <c r="W2" s="2"/>
      <c r="X2" s="2"/>
      <c r="Y2" s="2"/>
      <c r="Z2" s="2"/>
      <c r="AA2" s="2"/>
      <c r="AB2" s="2"/>
      <c r="AC2" s="2"/>
      <c r="AD2" s="2"/>
    </row>
    <row r="3" spans="1:30" s="8" customFormat="1" ht="18" customHeight="1" x14ac:dyDescent="0.15">
      <c r="A3" s="83" t="s">
        <v>260</v>
      </c>
      <c r="B3" s="83"/>
      <c r="C3" s="83"/>
      <c r="D3" s="83"/>
      <c r="E3" s="84"/>
      <c r="F3" s="15" t="s">
        <v>7</v>
      </c>
      <c r="G3" s="16" t="s">
        <v>8</v>
      </c>
      <c r="H3" s="17" t="s">
        <v>9</v>
      </c>
      <c r="I3" s="46"/>
      <c r="J3" s="46"/>
      <c r="K3" s="46"/>
      <c r="L3" s="46"/>
      <c r="M3" s="46"/>
      <c r="N3" s="46"/>
      <c r="O3" s="46"/>
      <c r="P3" s="46"/>
      <c r="Q3" s="46"/>
      <c r="R3" s="46"/>
      <c r="S3" s="46"/>
      <c r="T3" s="5"/>
      <c r="U3" s="5"/>
      <c r="V3" s="5"/>
      <c r="W3" s="5"/>
      <c r="X3" s="5"/>
      <c r="Y3" s="5"/>
      <c r="Z3" s="5"/>
      <c r="AA3" s="5"/>
      <c r="AB3" s="5"/>
      <c r="AC3" s="5"/>
      <c r="AD3" s="5"/>
    </row>
    <row r="4" spans="1:30" s="8" customFormat="1" ht="6" customHeight="1" x14ac:dyDescent="0.15">
      <c r="A4" s="19"/>
      <c r="B4" s="19"/>
      <c r="C4" s="20"/>
      <c r="D4" s="19"/>
      <c r="E4" s="21"/>
      <c r="F4" s="22"/>
      <c r="G4" s="22"/>
      <c r="H4" s="23"/>
      <c r="I4" s="46"/>
      <c r="J4" s="46"/>
      <c r="K4" s="46"/>
      <c r="L4" s="46"/>
      <c r="M4" s="46"/>
      <c r="N4" s="46"/>
      <c r="O4" s="46"/>
      <c r="P4" s="46"/>
      <c r="Q4" s="46"/>
      <c r="R4" s="46"/>
      <c r="S4" s="46"/>
      <c r="T4" s="5"/>
      <c r="U4" s="5"/>
      <c r="V4" s="5"/>
      <c r="W4" s="5"/>
      <c r="X4" s="5"/>
      <c r="Y4" s="5"/>
      <c r="Z4" s="5"/>
      <c r="AA4" s="5"/>
      <c r="AB4" s="5"/>
      <c r="AC4" s="5"/>
      <c r="AD4" s="5"/>
    </row>
    <row r="5" spans="1:30" s="8" customFormat="1" ht="10.5" customHeight="1" x14ac:dyDescent="0.15">
      <c r="A5" s="24"/>
      <c r="B5" s="77" t="s">
        <v>261</v>
      </c>
      <c r="C5" s="77"/>
      <c r="D5" s="77"/>
      <c r="E5" s="25"/>
      <c r="F5" s="22"/>
      <c r="G5" s="22"/>
      <c r="H5" s="23"/>
      <c r="I5" s="22"/>
      <c r="J5" s="22"/>
      <c r="K5" s="22"/>
      <c r="L5" s="22"/>
      <c r="M5" s="22"/>
      <c r="N5" s="22"/>
      <c r="O5" s="22"/>
      <c r="P5" s="22"/>
      <c r="Q5" s="22"/>
      <c r="R5" s="22"/>
      <c r="S5" s="22"/>
      <c r="T5" s="5"/>
      <c r="U5" s="5"/>
      <c r="V5" s="5"/>
      <c r="W5" s="5"/>
      <c r="X5" s="5"/>
      <c r="Y5" s="5"/>
      <c r="Z5" s="5"/>
      <c r="AA5" s="5"/>
      <c r="AB5" s="5"/>
      <c r="AC5" s="5"/>
      <c r="AD5" s="5"/>
    </row>
    <row r="6" spans="1:30" ht="10.5" customHeight="1" x14ac:dyDescent="0.15">
      <c r="A6" s="24"/>
      <c r="B6" s="24" t="s">
        <v>10</v>
      </c>
      <c r="C6" s="77" t="s">
        <v>37</v>
      </c>
      <c r="D6" s="77"/>
      <c r="E6" s="21"/>
      <c r="F6" s="22">
        <v>106106699</v>
      </c>
      <c r="G6" s="22">
        <v>706255</v>
      </c>
      <c r="H6" s="23">
        <f t="shared" ref="H6:H11" si="0">SUM(F6:G6)</f>
        <v>106812954</v>
      </c>
      <c r="I6" s="22"/>
      <c r="J6" s="22"/>
      <c r="K6" s="22"/>
      <c r="L6" s="22"/>
      <c r="M6" s="22"/>
      <c r="N6" s="22"/>
      <c r="O6" s="22"/>
      <c r="P6" s="22"/>
      <c r="Q6" s="22"/>
      <c r="R6" s="22"/>
      <c r="S6" s="22"/>
      <c r="T6" s="29"/>
      <c r="U6" s="29"/>
      <c r="V6" s="29"/>
      <c r="W6" s="29"/>
      <c r="X6" s="29"/>
      <c r="Y6" s="29"/>
      <c r="Z6" s="29"/>
      <c r="AA6" s="29"/>
      <c r="AB6" s="29"/>
      <c r="AC6" s="29"/>
      <c r="AD6" s="29"/>
    </row>
    <row r="7" spans="1:30" s="27" customFormat="1" ht="10.5" customHeight="1" x14ac:dyDescent="0.15">
      <c r="A7" s="24"/>
      <c r="B7" s="24" t="s">
        <v>12</v>
      </c>
      <c r="C7" s="77" t="s">
        <v>262</v>
      </c>
      <c r="D7" s="77"/>
      <c r="E7" s="26"/>
      <c r="F7" s="22">
        <v>42947306</v>
      </c>
      <c r="G7" s="22">
        <v>969143</v>
      </c>
      <c r="H7" s="23">
        <f t="shared" si="0"/>
        <v>43916449</v>
      </c>
      <c r="I7" s="22"/>
      <c r="J7" s="22"/>
      <c r="K7" s="22"/>
      <c r="L7" s="22"/>
      <c r="M7" s="22"/>
      <c r="N7" s="22"/>
      <c r="O7" s="22"/>
      <c r="P7" s="22"/>
      <c r="Q7" s="22"/>
      <c r="R7" s="22"/>
      <c r="S7" s="22"/>
      <c r="T7" s="43"/>
      <c r="U7" s="43"/>
      <c r="V7" s="43"/>
      <c r="W7" s="43"/>
      <c r="X7" s="43"/>
      <c r="Y7" s="43"/>
      <c r="Z7" s="43"/>
      <c r="AA7" s="43"/>
      <c r="AB7" s="43"/>
      <c r="AC7" s="43"/>
      <c r="AD7" s="43"/>
    </row>
    <row r="8" spans="1:30" s="27" customFormat="1" ht="10.5" customHeight="1" x14ac:dyDescent="0.15">
      <c r="A8" s="24"/>
      <c r="B8" s="24" t="s">
        <v>15</v>
      </c>
      <c r="C8" s="77" t="s">
        <v>98</v>
      </c>
      <c r="D8" s="77"/>
      <c r="E8" s="26"/>
      <c r="F8" s="22">
        <v>209530138</v>
      </c>
      <c r="G8" s="22">
        <v>19251395</v>
      </c>
      <c r="H8" s="23">
        <f t="shared" si="0"/>
        <v>228781533</v>
      </c>
      <c r="I8" s="22"/>
      <c r="J8" s="22"/>
      <c r="K8" s="22"/>
      <c r="L8" s="22"/>
      <c r="M8" s="22"/>
      <c r="N8" s="22"/>
      <c r="O8" s="22"/>
      <c r="P8" s="22"/>
      <c r="Q8" s="22"/>
      <c r="R8" s="22"/>
      <c r="S8" s="22"/>
      <c r="T8" s="43"/>
      <c r="U8" s="43"/>
      <c r="V8" s="43"/>
      <c r="W8" s="43"/>
      <c r="X8" s="43"/>
      <c r="Y8" s="43"/>
      <c r="Z8" s="43"/>
      <c r="AA8" s="43"/>
      <c r="AB8" s="43"/>
      <c r="AC8" s="43"/>
      <c r="AD8" s="43"/>
    </row>
    <row r="9" spans="1:30" s="29" customFormat="1" ht="10.5" customHeight="1" x14ac:dyDescent="0.15">
      <c r="A9" s="24"/>
      <c r="B9" s="24" t="s">
        <v>17</v>
      </c>
      <c r="C9" s="77" t="s">
        <v>84</v>
      </c>
      <c r="D9" s="77"/>
      <c r="E9" s="26"/>
      <c r="F9" s="22">
        <v>66475980</v>
      </c>
      <c r="G9" s="22">
        <v>2872118</v>
      </c>
      <c r="H9" s="23">
        <f t="shared" si="0"/>
        <v>69348098</v>
      </c>
      <c r="I9" s="22"/>
      <c r="J9" s="22"/>
      <c r="K9" s="22"/>
      <c r="L9" s="22"/>
      <c r="M9" s="22"/>
      <c r="N9" s="22"/>
      <c r="O9" s="22"/>
      <c r="P9" s="22"/>
      <c r="Q9" s="22"/>
      <c r="R9" s="22"/>
      <c r="S9" s="22"/>
    </row>
    <row r="10" spans="1:30" ht="10.5" customHeight="1" x14ac:dyDescent="0.15">
      <c r="A10" s="24"/>
      <c r="B10" s="24" t="s">
        <v>19</v>
      </c>
      <c r="C10" s="77" t="s">
        <v>263</v>
      </c>
      <c r="D10" s="77"/>
      <c r="E10" s="30"/>
      <c r="F10" s="22">
        <v>91362092</v>
      </c>
      <c r="G10" s="22">
        <v>3659998</v>
      </c>
      <c r="H10" s="23">
        <f t="shared" si="0"/>
        <v>95022090</v>
      </c>
      <c r="I10" s="22"/>
      <c r="J10" s="22"/>
      <c r="K10" s="22"/>
      <c r="L10" s="22"/>
      <c r="M10" s="22"/>
      <c r="N10" s="22"/>
      <c r="O10" s="22"/>
      <c r="P10" s="22"/>
      <c r="Q10" s="22"/>
      <c r="R10" s="22"/>
      <c r="S10" s="22"/>
      <c r="T10" s="29"/>
      <c r="U10" s="29"/>
      <c r="V10" s="29"/>
      <c r="W10" s="29"/>
      <c r="X10" s="29"/>
      <c r="Y10" s="29"/>
      <c r="Z10" s="29"/>
      <c r="AA10" s="29"/>
      <c r="AB10" s="29"/>
      <c r="AC10" s="29"/>
      <c r="AD10" s="29"/>
    </row>
    <row r="11" spans="1:30" ht="10.5" customHeight="1" x14ac:dyDescent="0.15">
      <c r="A11" s="24"/>
      <c r="B11" s="77" t="s">
        <v>264</v>
      </c>
      <c r="C11" s="77"/>
      <c r="D11" s="77"/>
      <c r="E11" s="30"/>
      <c r="F11" s="22">
        <v>516422215</v>
      </c>
      <c r="G11" s="22">
        <v>27458909</v>
      </c>
      <c r="H11" s="23">
        <f t="shared" si="0"/>
        <v>543881124</v>
      </c>
      <c r="I11" s="22"/>
      <c r="J11" s="22"/>
      <c r="K11" s="22"/>
      <c r="L11" s="22"/>
      <c r="M11" s="22"/>
      <c r="N11" s="22"/>
      <c r="O11" s="22"/>
      <c r="P11" s="22"/>
      <c r="Q11" s="22"/>
      <c r="R11" s="22"/>
      <c r="S11" s="22"/>
      <c r="T11" s="29"/>
      <c r="U11" s="29"/>
      <c r="V11" s="29"/>
      <c r="W11" s="29"/>
      <c r="X11" s="29"/>
      <c r="Y11" s="29"/>
      <c r="Z11" s="29"/>
      <c r="AA11" s="29"/>
      <c r="AB11" s="29"/>
      <c r="AC11" s="29"/>
      <c r="AD11" s="29"/>
    </row>
    <row r="12" spans="1:30" ht="10.5" customHeight="1" x14ac:dyDescent="0.15">
      <c r="A12" s="24"/>
      <c r="B12" s="77" t="s">
        <v>265</v>
      </c>
      <c r="C12" s="77"/>
      <c r="D12" s="77"/>
      <c r="E12" s="30"/>
      <c r="F12" s="22"/>
      <c r="G12" s="22"/>
      <c r="H12" s="23"/>
      <c r="I12" s="22"/>
      <c r="J12" s="22"/>
      <c r="K12" s="22"/>
      <c r="L12" s="22"/>
      <c r="M12" s="22"/>
      <c r="N12" s="22"/>
      <c r="O12" s="22"/>
      <c r="P12" s="22"/>
      <c r="Q12" s="22"/>
      <c r="R12" s="22"/>
      <c r="S12" s="22"/>
      <c r="T12" s="29"/>
      <c r="U12" s="29"/>
      <c r="V12" s="29"/>
      <c r="W12" s="29"/>
      <c r="X12" s="29"/>
      <c r="Y12" s="29"/>
      <c r="Z12" s="29"/>
      <c r="AA12" s="29"/>
      <c r="AB12" s="29"/>
      <c r="AC12" s="29"/>
      <c r="AD12" s="29"/>
    </row>
    <row r="13" spans="1:30" ht="10.5" customHeight="1" x14ac:dyDescent="0.15">
      <c r="A13" s="24"/>
      <c r="B13" s="24" t="s">
        <v>10</v>
      </c>
      <c r="C13" s="90" t="s">
        <v>145</v>
      </c>
      <c r="D13" s="90"/>
      <c r="E13" s="30"/>
      <c r="F13" s="22">
        <v>234300000</v>
      </c>
      <c r="G13" s="22">
        <v>20220463</v>
      </c>
      <c r="H13" s="23">
        <f t="shared" ref="H13:H19" si="1">SUM(F13:G13)</f>
        <v>254520463</v>
      </c>
      <c r="I13" s="22"/>
      <c r="J13" s="22"/>
      <c r="K13" s="22"/>
      <c r="L13" s="22"/>
      <c r="M13" s="22"/>
      <c r="N13" s="22"/>
      <c r="O13" s="22"/>
      <c r="P13" s="22"/>
      <c r="Q13" s="22"/>
      <c r="R13" s="22"/>
      <c r="S13" s="22"/>
      <c r="T13" s="29"/>
      <c r="U13" s="29"/>
      <c r="V13" s="29"/>
      <c r="W13" s="29"/>
      <c r="X13" s="29"/>
      <c r="Y13" s="29"/>
      <c r="Z13" s="29"/>
      <c r="AA13" s="29"/>
      <c r="AB13" s="29"/>
      <c r="AC13" s="29"/>
      <c r="AD13" s="29"/>
    </row>
    <row r="14" spans="1:30" ht="10.5" customHeight="1" x14ac:dyDescent="0.15">
      <c r="A14" s="24"/>
      <c r="B14" s="24" t="s">
        <v>12</v>
      </c>
      <c r="C14" s="77" t="s">
        <v>273</v>
      </c>
      <c r="D14" s="77"/>
      <c r="E14" s="30"/>
      <c r="F14" s="22">
        <v>134560273</v>
      </c>
      <c r="G14" s="22">
        <v>1069975</v>
      </c>
      <c r="H14" s="23">
        <f t="shared" si="1"/>
        <v>135630248</v>
      </c>
      <c r="I14" s="22"/>
      <c r="J14" s="22"/>
      <c r="K14" s="22"/>
      <c r="L14" s="22"/>
      <c r="M14" s="22"/>
      <c r="N14" s="22"/>
      <c r="O14" s="22"/>
      <c r="P14" s="22"/>
      <c r="Q14" s="22"/>
      <c r="R14" s="22"/>
      <c r="S14" s="22"/>
      <c r="T14" s="29"/>
      <c r="U14" s="29"/>
      <c r="V14" s="29"/>
      <c r="W14" s="29"/>
      <c r="X14" s="29"/>
      <c r="Y14" s="29"/>
      <c r="Z14" s="29"/>
      <c r="AA14" s="29"/>
      <c r="AB14" s="29"/>
      <c r="AC14" s="29"/>
      <c r="AD14" s="29"/>
    </row>
    <row r="15" spans="1:30" ht="10.5" customHeight="1" x14ac:dyDescent="0.15">
      <c r="A15" s="24"/>
      <c r="B15" s="24" t="s">
        <v>15</v>
      </c>
      <c r="C15" s="77" t="s">
        <v>203</v>
      </c>
      <c r="D15" s="77"/>
      <c r="E15" s="30"/>
      <c r="F15" s="22">
        <v>46905549</v>
      </c>
      <c r="G15" s="22">
        <v>-2669926</v>
      </c>
      <c r="H15" s="23">
        <f t="shared" si="1"/>
        <v>44235623</v>
      </c>
      <c r="I15" s="22"/>
      <c r="J15" s="22"/>
      <c r="K15" s="22"/>
      <c r="L15" s="22"/>
      <c r="M15" s="22"/>
      <c r="N15" s="22"/>
      <c r="O15" s="22"/>
      <c r="P15" s="22"/>
      <c r="Q15" s="22"/>
      <c r="R15" s="22"/>
      <c r="S15" s="22"/>
      <c r="T15" s="29"/>
      <c r="U15" s="29"/>
      <c r="V15" s="29"/>
      <c r="W15" s="29"/>
      <c r="X15" s="29"/>
      <c r="Y15" s="29"/>
      <c r="Z15" s="29"/>
      <c r="AA15" s="29"/>
      <c r="AB15" s="29"/>
      <c r="AC15" s="29"/>
      <c r="AD15" s="29"/>
    </row>
    <row r="16" spans="1:30" ht="10.5" customHeight="1" x14ac:dyDescent="0.15">
      <c r="A16" s="24"/>
      <c r="B16" s="24" t="s">
        <v>17</v>
      </c>
      <c r="C16" s="77" t="s">
        <v>138</v>
      </c>
      <c r="D16" s="77"/>
      <c r="E16" s="30"/>
      <c r="F16" s="22">
        <v>22325517</v>
      </c>
      <c r="G16" s="22" t="s">
        <v>14</v>
      </c>
      <c r="H16" s="23">
        <f t="shared" si="1"/>
        <v>22325517</v>
      </c>
      <c r="I16" s="22"/>
      <c r="J16" s="22"/>
      <c r="K16" s="22"/>
      <c r="L16" s="22"/>
      <c r="M16" s="22"/>
      <c r="N16" s="22"/>
      <c r="O16" s="22"/>
      <c r="P16" s="22"/>
      <c r="Q16" s="22"/>
      <c r="R16" s="22"/>
      <c r="S16" s="22"/>
      <c r="T16" s="29"/>
      <c r="U16" s="29"/>
      <c r="V16" s="29"/>
      <c r="W16" s="29"/>
      <c r="X16" s="29"/>
      <c r="Y16" s="29"/>
      <c r="Z16" s="29"/>
      <c r="AA16" s="29"/>
      <c r="AB16" s="29"/>
      <c r="AC16" s="29"/>
      <c r="AD16" s="29"/>
    </row>
    <row r="17" spans="1:30" ht="10.5" customHeight="1" x14ac:dyDescent="0.15">
      <c r="A17" s="24"/>
      <c r="B17" s="24" t="s">
        <v>19</v>
      </c>
      <c r="C17" s="77" t="s">
        <v>247</v>
      </c>
      <c r="D17" s="77"/>
      <c r="E17" s="30"/>
      <c r="F17" s="22">
        <v>28709183</v>
      </c>
      <c r="G17" s="22">
        <v>-690494</v>
      </c>
      <c r="H17" s="23">
        <f t="shared" si="1"/>
        <v>28018689</v>
      </c>
      <c r="I17" s="22"/>
      <c r="J17" s="22"/>
      <c r="K17" s="22"/>
      <c r="L17" s="22"/>
      <c r="M17" s="22"/>
      <c r="N17" s="22"/>
      <c r="O17" s="22"/>
      <c r="P17" s="22"/>
      <c r="Q17" s="22"/>
      <c r="R17" s="22"/>
      <c r="S17" s="22"/>
      <c r="T17" s="29"/>
      <c r="U17" s="29"/>
      <c r="V17" s="29"/>
      <c r="W17" s="29"/>
      <c r="X17" s="29"/>
      <c r="Y17" s="29"/>
      <c r="Z17" s="29"/>
      <c r="AA17" s="29"/>
      <c r="AB17" s="29"/>
      <c r="AC17" s="29"/>
      <c r="AD17" s="29"/>
    </row>
    <row r="18" spans="1:30" ht="10.5" customHeight="1" x14ac:dyDescent="0.15">
      <c r="A18" s="24"/>
      <c r="B18" s="24" t="s">
        <v>22</v>
      </c>
      <c r="C18" s="77" t="s">
        <v>103</v>
      </c>
      <c r="D18" s="77"/>
      <c r="E18" s="30"/>
      <c r="F18" s="22">
        <v>8940633</v>
      </c>
      <c r="G18" s="22">
        <v>-8500</v>
      </c>
      <c r="H18" s="23">
        <f t="shared" si="1"/>
        <v>8932133</v>
      </c>
      <c r="I18" s="22"/>
      <c r="J18" s="22"/>
      <c r="K18" s="22"/>
      <c r="L18" s="22"/>
      <c r="M18" s="22"/>
      <c r="N18" s="22"/>
      <c r="O18" s="22"/>
      <c r="P18" s="22"/>
      <c r="Q18" s="22"/>
      <c r="R18" s="22"/>
      <c r="S18" s="22"/>
      <c r="T18" s="29"/>
      <c r="U18" s="29"/>
      <c r="V18" s="29"/>
      <c r="W18" s="29"/>
      <c r="X18" s="29"/>
      <c r="Y18" s="29"/>
      <c r="Z18" s="29"/>
      <c r="AA18" s="29"/>
      <c r="AB18" s="29"/>
      <c r="AC18" s="29"/>
      <c r="AD18" s="29"/>
    </row>
    <row r="19" spans="1:30" ht="10.5" customHeight="1" x14ac:dyDescent="0.15">
      <c r="A19" s="24"/>
      <c r="B19" s="24"/>
      <c r="C19" s="77" t="s">
        <v>264</v>
      </c>
      <c r="D19" s="77"/>
      <c r="E19" s="30"/>
      <c r="F19" s="22">
        <v>475741155</v>
      </c>
      <c r="G19" s="22">
        <v>17921518</v>
      </c>
      <c r="H19" s="23">
        <f t="shared" si="1"/>
        <v>493662673</v>
      </c>
      <c r="I19" s="22"/>
      <c r="J19" s="22"/>
      <c r="K19" s="22"/>
      <c r="L19" s="22"/>
      <c r="M19" s="22"/>
      <c r="N19" s="22"/>
      <c r="O19" s="22"/>
      <c r="P19" s="22"/>
      <c r="Q19" s="22"/>
      <c r="R19" s="22"/>
      <c r="S19" s="22"/>
      <c r="T19" s="29"/>
      <c r="U19" s="29"/>
      <c r="V19" s="29"/>
      <c r="W19" s="29"/>
      <c r="X19" s="29"/>
      <c r="Y19" s="29"/>
      <c r="Z19" s="29"/>
      <c r="AA19" s="29"/>
      <c r="AB19" s="29"/>
      <c r="AC19" s="29"/>
      <c r="AD19" s="29"/>
    </row>
    <row r="20" spans="1:30" ht="10.5" customHeight="1" x14ac:dyDescent="0.15">
      <c r="A20" s="24"/>
      <c r="B20" s="77" t="s">
        <v>266</v>
      </c>
      <c r="C20" s="77"/>
      <c r="D20" s="77"/>
      <c r="E20" s="30"/>
      <c r="F20" s="22"/>
      <c r="G20" s="22"/>
      <c r="H20" s="23"/>
      <c r="I20" s="22"/>
      <c r="J20" s="22"/>
      <c r="K20" s="22"/>
      <c r="L20" s="22"/>
      <c r="M20" s="22"/>
      <c r="N20" s="22"/>
      <c r="O20" s="22"/>
      <c r="P20" s="22"/>
      <c r="Q20" s="22"/>
      <c r="R20" s="22"/>
      <c r="S20" s="22"/>
      <c r="T20" s="29"/>
      <c r="U20" s="29"/>
      <c r="V20" s="29"/>
      <c r="W20" s="29"/>
      <c r="X20" s="29"/>
      <c r="Y20" s="29"/>
      <c r="Z20" s="29"/>
      <c r="AA20" s="29"/>
      <c r="AB20" s="29"/>
      <c r="AC20" s="29"/>
      <c r="AD20" s="29"/>
    </row>
    <row r="21" spans="1:30" ht="10.5" customHeight="1" x14ac:dyDescent="0.15">
      <c r="A21" s="24"/>
      <c r="B21" s="24" t="s">
        <v>10</v>
      </c>
      <c r="C21" s="77" t="s">
        <v>157</v>
      </c>
      <c r="D21" s="77"/>
      <c r="E21" s="30"/>
      <c r="F21" s="22">
        <v>19683626</v>
      </c>
      <c r="G21" s="22">
        <v>-1000</v>
      </c>
      <c r="H21" s="23">
        <f t="shared" ref="H21:H26" si="2">SUM(F21:G21)</f>
        <v>19682626</v>
      </c>
      <c r="I21" s="22"/>
      <c r="J21" s="22"/>
      <c r="K21" s="22"/>
      <c r="L21" s="22"/>
      <c r="M21" s="22"/>
      <c r="N21" s="22"/>
      <c r="O21" s="22"/>
      <c r="P21" s="22"/>
      <c r="Q21" s="22"/>
      <c r="R21" s="22"/>
      <c r="S21" s="22"/>
      <c r="T21" s="29"/>
      <c r="U21" s="29"/>
      <c r="V21" s="29"/>
      <c r="W21" s="29"/>
      <c r="X21" s="29"/>
      <c r="Y21" s="29"/>
      <c r="Z21" s="29"/>
      <c r="AA21" s="29"/>
      <c r="AB21" s="29"/>
      <c r="AC21" s="29"/>
      <c r="AD21" s="29"/>
    </row>
    <row r="22" spans="1:30" ht="10.5" customHeight="1" x14ac:dyDescent="0.15">
      <c r="A22" s="24"/>
      <c r="B22" s="24" t="s">
        <v>12</v>
      </c>
      <c r="C22" s="77" t="s">
        <v>185</v>
      </c>
      <c r="D22" s="77"/>
      <c r="E22" s="30"/>
      <c r="F22" s="22">
        <v>135570892</v>
      </c>
      <c r="G22" s="22" t="s">
        <v>14</v>
      </c>
      <c r="H22" s="23">
        <f t="shared" si="2"/>
        <v>135570892</v>
      </c>
      <c r="I22" s="22"/>
      <c r="J22" s="22"/>
      <c r="K22" s="22"/>
      <c r="L22" s="22"/>
      <c r="M22" s="22"/>
      <c r="N22" s="22"/>
      <c r="O22" s="22"/>
      <c r="P22" s="22"/>
      <c r="Q22" s="22"/>
      <c r="R22" s="22"/>
      <c r="S22" s="22"/>
      <c r="T22" s="29"/>
      <c r="U22" s="29"/>
      <c r="V22" s="29"/>
      <c r="W22" s="29"/>
      <c r="X22" s="29"/>
      <c r="Y22" s="29"/>
      <c r="Z22" s="29"/>
      <c r="AA22" s="29"/>
      <c r="AB22" s="29"/>
      <c r="AC22" s="29"/>
      <c r="AD22" s="29"/>
    </row>
    <row r="23" spans="1:30" ht="10.5" customHeight="1" x14ac:dyDescent="0.15">
      <c r="A23" s="24"/>
      <c r="B23" s="24" t="s">
        <v>15</v>
      </c>
      <c r="C23" s="80" t="s">
        <v>180</v>
      </c>
      <c r="D23" s="80"/>
      <c r="E23" s="30"/>
      <c r="F23" s="22">
        <v>11847094</v>
      </c>
      <c r="G23" s="22">
        <v>1338174</v>
      </c>
      <c r="H23" s="23">
        <f t="shared" si="2"/>
        <v>13185268</v>
      </c>
      <c r="I23" s="22"/>
      <c r="J23" s="22"/>
      <c r="K23" s="22"/>
      <c r="L23" s="22"/>
      <c r="M23" s="22"/>
      <c r="N23" s="22"/>
      <c r="O23" s="22"/>
      <c r="P23" s="22"/>
      <c r="Q23" s="22"/>
      <c r="R23" s="22"/>
      <c r="S23" s="22"/>
      <c r="T23" s="29"/>
      <c r="U23" s="29"/>
      <c r="V23" s="29"/>
      <c r="W23" s="29"/>
      <c r="X23" s="29"/>
      <c r="Y23" s="29"/>
      <c r="Z23" s="29"/>
      <c r="AA23" s="29"/>
      <c r="AB23" s="29"/>
      <c r="AC23" s="29"/>
      <c r="AD23" s="29"/>
    </row>
    <row r="24" spans="1:30" ht="10.5" customHeight="1" x14ac:dyDescent="0.15">
      <c r="A24" s="24"/>
      <c r="B24" s="77" t="s">
        <v>264</v>
      </c>
      <c r="C24" s="77"/>
      <c r="D24" s="77"/>
      <c r="E24" s="30"/>
      <c r="F24" s="22">
        <v>167101612</v>
      </c>
      <c r="G24" s="22">
        <v>1337174</v>
      </c>
      <c r="H24" s="23">
        <f t="shared" si="2"/>
        <v>168438786</v>
      </c>
      <c r="I24" s="22"/>
      <c r="J24" s="22"/>
      <c r="K24" s="22"/>
      <c r="L24" s="22"/>
      <c r="M24" s="22"/>
      <c r="N24" s="22"/>
      <c r="O24" s="22"/>
      <c r="P24" s="22"/>
      <c r="Q24" s="22"/>
      <c r="R24" s="22"/>
      <c r="S24" s="22"/>
      <c r="T24" s="29"/>
      <c r="U24" s="29"/>
      <c r="V24" s="29"/>
      <c r="W24" s="29"/>
      <c r="X24" s="29"/>
      <c r="Y24" s="29"/>
      <c r="Z24" s="29"/>
      <c r="AA24" s="29"/>
      <c r="AB24" s="29"/>
      <c r="AC24" s="29"/>
      <c r="AD24" s="29"/>
    </row>
    <row r="25" spans="1:30" ht="10.5" customHeight="1" x14ac:dyDescent="0.15">
      <c r="A25" s="24"/>
      <c r="B25" s="77" t="s">
        <v>175</v>
      </c>
      <c r="C25" s="77"/>
      <c r="D25" s="77"/>
      <c r="E25" s="30"/>
      <c r="F25" s="22">
        <v>716187058</v>
      </c>
      <c r="G25" s="22" t="s">
        <v>14</v>
      </c>
      <c r="H25" s="23">
        <f t="shared" si="2"/>
        <v>716187058</v>
      </c>
      <c r="I25" s="22"/>
      <c r="J25" s="22"/>
      <c r="K25" s="22"/>
      <c r="L25" s="22"/>
      <c r="M25" s="22"/>
      <c r="N25" s="22"/>
      <c r="O25" s="22"/>
      <c r="P25" s="22"/>
      <c r="Q25" s="22"/>
      <c r="R25" s="22"/>
      <c r="S25" s="22"/>
      <c r="T25" s="29"/>
      <c r="U25" s="29"/>
      <c r="V25" s="29"/>
      <c r="W25" s="29"/>
      <c r="X25" s="29"/>
      <c r="Y25" s="29"/>
      <c r="Z25" s="29"/>
      <c r="AA25" s="29"/>
      <c r="AB25" s="29"/>
      <c r="AC25" s="29"/>
      <c r="AD25" s="29"/>
    </row>
    <row r="26" spans="1:30" ht="10.5" customHeight="1" x14ac:dyDescent="0.15">
      <c r="A26" s="24"/>
      <c r="B26" s="77" t="s">
        <v>250</v>
      </c>
      <c r="C26" s="77"/>
      <c r="D26" s="77"/>
      <c r="E26" s="30"/>
      <c r="F26" s="22">
        <v>301415349</v>
      </c>
      <c r="G26" s="22">
        <v>3981742</v>
      </c>
      <c r="H26" s="23">
        <f t="shared" si="2"/>
        <v>305397091</v>
      </c>
      <c r="I26" s="22"/>
      <c r="J26" s="22"/>
      <c r="K26" s="22"/>
      <c r="L26" s="22"/>
      <c r="M26" s="22"/>
      <c r="N26" s="22"/>
      <c r="O26" s="22"/>
      <c r="P26" s="22"/>
      <c r="Q26" s="22"/>
      <c r="R26" s="22"/>
      <c r="S26" s="22"/>
      <c r="T26" s="29"/>
      <c r="U26" s="29"/>
      <c r="V26" s="29"/>
      <c r="W26" s="29"/>
      <c r="X26" s="29"/>
      <c r="Y26" s="29"/>
      <c r="Z26" s="29"/>
      <c r="AA26" s="29"/>
      <c r="AB26" s="29"/>
      <c r="AC26" s="29"/>
      <c r="AD26" s="29"/>
    </row>
    <row r="27" spans="1:30" ht="10.5" customHeight="1" x14ac:dyDescent="0.15">
      <c r="A27" s="24"/>
      <c r="B27" s="77" t="s">
        <v>193</v>
      </c>
      <c r="C27" s="77"/>
      <c r="D27" s="77"/>
      <c r="E27" s="30"/>
      <c r="F27" s="22"/>
      <c r="G27" s="22"/>
      <c r="H27" s="23"/>
      <c r="I27" s="22"/>
      <c r="J27" s="22"/>
      <c r="K27" s="22"/>
      <c r="L27" s="22"/>
      <c r="M27" s="22"/>
      <c r="N27" s="22"/>
      <c r="O27" s="22"/>
      <c r="P27" s="22"/>
      <c r="Q27" s="22"/>
      <c r="R27" s="22"/>
      <c r="S27" s="22"/>
      <c r="T27" s="29"/>
      <c r="U27" s="29"/>
      <c r="V27" s="29"/>
      <c r="W27" s="29"/>
      <c r="X27" s="29"/>
      <c r="Y27" s="29"/>
      <c r="Z27" s="29"/>
      <c r="AA27" s="29"/>
      <c r="AB27" s="29"/>
      <c r="AC27" s="29"/>
      <c r="AD27" s="29"/>
    </row>
    <row r="28" spans="1:30" ht="10.5" customHeight="1" x14ac:dyDescent="0.15">
      <c r="A28" s="24"/>
      <c r="B28" s="20"/>
      <c r="C28" s="20"/>
      <c r="D28" s="20"/>
      <c r="E28" s="30"/>
      <c r="F28" s="22"/>
      <c r="G28" s="22"/>
      <c r="H28" s="23"/>
      <c r="I28" s="22"/>
      <c r="J28" s="22"/>
      <c r="K28" s="22"/>
      <c r="L28" s="22"/>
      <c r="M28" s="22"/>
      <c r="N28" s="22"/>
      <c r="O28" s="22"/>
      <c r="P28" s="22"/>
      <c r="Q28" s="22"/>
      <c r="R28" s="22"/>
      <c r="S28" s="22"/>
      <c r="T28" s="29"/>
      <c r="U28" s="29"/>
      <c r="V28" s="29"/>
      <c r="W28" s="29"/>
      <c r="X28" s="29"/>
      <c r="Y28" s="29"/>
      <c r="Z28" s="29"/>
      <c r="AA28" s="29"/>
      <c r="AB28" s="29"/>
      <c r="AC28" s="29"/>
      <c r="AD28" s="29"/>
    </row>
    <row r="29" spans="1:30" ht="10.5" customHeight="1" x14ac:dyDescent="0.15">
      <c r="A29" s="24"/>
      <c r="B29" s="97" t="s">
        <v>10</v>
      </c>
      <c r="C29" s="77" t="s">
        <v>194</v>
      </c>
      <c r="D29" s="77"/>
      <c r="E29" s="30"/>
      <c r="F29" s="60">
        <v>120778300</v>
      </c>
      <c r="G29" s="96">
        <v>659529</v>
      </c>
      <c r="H29" s="61">
        <f>SUM(F29:G29)</f>
        <v>121437829</v>
      </c>
      <c r="I29" s="22"/>
      <c r="J29" s="22"/>
      <c r="K29" s="22"/>
      <c r="L29" s="22"/>
      <c r="M29" s="22"/>
      <c r="N29" s="22"/>
      <c r="O29" s="22"/>
      <c r="P29" s="22"/>
      <c r="Q29" s="22"/>
      <c r="R29" s="22"/>
      <c r="S29" s="22"/>
      <c r="T29" s="29"/>
      <c r="U29" s="29"/>
      <c r="V29" s="29"/>
      <c r="W29" s="29"/>
      <c r="X29" s="29"/>
      <c r="Y29" s="29"/>
      <c r="Z29" s="29"/>
      <c r="AA29" s="29"/>
      <c r="AB29" s="29"/>
      <c r="AC29" s="29"/>
      <c r="AD29" s="29"/>
    </row>
    <row r="30" spans="1:30" ht="10.5" customHeight="1" x14ac:dyDescent="0.15">
      <c r="A30" s="24"/>
      <c r="B30" s="97"/>
      <c r="C30" s="77"/>
      <c r="D30" s="77"/>
      <c r="E30" s="30"/>
      <c r="F30" s="22">
        <v>119766300</v>
      </c>
      <c r="G30" s="96"/>
      <c r="H30" s="23">
        <f>SUM(F30,G29)</f>
        <v>120425829</v>
      </c>
      <c r="I30" s="22"/>
      <c r="J30" s="22"/>
      <c r="K30" s="22"/>
      <c r="L30" s="22"/>
      <c r="M30" s="22"/>
      <c r="N30" s="22"/>
      <c r="O30" s="22"/>
      <c r="P30" s="22"/>
      <c r="Q30" s="22"/>
      <c r="R30" s="22"/>
      <c r="S30" s="22"/>
      <c r="T30" s="29"/>
      <c r="U30" s="29"/>
      <c r="V30" s="29"/>
      <c r="W30" s="29"/>
      <c r="X30" s="29"/>
      <c r="Y30" s="29"/>
      <c r="Z30" s="29"/>
      <c r="AA30" s="29"/>
      <c r="AB30" s="29"/>
      <c r="AC30" s="29"/>
      <c r="AD30" s="29"/>
    </row>
    <row r="31" spans="1:30" ht="10.5" customHeight="1" x14ac:dyDescent="0.15">
      <c r="A31" s="24"/>
      <c r="B31" s="20"/>
      <c r="C31" s="20"/>
      <c r="D31" s="20"/>
      <c r="E31" s="30"/>
      <c r="F31" s="22"/>
      <c r="G31" s="22"/>
      <c r="H31" s="23"/>
      <c r="I31" s="22"/>
      <c r="J31" s="22"/>
      <c r="K31" s="22"/>
      <c r="L31" s="22"/>
      <c r="M31" s="22"/>
      <c r="N31" s="22"/>
      <c r="O31" s="22"/>
      <c r="P31" s="22"/>
      <c r="Q31" s="22"/>
      <c r="R31" s="22"/>
      <c r="S31" s="22"/>
      <c r="T31" s="29"/>
      <c r="U31" s="29"/>
      <c r="V31" s="29"/>
      <c r="W31" s="29"/>
      <c r="X31" s="29"/>
      <c r="Y31" s="29"/>
      <c r="Z31" s="29"/>
      <c r="AA31" s="29"/>
      <c r="AB31" s="29"/>
      <c r="AC31" s="29"/>
      <c r="AD31" s="29"/>
    </row>
    <row r="32" spans="1:30" ht="10.5" customHeight="1" x14ac:dyDescent="0.15">
      <c r="A32" s="24"/>
      <c r="B32" s="97" t="s">
        <v>12</v>
      </c>
      <c r="C32" s="77" t="s">
        <v>207</v>
      </c>
      <c r="D32" s="77"/>
      <c r="E32" s="30"/>
      <c r="F32" s="60">
        <v>317017000</v>
      </c>
      <c r="G32" s="96">
        <v>-11489334</v>
      </c>
      <c r="H32" s="61">
        <f>SUM(F32:G32)</f>
        <v>305527666</v>
      </c>
      <c r="I32" s="22"/>
      <c r="J32" s="22"/>
      <c r="K32" s="22"/>
      <c r="L32" s="22"/>
      <c r="M32" s="22"/>
      <c r="N32" s="22"/>
      <c r="O32" s="22"/>
      <c r="P32" s="22"/>
      <c r="Q32" s="22"/>
      <c r="R32" s="22"/>
      <c r="S32" s="22"/>
      <c r="T32" s="29"/>
      <c r="U32" s="29"/>
      <c r="V32" s="29"/>
      <c r="W32" s="29"/>
      <c r="X32" s="29"/>
      <c r="Y32" s="29"/>
      <c r="Z32" s="29"/>
      <c r="AA32" s="29"/>
      <c r="AB32" s="29"/>
      <c r="AC32" s="29"/>
      <c r="AD32" s="29"/>
    </row>
    <row r="33" spans="1:30" ht="10.5" customHeight="1" x14ac:dyDescent="0.15">
      <c r="A33" s="24"/>
      <c r="B33" s="97"/>
      <c r="C33" s="77"/>
      <c r="D33" s="77"/>
      <c r="E33" s="30"/>
      <c r="F33" s="22">
        <v>315382000</v>
      </c>
      <c r="G33" s="96"/>
      <c r="H33" s="23">
        <f>SUM(F33,G32)</f>
        <v>303892666</v>
      </c>
      <c r="I33" s="22"/>
      <c r="J33" s="22"/>
      <c r="K33" s="22"/>
      <c r="L33" s="22"/>
      <c r="M33" s="22"/>
      <c r="N33" s="22"/>
      <c r="O33" s="22"/>
      <c r="P33" s="22"/>
      <c r="Q33" s="22"/>
      <c r="R33" s="22"/>
      <c r="S33" s="22"/>
      <c r="T33" s="29"/>
      <c r="U33" s="29"/>
      <c r="V33" s="29"/>
      <c r="W33" s="29"/>
      <c r="X33" s="29"/>
      <c r="Y33" s="29"/>
      <c r="Z33" s="29"/>
      <c r="AA33" s="29"/>
      <c r="AB33" s="29"/>
      <c r="AC33" s="29"/>
      <c r="AD33" s="29"/>
    </row>
    <row r="34" spans="1:30" ht="10.5" customHeight="1" x14ac:dyDescent="0.15">
      <c r="A34" s="24"/>
      <c r="B34" s="20"/>
      <c r="C34" s="20"/>
      <c r="D34" s="20"/>
      <c r="E34" s="30"/>
      <c r="F34" s="22"/>
      <c r="G34" s="22"/>
      <c r="H34" s="23"/>
      <c r="I34" s="22"/>
      <c r="J34" s="22"/>
      <c r="K34" s="22"/>
      <c r="L34" s="22"/>
      <c r="M34" s="22"/>
      <c r="N34" s="22"/>
      <c r="O34" s="22"/>
      <c r="P34" s="22"/>
      <c r="Q34" s="22"/>
      <c r="R34" s="22"/>
      <c r="S34" s="22"/>
      <c r="T34" s="29"/>
      <c r="U34" s="29"/>
      <c r="V34" s="29"/>
      <c r="W34" s="29"/>
      <c r="X34" s="29"/>
      <c r="Y34" s="29"/>
      <c r="Z34" s="29"/>
      <c r="AA34" s="29"/>
      <c r="AB34" s="29"/>
      <c r="AC34" s="29"/>
      <c r="AD34" s="29"/>
    </row>
    <row r="35" spans="1:30" ht="10.5" customHeight="1" x14ac:dyDescent="0.15">
      <c r="A35" s="24"/>
      <c r="B35" s="97" t="s">
        <v>15</v>
      </c>
      <c r="C35" s="77" t="s">
        <v>274</v>
      </c>
      <c r="D35" s="77"/>
      <c r="E35" s="30"/>
      <c r="F35" s="60">
        <v>55382700</v>
      </c>
      <c r="G35" s="96">
        <v>202161</v>
      </c>
      <c r="H35" s="61">
        <f>SUM(F35:G35)</f>
        <v>55584861</v>
      </c>
      <c r="I35" s="22"/>
      <c r="J35" s="22"/>
      <c r="K35" s="22"/>
      <c r="L35" s="22"/>
      <c r="M35" s="22"/>
      <c r="N35" s="22"/>
      <c r="O35" s="22"/>
      <c r="P35" s="22"/>
      <c r="Q35" s="22"/>
      <c r="R35" s="22"/>
      <c r="S35" s="22"/>
      <c r="T35" s="29"/>
      <c r="U35" s="29"/>
      <c r="V35" s="29"/>
      <c r="W35" s="29"/>
      <c r="X35" s="29"/>
      <c r="Y35" s="29"/>
      <c r="Z35" s="29"/>
      <c r="AA35" s="29"/>
      <c r="AB35" s="29"/>
      <c r="AC35" s="29"/>
      <c r="AD35" s="29"/>
    </row>
    <row r="36" spans="1:30" ht="10.5" customHeight="1" x14ac:dyDescent="0.15">
      <c r="A36" s="24"/>
      <c r="B36" s="97"/>
      <c r="C36" s="77"/>
      <c r="D36" s="77"/>
      <c r="E36" s="30"/>
      <c r="F36" s="22">
        <v>54834700</v>
      </c>
      <c r="G36" s="96"/>
      <c r="H36" s="23">
        <f>SUM(F36,G35)</f>
        <v>55036861</v>
      </c>
      <c r="I36" s="22"/>
      <c r="J36" s="22"/>
      <c r="K36" s="22"/>
      <c r="L36" s="22"/>
      <c r="M36" s="22"/>
      <c r="N36" s="22"/>
      <c r="O36" s="22"/>
      <c r="P36" s="22"/>
      <c r="Q36" s="22"/>
      <c r="R36" s="22"/>
      <c r="S36" s="22"/>
      <c r="T36" s="29"/>
      <c r="U36" s="29"/>
      <c r="V36" s="29"/>
      <c r="W36" s="29"/>
      <c r="X36" s="29"/>
      <c r="Y36" s="29"/>
      <c r="Z36" s="29"/>
      <c r="AA36" s="29"/>
      <c r="AB36" s="29"/>
      <c r="AC36" s="29"/>
      <c r="AD36" s="29"/>
    </row>
    <row r="37" spans="1:30" ht="10.5" customHeight="1" x14ac:dyDescent="0.15">
      <c r="A37" s="24"/>
      <c r="B37" s="20"/>
      <c r="C37" s="20"/>
      <c r="D37" s="20"/>
      <c r="E37" s="30"/>
      <c r="F37" s="22"/>
      <c r="G37" s="22"/>
      <c r="H37" s="23"/>
      <c r="I37" s="22"/>
      <c r="J37" s="22"/>
      <c r="K37" s="22"/>
      <c r="L37" s="22"/>
      <c r="M37" s="22"/>
      <c r="N37" s="22"/>
      <c r="O37" s="22"/>
      <c r="P37" s="22"/>
      <c r="Q37" s="22"/>
      <c r="R37" s="22"/>
      <c r="S37" s="22"/>
      <c r="T37" s="29"/>
      <c r="U37" s="29"/>
      <c r="V37" s="29"/>
      <c r="W37" s="29"/>
      <c r="X37" s="29"/>
      <c r="Y37" s="29"/>
      <c r="Z37" s="29"/>
      <c r="AA37" s="29"/>
      <c r="AB37" s="29"/>
      <c r="AC37" s="29"/>
      <c r="AD37" s="29"/>
    </row>
    <row r="38" spans="1:30" ht="10.5" customHeight="1" x14ac:dyDescent="0.15">
      <c r="A38" s="24"/>
      <c r="B38" s="97" t="s">
        <v>17</v>
      </c>
      <c r="C38" s="77" t="s">
        <v>275</v>
      </c>
      <c r="D38" s="77"/>
      <c r="E38" s="30"/>
      <c r="F38" s="60">
        <v>33391078</v>
      </c>
      <c r="G38" s="96" t="s">
        <v>14</v>
      </c>
      <c r="H38" s="61">
        <f>SUM(F38:G38)</f>
        <v>33391078</v>
      </c>
      <c r="I38" s="22"/>
      <c r="J38" s="22"/>
      <c r="K38" s="22"/>
      <c r="L38" s="22"/>
      <c r="M38" s="22"/>
      <c r="N38" s="22"/>
      <c r="O38" s="22"/>
      <c r="P38" s="22"/>
      <c r="Q38" s="22"/>
      <c r="R38" s="22"/>
      <c r="S38" s="22"/>
      <c r="T38" s="29"/>
      <c r="U38" s="29"/>
      <c r="V38" s="29"/>
      <c r="W38" s="29"/>
      <c r="X38" s="29"/>
      <c r="Y38" s="29"/>
      <c r="Z38" s="29"/>
      <c r="AA38" s="29"/>
      <c r="AB38" s="29"/>
      <c r="AC38" s="29"/>
      <c r="AD38" s="29"/>
    </row>
    <row r="39" spans="1:30" ht="10.5" customHeight="1" x14ac:dyDescent="0.15">
      <c r="A39" s="24"/>
      <c r="B39" s="97"/>
      <c r="C39" s="77"/>
      <c r="D39" s="77"/>
      <c r="E39" s="30"/>
      <c r="F39" s="22">
        <v>32541078</v>
      </c>
      <c r="G39" s="96"/>
      <c r="H39" s="23">
        <f>SUM(F39:G39)</f>
        <v>32541078</v>
      </c>
      <c r="I39" s="22"/>
      <c r="J39" s="22"/>
      <c r="K39" s="22"/>
      <c r="L39" s="22"/>
      <c r="M39" s="22"/>
      <c r="N39" s="22"/>
      <c r="O39" s="22"/>
      <c r="P39" s="22"/>
      <c r="Q39" s="22"/>
      <c r="R39" s="22"/>
      <c r="S39" s="22"/>
      <c r="T39" s="29"/>
      <c r="U39" s="29"/>
      <c r="V39" s="29"/>
      <c r="W39" s="29"/>
      <c r="X39" s="29"/>
      <c r="Y39" s="29"/>
      <c r="Z39" s="29"/>
      <c r="AA39" s="29"/>
      <c r="AB39" s="29"/>
      <c r="AC39" s="29"/>
      <c r="AD39" s="29"/>
    </row>
    <row r="40" spans="1:30" ht="10.5" customHeight="1" x14ac:dyDescent="0.15">
      <c r="A40" s="24"/>
      <c r="B40" s="20"/>
      <c r="C40" s="20"/>
      <c r="D40" s="20"/>
      <c r="E40" s="30"/>
      <c r="F40" s="22"/>
      <c r="G40" s="22"/>
      <c r="H40" s="23"/>
      <c r="I40" s="22"/>
      <c r="J40" s="22"/>
      <c r="K40" s="22"/>
      <c r="L40" s="22"/>
      <c r="M40" s="22"/>
      <c r="N40" s="22"/>
      <c r="O40" s="22"/>
      <c r="P40" s="22"/>
      <c r="Q40" s="22"/>
      <c r="R40" s="22"/>
      <c r="S40" s="22"/>
      <c r="T40" s="29"/>
      <c r="U40" s="29"/>
      <c r="V40" s="29"/>
      <c r="W40" s="29"/>
      <c r="X40" s="29"/>
      <c r="Y40" s="29"/>
      <c r="Z40" s="29"/>
      <c r="AA40" s="29"/>
      <c r="AB40" s="29"/>
      <c r="AC40" s="29"/>
      <c r="AD40" s="29"/>
    </row>
    <row r="41" spans="1:30" ht="10.5" customHeight="1" x14ac:dyDescent="0.15">
      <c r="A41" s="24"/>
      <c r="B41" s="24" t="s">
        <v>19</v>
      </c>
      <c r="C41" s="77" t="s">
        <v>276</v>
      </c>
      <c r="D41" s="77"/>
      <c r="E41" s="30"/>
      <c r="F41" s="22">
        <v>92026753</v>
      </c>
      <c r="G41" s="22">
        <v>88855</v>
      </c>
      <c r="H41" s="23">
        <f>SUM(F41:G41)</f>
        <v>92115608</v>
      </c>
      <c r="I41" s="22"/>
      <c r="J41" s="22"/>
      <c r="K41" s="22"/>
      <c r="L41" s="22"/>
      <c r="M41" s="22"/>
      <c r="N41" s="22"/>
      <c r="O41" s="22"/>
      <c r="P41" s="22"/>
      <c r="Q41" s="22"/>
      <c r="R41" s="22"/>
      <c r="S41" s="22"/>
      <c r="T41" s="29"/>
      <c r="U41" s="29"/>
      <c r="V41" s="29"/>
      <c r="W41" s="29"/>
      <c r="X41" s="29"/>
      <c r="Y41" s="29"/>
      <c r="Z41" s="29"/>
      <c r="AA41" s="29"/>
      <c r="AB41" s="29"/>
      <c r="AC41" s="29"/>
      <c r="AD41" s="29"/>
    </row>
    <row r="42" spans="1:30" ht="10.5" customHeight="1" x14ac:dyDescent="0.15">
      <c r="A42" s="24"/>
      <c r="B42" s="24" t="s">
        <v>22</v>
      </c>
      <c r="C42" s="77" t="s">
        <v>198</v>
      </c>
      <c r="D42" s="77"/>
      <c r="E42" s="30"/>
      <c r="F42" s="22">
        <v>2631529</v>
      </c>
      <c r="G42" s="22" t="s">
        <v>14</v>
      </c>
      <c r="H42" s="23">
        <f>SUM(F42:G42)</f>
        <v>2631529</v>
      </c>
      <c r="I42" s="22"/>
      <c r="J42" s="22"/>
      <c r="K42" s="22"/>
      <c r="L42" s="22"/>
      <c r="M42" s="22"/>
      <c r="N42" s="22"/>
      <c r="O42" s="22"/>
      <c r="P42" s="22"/>
      <c r="Q42" s="22"/>
      <c r="R42" s="22"/>
      <c r="S42" s="22"/>
      <c r="T42" s="29"/>
      <c r="U42" s="29"/>
      <c r="V42" s="29"/>
      <c r="W42" s="29"/>
      <c r="X42" s="29"/>
      <c r="Y42" s="29"/>
      <c r="Z42" s="29"/>
      <c r="AA42" s="29"/>
      <c r="AB42" s="29"/>
      <c r="AC42" s="29"/>
      <c r="AD42" s="29"/>
    </row>
    <row r="43" spans="1:30" ht="10.5" customHeight="1" x14ac:dyDescent="0.15">
      <c r="A43" s="24"/>
      <c r="B43" s="24" t="s">
        <v>24</v>
      </c>
      <c r="C43" s="77" t="s">
        <v>251</v>
      </c>
      <c r="D43" s="77"/>
      <c r="E43" s="30"/>
      <c r="F43" s="22">
        <v>4500000</v>
      </c>
      <c r="G43" s="22" t="s">
        <v>14</v>
      </c>
      <c r="H43" s="23">
        <f>SUM(F43:G43)</f>
        <v>4500000</v>
      </c>
      <c r="I43" s="22"/>
      <c r="J43" s="22"/>
      <c r="K43" s="22"/>
      <c r="L43" s="22"/>
      <c r="M43" s="22"/>
      <c r="N43" s="22"/>
      <c r="O43" s="22"/>
      <c r="P43" s="22"/>
      <c r="Q43" s="22"/>
      <c r="R43" s="22"/>
      <c r="S43" s="22"/>
      <c r="T43" s="29"/>
      <c r="U43" s="29"/>
      <c r="V43" s="29"/>
      <c r="W43" s="29"/>
      <c r="X43" s="29"/>
      <c r="Y43" s="29"/>
      <c r="Z43" s="29"/>
      <c r="AA43" s="29"/>
      <c r="AB43" s="29"/>
      <c r="AC43" s="29"/>
      <c r="AD43" s="29"/>
    </row>
    <row r="44" spans="1:30" ht="10.5" customHeight="1" x14ac:dyDescent="0.15">
      <c r="A44" s="24"/>
      <c r="B44" s="20"/>
      <c r="C44" s="20"/>
      <c r="D44" s="20"/>
      <c r="E44" s="30"/>
      <c r="F44" s="22"/>
      <c r="G44" s="22"/>
      <c r="H44" s="23"/>
      <c r="I44" s="22"/>
      <c r="J44" s="22"/>
      <c r="K44" s="22"/>
      <c r="L44" s="22"/>
      <c r="M44" s="22"/>
      <c r="N44" s="22"/>
      <c r="O44" s="22"/>
      <c r="P44" s="22"/>
      <c r="Q44" s="22"/>
      <c r="R44" s="22"/>
      <c r="S44" s="22"/>
      <c r="T44" s="29"/>
      <c r="U44" s="29"/>
      <c r="V44" s="29"/>
      <c r="W44" s="29"/>
      <c r="X44" s="29"/>
      <c r="Y44" s="29"/>
      <c r="Z44" s="29"/>
      <c r="AA44" s="29"/>
      <c r="AB44" s="29"/>
      <c r="AC44" s="29"/>
      <c r="AD44" s="29"/>
    </row>
    <row r="45" spans="1:30" ht="10.5" customHeight="1" x14ac:dyDescent="0.15">
      <c r="A45" s="24"/>
      <c r="B45" s="24"/>
      <c r="C45" s="110" t="s">
        <v>268</v>
      </c>
      <c r="D45" s="110"/>
      <c r="E45" s="30"/>
      <c r="F45" s="60">
        <v>625727360</v>
      </c>
      <c r="G45" s="96">
        <v>-10538789</v>
      </c>
      <c r="H45" s="61">
        <f>SUM(F45:G45)</f>
        <v>615188571</v>
      </c>
      <c r="I45" s="22"/>
      <c r="J45" s="22"/>
      <c r="K45" s="22"/>
      <c r="L45" s="22"/>
      <c r="M45" s="22"/>
      <c r="N45" s="22"/>
      <c r="O45" s="22"/>
      <c r="P45" s="22"/>
      <c r="Q45" s="22"/>
      <c r="R45" s="22"/>
      <c r="S45" s="22"/>
      <c r="T45" s="29"/>
      <c r="U45" s="29"/>
      <c r="V45" s="29"/>
      <c r="W45" s="29"/>
      <c r="X45" s="29"/>
      <c r="Y45" s="29"/>
      <c r="Z45" s="29"/>
      <c r="AA45" s="29"/>
      <c r="AB45" s="29"/>
      <c r="AC45" s="29"/>
      <c r="AD45" s="29"/>
    </row>
    <row r="46" spans="1:30" ht="10.5" customHeight="1" x14ac:dyDescent="0.15">
      <c r="A46" s="24"/>
      <c r="B46" s="24"/>
      <c r="C46" s="110"/>
      <c r="D46" s="110"/>
      <c r="E46" s="30"/>
      <c r="F46" s="22">
        <v>621682360</v>
      </c>
      <c r="G46" s="96"/>
      <c r="H46" s="23">
        <f>SUM(F46,G45)</f>
        <v>611143571</v>
      </c>
      <c r="I46" s="22"/>
      <c r="J46" s="22"/>
      <c r="K46" s="22"/>
      <c r="L46" s="22"/>
      <c r="M46" s="22"/>
      <c r="N46" s="22"/>
      <c r="O46" s="22"/>
      <c r="P46" s="22"/>
      <c r="Q46" s="22"/>
      <c r="R46" s="22"/>
      <c r="S46" s="22"/>
      <c r="T46" s="29"/>
      <c r="U46" s="29"/>
      <c r="V46" s="29"/>
      <c r="W46" s="29"/>
      <c r="X46" s="29"/>
      <c r="Y46" s="29"/>
      <c r="Z46" s="29"/>
      <c r="AA46" s="29"/>
      <c r="AB46" s="29"/>
      <c r="AC46" s="29"/>
      <c r="AD46" s="29"/>
    </row>
    <row r="47" spans="1:30" ht="10.5" customHeight="1" x14ac:dyDescent="0.15">
      <c r="A47" s="24"/>
      <c r="B47" s="20"/>
      <c r="C47" s="20"/>
      <c r="D47" s="20"/>
      <c r="E47" s="30"/>
      <c r="F47" s="22"/>
      <c r="G47" s="22"/>
      <c r="H47" s="23"/>
      <c r="I47" s="22"/>
      <c r="J47" s="22"/>
      <c r="K47" s="22"/>
      <c r="L47" s="22"/>
      <c r="M47" s="22"/>
      <c r="N47" s="22"/>
      <c r="O47" s="22"/>
      <c r="P47" s="22"/>
      <c r="Q47" s="22"/>
      <c r="R47" s="22"/>
      <c r="S47" s="22"/>
      <c r="T47" s="29"/>
      <c r="U47" s="29"/>
      <c r="V47" s="29"/>
      <c r="W47" s="29"/>
      <c r="X47" s="29"/>
      <c r="Y47" s="29"/>
      <c r="Z47" s="29"/>
      <c r="AA47" s="29"/>
      <c r="AB47" s="29"/>
      <c r="AC47" s="29"/>
      <c r="AD47" s="29"/>
    </row>
    <row r="48" spans="1:30" ht="10.5" customHeight="1" x14ac:dyDescent="0.15">
      <c r="A48" s="24"/>
      <c r="B48" s="97" t="s">
        <v>26</v>
      </c>
      <c r="C48" s="77" t="s">
        <v>212</v>
      </c>
      <c r="D48" s="77"/>
      <c r="E48" s="30"/>
      <c r="F48" s="60">
        <v>66963636</v>
      </c>
      <c r="G48" s="96">
        <v>16368169</v>
      </c>
      <c r="H48" s="61">
        <f>SUM(F48:G48)</f>
        <v>83331805</v>
      </c>
      <c r="I48" s="22"/>
      <c r="J48" s="22"/>
      <c r="K48" s="22"/>
      <c r="L48" s="22"/>
      <c r="M48" s="22"/>
      <c r="N48" s="22"/>
      <c r="O48" s="22"/>
      <c r="P48" s="22"/>
      <c r="Q48" s="22"/>
      <c r="R48" s="22"/>
      <c r="S48" s="22"/>
      <c r="T48" s="29"/>
      <c r="U48" s="29"/>
      <c r="V48" s="29"/>
      <c r="W48" s="29"/>
      <c r="X48" s="29"/>
      <c r="Y48" s="29"/>
      <c r="Z48" s="29"/>
      <c r="AA48" s="29"/>
      <c r="AB48" s="29"/>
      <c r="AC48" s="29"/>
      <c r="AD48" s="29"/>
    </row>
    <row r="49" spans="1:30" ht="10.5" customHeight="1" x14ac:dyDescent="0.15">
      <c r="A49" s="24"/>
      <c r="B49" s="97"/>
      <c r="C49" s="77"/>
      <c r="D49" s="77"/>
      <c r="E49" s="30"/>
      <c r="F49" s="22">
        <v>66908636</v>
      </c>
      <c r="G49" s="96"/>
      <c r="H49" s="23">
        <f>SUM(F49,G48)</f>
        <v>83276805</v>
      </c>
      <c r="I49" s="22"/>
      <c r="J49" s="22"/>
      <c r="K49" s="22"/>
      <c r="L49" s="22"/>
      <c r="M49" s="22"/>
      <c r="N49" s="22"/>
      <c r="O49" s="22"/>
      <c r="P49" s="22"/>
      <c r="Q49" s="22"/>
      <c r="R49" s="22"/>
      <c r="S49" s="22"/>
      <c r="T49" s="29"/>
      <c r="U49" s="29"/>
      <c r="V49" s="29"/>
      <c r="W49" s="29"/>
      <c r="X49" s="29"/>
      <c r="Y49" s="29"/>
      <c r="Z49" s="29"/>
      <c r="AA49" s="29"/>
      <c r="AB49" s="29"/>
      <c r="AC49" s="29"/>
      <c r="AD49" s="29"/>
    </row>
    <row r="50" spans="1:30" ht="10.5" customHeight="1" x14ac:dyDescent="0.15">
      <c r="A50" s="24"/>
      <c r="B50" s="20"/>
      <c r="C50" s="20"/>
      <c r="D50" s="20"/>
      <c r="E50" s="30"/>
      <c r="F50" s="22"/>
      <c r="G50" s="22"/>
      <c r="H50" s="23"/>
      <c r="I50" s="22"/>
      <c r="J50" s="22"/>
      <c r="K50" s="22"/>
      <c r="L50" s="22"/>
      <c r="M50" s="22"/>
      <c r="N50" s="22"/>
      <c r="O50" s="22"/>
      <c r="P50" s="22"/>
      <c r="Q50" s="22"/>
      <c r="R50" s="22"/>
      <c r="S50" s="22"/>
      <c r="T50" s="29"/>
      <c r="U50" s="29"/>
      <c r="V50" s="29"/>
      <c r="W50" s="29"/>
      <c r="X50" s="29"/>
      <c r="Y50" s="29"/>
      <c r="Z50" s="29"/>
      <c r="AA50" s="29"/>
      <c r="AB50" s="29"/>
      <c r="AC50" s="29"/>
      <c r="AD50" s="29"/>
    </row>
    <row r="51" spans="1:30" ht="10.5" customHeight="1" x14ac:dyDescent="0.15">
      <c r="A51" s="24"/>
      <c r="B51" s="77" t="s">
        <v>264</v>
      </c>
      <c r="C51" s="77"/>
      <c r="D51" s="77"/>
      <c r="E51" s="30"/>
      <c r="F51" s="60">
        <v>692690996</v>
      </c>
      <c r="G51" s="96">
        <v>5829380</v>
      </c>
      <c r="H51" s="61">
        <f>SUM(F51:G51)</f>
        <v>698520376</v>
      </c>
      <c r="I51" s="22"/>
      <c r="J51" s="22"/>
      <c r="K51" s="22"/>
      <c r="L51" s="22"/>
      <c r="M51" s="22"/>
      <c r="N51" s="22"/>
      <c r="O51" s="22"/>
      <c r="P51" s="22"/>
      <c r="Q51" s="22"/>
      <c r="R51" s="22"/>
      <c r="S51" s="22"/>
      <c r="T51" s="29"/>
      <c r="U51" s="29"/>
      <c r="V51" s="29"/>
      <c r="W51" s="29"/>
      <c r="X51" s="29"/>
      <c r="Y51" s="29"/>
      <c r="Z51" s="29"/>
      <c r="AA51" s="29"/>
      <c r="AB51" s="29"/>
      <c r="AC51" s="29"/>
      <c r="AD51" s="29"/>
    </row>
    <row r="52" spans="1:30" ht="10.5" customHeight="1" x14ac:dyDescent="0.15">
      <c r="A52" s="24"/>
      <c r="B52" s="77"/>
      <c r="C52" s="77"/>
      <c r="D52" s="77"/>
      <c r="E52" s="30"/>
      <c r="F52" s="22">
        <v>688590996</v>
      </c>
      <c r="G52" s="96"/>
      <c r="H52" s="23">
        <f>SUM(F52,G51)</f>
        <v>694420376</v>
      </c>
      <c r="I52" s="22"/>
      <c r="J52" s="22"/>
      <c r="K52" s="22"/>
      <c r="L52" s="22"/>
      <c r="M52" s="22"/>
      <c r="N52" s="22"/>
      <c r="O52" s="22"/>
      <c r="P52" s="22"/>
      <c r="Q52" s="22"/>
      <c r="R52" s="22"/>
      <c r="S52" s="22"/>
      <c r="T52" s="29"/>
      <c r="U52" s="29"/>
      <c r="V52" s="29"/>
      <c r="W52" s="29"/>
      <c r="X52" s="29"/>
      <c r="Y52" s="29"/>
      <c r="Z52" s="29"/>
      <c r="AA52" s="29"/>
      <c r="AB52" s="29"/>
      <c r="AC52" s="29"/>
      <c r="AD52" s="29"/>
    </row>
    <row r="53" spans="1:30" ht="10.5" customHeight="1" x14ac:dyDescent="0.15">
      <c r="A53" s="24"/>
      <c r="B53" s="20"/>
      <c r="C53" s="20"/>
      <c r="D53" s="20"/>
      <c r="E53" s="30"/>
      <c r="F53" s="22"/>
      <c r="G53" s="22"/>
      <c r="H53" s="23"/>
      <c r="I53" s="22"/>
      <c r="J53" s="22"/>
      <c r="K53" s="22"/>
      <c r="L53" s="22"/>
      <c r="M53" s="22"/>
      <c r="N53" s="22"/>
      <c r="O53" s="22"/>
      <c r="P53" s="22"/>
      <c r="Q53" s="22"/>
      <c r="R53" s="22"/>
      <c r="S53" s="22"/>
      <c r="T53" s="29"/>
      <c r="U53" s="29"/>
      <c r="V53" s="29"/>
      <c r="W53" s="29"/>
      <c r="X53" s="29"/>
      <c r="Y53" s="29"/>
      <c r="Z53" s="29"/>
      <c r="AA53" s="29"/>
      <c r="AB53" s="29"/>
      <c r="AC53" s="29"/>
      <c r="AD53" s="29"/>
    </row>
    <row r="54" spans="1:30" ht="10.5" customHeight="1" x14ac:dyDescent="0.15">
      <c r="A54" s="24"/>
      <c r="B54" s="77" t="s">
        <v>139</v>
      </c>
      <c r="C54" s="77"/>
      <c r="D54" s="77"/>
      <c r="E54" s="30"/>
      <c r="F54" s="22">
        <v>36453027</v>
      </c>
      <c r="G54" s="22">
        <v>639000</v>
      </c>
      <c r="H54" s="23">
        <f t="shared" ref="H54:H60" si="3">SUM(F54:G54)</f>
        <v>37092027</v>
      </c>
      <c r="I54" s="22"/>
      <c r="J54" s="22"/>
      <c r="K54" s="22"/>
      <c r="L54" s="22"/>
      <c r="M54" s="22"/>
      <c r="N54" s="22"/>
      <c r="O54" s="22"/>
      <c r="P54" s="22"/>
      <c r="Q54" s="22"/>
      <c r="R54" s="22"/>
      <c r="S54" s="22"/>
      <c r="T54" s="29"/>
      <c r="U54" s="29"/>
      <c r="V54" s="29"/>
      <c r="W54" s="29"/>
      <c r="X54" s="29"/>
      <c r="Y54" s="29"/>
      <c r="Z54" s="29"/>
      <c r="AA54" s="29"/>
      <c r="AB54" s="29"/>
      <c r="AC54" s="29"/>
      <c r="AD54" s="29"/>
    </row>
    <row r="55" spans="1:30" ht="10.5" customHeight="1" x14ac:dyDescent="0.15">
      <c r="A55" s="24"/>
      <c r="B55" s="77" t="s">
        <v>226</v>
      </c>
      <c r="C55" s="77"/>
      <c r="D55" s="77"/>
      <c r="E55" s="30"/>
      <c r="F55" s="22">
        <v>10756244</v>
      </c>
      <c r="G55" s="22">
        <v>-18320</v>
      </c>
      <c r="H55" s="23">
        <f t="shared" si="3"/>
        <v>10737924</v>
      </c>
      <c r="I55" s="22"/>
      <c r="J55" s="22"/>
      <c r="K55" s="22"/>
      <c r="L55" s="22"/>
      <c r="M55" s="22"/>
      <c r="N55" s="22"/>
      <c r="O55" s="22"/>
      <c r="P55" s="22"/>
      <c r="Q55" s="22"/>
      <c r="R55" s="22"/>
      <c r="S55" s="22"/>
      <c r="T55" s="29"/>
      <c r="U55" s="29"/>
      <c r="V55" s="29"/>
      <c r="W55" s="29"/>
      <c r="X55" s="29"/>
      <c r="Y55" s="29"/>
      <c r="Z55" s="29"/>
      <c r="AA55" s="29"/>
      <c r="AB55" s="29"/>
      <c r="AC55" s="29"/>
      <c r="AD55" s="29"/>
    </row>
    <row r="56" spans="1:30" ht="10.5" customHeight="1" x14ac:dyDescent="0.15">
      <c r="A56" s="24"/>
      <c r="B56" s="77" t="s">
        <v>227</v>
      </c>
      <c r="C56" s="77"/>
      <c r="D56" s="77"/>
      <c r="E56" s="30"/>
      <c r="F56" s="22">
        <v>12929022</v>
      </c>
      <c r="G56" s="22">
        <v>-353757</v>
      </c>
      <c r="H56" s="23">
        <f t="shared" si="3"/>
        <v>12575265</v>
      </c>
      <c r="I56" s="22"/>
      <c r="J56" s="22"/>
      <c r="K56" s="22"/>
      <c r="L56" s="22"/>
      <c r="M56" s="22"/>
      <c r="N56" s="22"/>
      <c r="O56" s="22"/>
      <c r="P56" s="22"/>
      <c r="Q56" s="22"/>
      <c r="R56" s="22"/>
      <c r="S56" s="22"/>
      <c r="T56" s="29"/>
      <c r="U56" s="29"/>
      <c r="V56" s="29"/>
      <c r="W56" s="29"/>
      <c r="X56" s="29"/>
      <c r="Y56" s="29"/>
      <c r="Z56" s="29"/>
      <c r="AA56" s="29"/>
      <c r="AB56" s="29"/>
      <c r="AC56" s="29"/>
      <c r="AD56" s="29"/>
    </row>
    <row r="57" spans="1:30" ht="10.5" customHeight="1" x14ac:dyDescent="0.15">
      <c r="A57" s="24"/>
      <c r="B57" s="77" t="s">
        <v>279</v>
      </c>
      <c r="C57" s="77"/>
      <c r="D57" s="77"/>
      <c r="E57" s="30"/>
      <c r="F57" s="22">
        <v>13699480</v>
      </c>
      <c r="G57" s="22">
        <v>-295704</v>
      </c>
      <c r="H57" s="23">
        <f t="shared" si="3"/>
        <v>13403776</v>
      </c>
      <c r="I57" s="22"/>
      <c r="J57" s="22"/>
      <c r="K57" s="22"/>
      <c r="L57" s="22"/>
      <c r="M57" s="22"/>
      <c r="N57" s="22"/>
      <c r="O57" s="22"/>
      <c r="P57" s="22"/>
      <c r="Q57" s="22"/>
      <c r="R57" s="22"/>
      <c r="S57" s="22"/>
      <c r="T57" s="29"/>
      <c r="U57" s="29"/>
      <c r="V57" s="29"/>
      <c r="W57" s="29"/>
      <c r="X57" s="29"/>
      <c r="Y57" s="29"/>
      <c r="Z57" s="29"/>
      <c r="AA57" s="29"/>
      <c r="AB57" s="29"/>
      <c r="AC57" s="29"/>
      <c r="AD57" s="29"/>
    </row>
    <row r="58" spans="1:30" ht="10.5" customHeight="1" x14ac:dyDescent="0.15">
      <c r="A58" s="24"/>
      <c r="B58" s="77" t="s">
        <v>228</v>
      </c>
      <c r="C58" s="77"/>
      <c r="D58" s="77"/>
      <c r="E58" s="30"/>
      <c r="F58" s="22">
        <v>21793427</v>
      </c>
      <c r="G58" s="22">
        <v>-157801</v>
      </c>
      <c r="H58" s="23">
        <f t="shared" si="3"/>
        <v>21635626</v>
      </c>
      <c r="I58" s="22"/>
      <c r="J58" s="22"/>
      <c r="K58" s="22"/>
      <c r="L58" s="22"/>
      <c r="M58" s="22"/>
      <c r="N58" s="22"/>
      <c r="O58" s="22"/>
      <c r="P58" s="22"/>
      <c r="Q58" s="22"/>
      <c r="R58" s="22"/>
      <c r="S58" s="22"/>
      <c r="T58" s="29"/>
      <c r="U58" s="29"/>
      <c r="V58" s="29"/>
      <c r="W58" s="29"/>
      <c r="X58" s="29"/>
      <c r="Y58" s="29"/>
      <c r="Z58" s="29"/>
      <c r="AA58" s="29"/>
      <c r="AB58" s="29"/>
      <c r="AC58" s="29"/>
      <c r="AD58" s="29"/>
    </row>
    <row r="59" spans="1:30" ht="10.5" customHeight="1" x14ac:dyDescent="0.15">
      <c r="A59" s="24"/>
      <c r="B59" s="77" t="s">
        <v>270</v>
      </c>
      <c r="C59" s="77"/>
      <c r="D59" s="77"/>
      <c r="E59" s="30"/>
      <c r="F59" s="22">
        <v>16000780</v>
      </c>
      <c r="G59" s="22">
        <v>-15095</v>
      </c>
      <c r="H59" s="23">
        <f t="shared" si="3"/>
        <v>15985685</v>
      </c>
      <c r="I59" s="22"/>
      <c r="J59" s="22"/>
      <c r="K59" s="22"/>
      <c r="L59" s="22"/>
      <c r="M59" s="22"/>
      <c r="N59" s="22"/>
      <c r="O59" s="22"/>
      <c r="P59" s="22"/>
      <c r="Q59" s="22"/>
      <c r="R59" s="22"/>
      <c r="S59" s="22"/>
      <c r="T59" s="29"/>
      <c r="U59" s="29"/>
      <c r="V59" s="29"/>
      <c r="W59" s="29"/>
      <c r="X59" s="29"/>
      <c r="Y59" s="29"/>
      <c r="Z59" s="29"/>
      <c r="AA59" s="29"/>
      <c r="AB59" s="29"/>
      <c r="AC59" s="29"/>
      <c r="AD59" s="29"/>
    </row>
    <row r="60" spans="1:30" ht="10.5" customHeight="1" x14ac:dyDescent="0.15">
      <c r="A60" s="24"/>
      <c r="B60" s="77" t="s">
        <v>217</v>
      </c>
      <c r="C60" s="77"/>
      <c r="D60" s="77"/>
      <c r="E60" s="30"/>
      <c r="F60" s="22">
        <v>109600000</v>
      </c>
      <c r="G60" s="22">
        <v>20923136</v>
      </c>
      <c r="H60" s="23">
        <f t="shared" si="3"/>
        <v>130523136</v>
      </c>
      <c r="I60" s="22"/>
      <c r="J60" s="22"/>
      <c r="K60" s="22"/>
      <c r="L60" s="22"/>
      <c r="M60" s="22"/>
      <c r="N60" s="22"/>
      <c r="O60" s="22"/>
      <c r="P60" s="22"/>
      <c r="Q60" s="22"/>
      <c r="R60" s="22"/>
      <c r="S60" s="22"/>
      <c r="T60" s="29"/>
      <c r="U60" s="29"/>
      <c r="V60" s="29"/>
      <c r="W60" s="29"/>
      <c r="X60" s="29"/>
      <c r="Y60" s="29"/>
      <c r="Z60" s="29"/>
      <c r="AA60" s="29"/>
      <c r="AB60" s="29"/>
      <c r="AC60" s="29"/>
      <c r="AD60" s="29"/>
    </row>
    <row r="61" spans="1:30" ht="10.5" customHeight="1" x14ac:dyDescent="0.15">
      <c r="A61" s="24"/>
      <c r="B61" s="77" t="s">
        <v>216</v>
      </c>
      <c r="C61" s="77"/>
      <c r="D61" s="77"/>
      <c r="E61" s="30"/>
      <c r="F61" s="22">
        <v>12500000</v>
      </c>
      <c r="G61" s="22">
        <v>-12500000</v>
      </c>
      <c r="H61" s="23" t="s">
        <v>282</v>
      </c>
      <c r="I61" s="22"/>
      <c r="J61" s="22"/>
      <c r="K61" s="22"/>
      <c r="L61" s="22"/>
      <c r="M61" s="22"/>
      <c r="N61" s="22"/>
      <c r="O61" s="22"/>
      <c r="P61" s="22"/>
      <c r="Q61" s="22"/>
      <c r="R61" s="22"/>
      <c r="S61" s="22"/>
      <c r="T61" s="29"/>
      <c r="U61" s="29"/>
      <c r="V61" s="29"/>
      <c r="W61" s="29"/>
      <c r="X61" s="29"/>
      <c r="Y61" s="29"/>
      <c r="Z61" s="29"/>
      <c r="AA61" s="29"/>
      <c r="AB61" s="29"/>
      <c r="AC61" s="29"/>
      <c r="AD61" s="29"/>
    </row>
    <row r="62" spans="1:30" ht="10.5" customHeight="1" x14ac:dyDescent="0.15">
      <c r="A62" s="24"/>
      <c r="B62" s="77" t="s">
        <v>271</v>
      </c>
      <c r="C62" s="77"/>
      <c r="D62" s="77"/>
      <c r="E62" s="30"/>
      <c r="F62" s="22">
        <v>508889953</v>
      </c>
      <c r="G62" s="22">
        <v>26894765</v>
      </c>
      <c r="H62" s="23">
        <f>SUM(F62:G62)</f>
        <v>535784718</v>
      </c>
      <c r="I62" s="22"/>
      <c r="J62" s="22"/>
      <c r="K62" s="22"/>
      <c r="L62" s="22"/>
      <c r="M62" s="22"/>
      <c r="N62" s="22"/>
      <c r="O62" s="22"/>
      <c r="P62" s="22"/>
      <c r="Q62" s="22"/>
      <c r="R62" s="22"/>
      <c r="S62" s="22"/>
      <c r="T62" s="29"/>
      <c r="U62" s="29"/>
      <c r="V62" s="29"/>
      <c r="W62" s="29"/>
      <c r="X62" s="29"/>
      <c r="Y62" s="29"/>
      <c r="Z62" s="29"/>
      <c r="AA62" s="29"/>
      <c r="AB62" s="29"/>
      <c r="AC62" s="29"/>
      <c r="AD62" s="29"/>
    </row>
    <row r="63" spans="1:30" ht="10.5" customHeight="1" x14ac:dyDescent="0.15">
      <c r="A63" s="24"/>
      <c r="B63" s="77" t="s">
        <v>69</v>
      </c>
      <c r="C63" s="77"/>
      <c r="D63" s="77"/>
      <c r="E63" s="26"/>
      <c r="F63" s="22">
        <v>50000000</v>
      </c>
      <c r="G63" s="22">
        <v>-5000000</v>
      </c>
      <c r="H63" s="23">
        <f>SUM(F63:G63)</f>
        <v>45000000</v>
      </c>
      <c r="I63" s="22"/>
      <c r="J63" s="22"/>
      <c r="K63" s="22"/>
      <c r="L63" s="22"/>
      <c r="M63" s="22"/>
      <c r="N63" s="22"/>
      <c r="O63" s="22"/>
      <c r="P63" s="22"/>
      <c r="Q63" s="22"/>
      <c r="R63" s="22"/>
      <c r="S63" s="22"/>
      <c r="T63" s="29"/>
      <c r="U63" s="29"/>
      <c r="V63" s="29"/>
      <c r="W63" s="29"/>
      <c r="X63" s="29"/>
      <c r="Y63" s="29"/>
      <c r="Z63" s="29"/>
      <c r="AA63" s="29"/>
      <c r="AB63" s="29"/>
      <c r="AC63" s="29"/>
      <c r="AD63" s="29"/>
    </row>
    <row r="64" spans="1:30" ht="4.5" customHeight="1" x14ac:dyDescent="0.15">
      <c r="A64" s="24"/>
      <c r="B64" s="24"/>
      <c r="C64" s="20"/>
      <c r="D64" s="20"/>
      <c r="E64" s="31"/>
      <c r="F64" s="22"/>
      <c r="G64" s="22"/>
      <c r="H64" s="23"/>
      <c r="I64" s="48"/>
      <c r="J64" s="48"/>
      <c r="K64" s="48"/>
      <c r="L64" s="48"/>
      <c r="M64" s="48"/>
      <c r="N64" s="48"/>
      <c r="O64" s="48"/>
      <c r="P64" s="48"/>
      <c r="Q64" s="48"/>
      <c r="R64" s="48"/>
      <c r="S64" s="48"/>
      <c r="T64" s="29"/>
      <c r="U64" s="29"/>
      <c r="V64" s="29"/>
      <c r="W64" s="29"/>
      <c r="X64" s="29"/>
      <c r="Y64" s="29"/>
      <c r="Z64" s="29"/>
      <c r="AA64" s="29"/>
      <c r="AB64" s="29"/>
      <c r="AC64" s="29"/>
      <c r="AD64" s="29"/>
    </row>
    <row r="65" spans="1:30" ht="11.85" customHeight="1" x14ac:dyDescent="0.15">
      <c r="A65" s="24"/>
      <c r="B65" s="79" t="s">
        <v>73</v>
      </c>
      <c r="C65" s="79"/>
      <c r="D65" s="79"/>
      <c r="E65" s="31"/>
      <c r="F65" s="23">
        <v>3658080318</v>
      </c>
      <c r="G65" s="23">
        <v>86644947</v>
      </c>
      <c r="H65" s="23">
        <f>SUM(F65:G65)</f>
        <v>3744725265</v>
      </c>
      <c r="I65" s="48"/>
      <c r="J65" s="48"/>
      <c r="K65" s="48"/>
      <c r="L65" s="48"/>
      <c r="M65" s="48"/>
      <c r="N65" s="48"/>
      <c r="O65" s="48"/>
      <c r="P65" s="48"/>
      <c r="Q65" s="48"/>
      <c r="R65" s="48"/>
      <c r="S65" s="48"/>
      <c r="T65" s="29"/>
      <c r="U65" s="29"/>
      <c r="V65" s="29"/>
      <c r="W65" s="29"/>
      <c r="X65" s="29"/>
      <c r="Y65" s="29"/>
      <c r="Z65" s="29"/>
      <c r="AA65" s="29"/>
      <c r="AB65" s="29"/>
      <c r="AC65" s="29"/>
      <c r="AD65" s="29"/>
    </row>
    <row r="66" spans="1:30" ht="6" customHeight="1" x14ac:dyDescent="0.15">
      <c r="A66" s="33"/>
      <c r="B66" s="33"/>
      <c r="C66" s="34"/>
      <c r="D66" s="35"/>
      <c r="E66" s="36"/>
      <c r="F66" s="38"/>
      <c r="G66" s="38"/>
      <c r="H66" s="39"/>
      <c r="I66" s="40"/>
      <c r="J66" s="40"/>
      <c r="K66" s="40"/>
      <c r="L66" s="40"/>
      <c r="M66" s="40"/>
      <c r="N66" s="40"/>
      <c r="O66" s="40"/>
      <c r="P66" s="40"/>
      <c r="Q66" s="40"/>
      <c r="R66" s="40"/>
      <c r="S66" s="40"/>
      <c r="T66" s="29"/>
      <c r="U66" s="29"/>
      <c r="V66" s="29"/>
      <c r="W66" s="29"/>
      <c r="X66" s="29"/>
      <c r="Y66" s="29"/>
      <c r="Z66" s="29"/>
      <c r="AA66" s="29"/>
      <c r="AB66" s="29"/>
      <c r="AC66" s="29"/>
      <c r="AD66" s="29"/>
    </row>
    <row r="67" spans="1:30" ht="18" customHeight="1" x14ac:dyDescent="0.15">
      <c r="A67" s="85" t="s">
        <v>333</v>
      </c>
      <c r="B67" s="85"/>
      <c r="C67" s="85"/>
      <c r="D67" s="85"/>
      <c r="E67" s="85"/>
      <c r="F67" s="85"/>
      <c r="G67" s="85"/>
      <c r="H67" s="85"/>
      <c r="I67" s="12"/>
      <c r="J67" s="12"/>
      <c r="K67" s="12"/>
      <c r="L67" s="12"/>
      <c r="M67" s="12"/>
      <c r="N67" s="12"/>
      <c r="O67" s="12"/>
      <c r="P67" s="12"/>
      <c r="Q67" s="12"/>
      <c r="R67" s="12"/>
      <c r="S67" s="12"/>
      <c r="T67" s="29"/>
      <c r="U67" s="29"/>
      <c r="V67" s="29"/>
      <c r="W67" s="29"/>
      <c r="X67" s="29"/>
      <c r="Y67" s="29"/>
      <c r="Z67" s="29"/>
      <c r="AA67" s="29"/>
      <c r="AB67" s="29"/>
      <c r="AC67" s="29"/>
      <c r="AD67" s="29"/>
    </row>
    <row r="68" spans="1:30" ht="10.5" customHeight="1" x14ac:dyDescent="0.15">
      <c r="A68" s="86"/>
      <c r="B68" s="86"/>
      <c r="C68" s="86"/>
      <c r="D68" s="86"/>
      <c r="E68" s="86"/>
      <c r="F68" s="86"/>
      <c r="G68" s="86"/>
      <c r="H68" s="86"/>
      <c r="I68" s="45"/>
      <c r="J68" s="45"/>
      <c r="K68" s="45"/>
      <c r="L68" s="45"/>
      <c r="M68" s="45"/>
      <c r="N68" s="45"/>
      <c r="O68" s="45"/>
      <c r="P68" s="45"/>
      <c r="Q68" s="45"/>
      <c r="R68" s="45"/>
      <c r="S68" s="45"/>
      <c r="T68" s="29"/>
      <c r="U68" s="29"/>
      <c r="V68" s="29"/>
      <c r="W68" s="29"/>
      <c r="X68" s="29"/>
      <c r="Y68" s="29"/>
      <c r="Z68" s="29"/>
      <c r="AA68" s="29"/>
      <c r="AB68" s="29"/>
      <c r="AC68" s="29"/>
      <c r="AD68" s="29"/>
    </row>
    <row r="69" spans="1:30" ht="10.5" customHeight="1" x14ac:dyDescent="0.15">
      <c r="A69" s="86"/>
      <c r="B69" s="86"/>
      <c r="C69" s="86"/>
      <c r="D69" s="86"/>
      <c r="E69" s="86"/>
      <c r="F69" s="86"/>
      <c r="G69" s="86"/>
      <c r="H69" s="86"/>
      <c r="I69" s="40"/>
      <c r="J69" s="40"/>
      <c r="K69" s="40"/>
      <c r="L69" s="40"/>
      <c r="M69" s="40"/>
      <c r="N69" s="40"/>
      <c r="O69" s="40"/>
      <c r="P69" s="40"/>
      <c r="Q69" s="40"/>
      <c r="R69" s="40"/>
      <c r="S69" s="40"/>
      <c r="T69" s="29"/>
      <c r="U69" s="29"/>
      <c r="V69" s="29"/>
      <c r="W69" s="29"/>
      <c r="X69" s="29"/>
      <c r="Y69" s="29"/>
      <c r="Z69" s="29"/>
      <c r="AA69" s="29"/>
      <c r="AB69" s="29"/>
      <c r="AC69" s="29"/>
      <c r="AD69" s="29"/>
    </row>
    <row r="70" spans="1:30" ht="10.5" customHeight="1" x14ac:dyDescent="0.15">
      <c r="A70" s="86"/>
      <c r="B70" s="86"/>
      <c r="C70" s="86"/>
      <c r="D70" s="86"/>
      <c r="E70" s="86"/>
      <c r="F70" s="86"/>
      <c r="G70" s="86"/>
      <c r="H70" s="86"/>
      <c r="I70" s="40"/>
      <c r="J70" s="40"/>
      <c r="K70" s="40"/>
      <c r="L70" s="40"/>
      <c r="M70" s="40"/>
      <c r="N70" s="40"/>
      <c r="O70" s="40"/>
      <c r="P70" s="40"/>
      <c r="Q70" s="40"/>
      <c r="R70" s="40"/>
      <c r="S70" s="40"/>
      <c r="T70" s="29"/>
      <c r="U70" s="29"/>
      <c r="V70" s="29"/>
      <c r="W70" s="29"/>
      <c r="X70" s="29"/>
      <c r="Y70" s="29"/>
      <c r="Z70" s="29"/>
      <c r="AA70" s="29"/>
      <c r="AB70" s="29"/>
      <c r="AC70" s="29"/>
      <c r="AD70" s="29"/>
    </row>
    <row r="71" spans="1:30" ht="10.5" customHeight="1" x14ac:dyDescent="0.15">
      <c r="A71" s="86"/>
      <c r="B71" s="86"/>
      <c r="C71" s="86"/>
      <c r="D71" s="86"/>
      <c r="E71" s="86"/>
      <c r="F71" s="86"/>
      <c r="G71" s="86"/>
      <c r="H71" s="86"/>
      <c r="I71" s="40"/>
      <c r="J71" s="40"/>
      <c r="K71" s="40"/>
      <c r="L71" s="40"/>
      <c r="M71" s="40"/>
      <c r="N71" s="40"/>
      <c r="O71" s="40"/>
      <c r="P71" s="40"/>
      <c r="Q71" s="40"/>
      <c r="R71" s="40"/>
      <c r="S71" s="40"/>
      <c r="T71" s="29"/>
      <c r="U71" s="29"/>
      <c r="V71" s="29"/>
      <c r="W71" s="29"/>
      <c r="X71" s="29"/>
      <c r="Y71" s="29"/>
      <c r="Z71" s="29"/>
      <c r="AA71" s="29"/>
      <c r="AB71" s="29"/>
      <c r="AC71" s="29"/>
      <c r="AD71" s="29"/>
    </row>
    <row r="72" spans="1:30" ht="10.5" customHeight="1" x14ac:dyDescent="0.15">
      <c r="A72" s="86"/>
      <c r="B72" s="86"/>
      <c r="C72" s="86"/>
      <c r="D72" s="86"/>
      <c r="E72" s="86"/>
      <c r="F72" s="86"/>
      <c r="G72" s="86"/>
      <c r="H72" s="86"/>
      <c r="I72" s="40"/>
      <c r="J72" s="40"/>
      <c r="K72" s="40"/>
      <c r="L72" s="40"/>
      <c r="M72" s="40"/>
      <c r="N72" s="40"/>
      <c r="O72" s="40"/>
      <c r="P72" s="40"/>
      <c r="Q72" s="40"/>
      <c r="R72" s="40"/>
      <c r="S72" s="40"/>
    </row>
    <row r="73" spans="1:30" ht="10.5" customHeight="1" x14ac:dyDescent="0.15">
      <c r="A73" s="40"/>
      <c r="B73" s="40"/>
      <c r="C73" s="40"/>
      <c r="D73" s="40"/>
      <c r="E73" s="40"/>
      <c r="F73" s="40"/>
      <c r="G73" s="40"/>
      <c r="H73" s="40"/>
      <c r="I73" s="40"/>
      <c r="J73" s="40"/>
      <c r="K73" s="40"/>
      <c r="L73" s="40"/>
      <c r="M73" s="40"/>
      <c r="N73" s="40"/>
      <c r="O73" s="40"/>
      <c r="P73" s="40"/>
      <c r="Q73" s="40"/>
      <c r="R73" s="40"/>
      <c r="S73" s="40"/>
    </row>
    <row r="74" spans="1:30" ht="10.5" customHeight="1" x14ac:dyDescent="0.15">
      <c r="A74" s="40"/>
      <c r="B74" s="40"/>
      <c r="C74" s="40"/>
      <c r="D74" s="40"/>
      <c r="E74" s="40"/>
      <c r="F74" s="40"/>
      <c r="G74" s="40"/>
      <c r="H74" s="40"/>
      <c r="I74" s="40"/>
      <c r="J74" s="40"/>
      <c r="K74" s="40"/>
      <c r="L74" s="40"/>
      <c r="M74" s="40"/>
      <c r="N74" s="40"/>
      <c r="O74" s="40"/>
      <c r="P74" s="40"/>
      <c r="Q74" s="40"/>
      <c r="R74" s="40"/>
      <c r="S74" s="40"/>
    </row>
    <row r="75" spans="1:30" ht="10.5" customHeight="1" x14ac:dyDescent="0.15">
      <c r="A75" s="40"/>
      <c r="B75" s="40"/>
      <c r="C75" s="40"/>
      <c r="D75" s="40"/>
      <c r="E75" s="40"/>
      <c r="F75" s="40"/>
      <c r="G75" s="40"/>
      <c r="H75" s="40"/>
      <c r="I75" s="40"/>
      <c r="J75" s="40"/>
      <c r="K75" s="40"/>
      <c r="L75" s="40"/>
      <c r="M75" s="40"/>
      <c r="N75" s="40"/>
      <c r="O75" s="40"/>
      <c r="P75" s="40"/>
      <c r="Q75" s="40"/>
      <c r="R75" s="40"/>
      <c r="S75" s="40"/>
    </row>
    <row r="76" spans="1:30" ht="10.5" customHeight="1" x14ac:dyDescent="0.15">
      <c r="A76" s="40"/>
      <c r="B76" s="40"/>
      <c r="C76" s="40"/>
      <c r="D76" s="40"/>
      <c r="E76" s="40"/>
      <c r="F76" s="40"/>
      <c r="G76" s="40"/>
      <c r="H76" s="40"/>
      <c r="I76" s="40"/>
      <c r="J76" s="40"/>
      <c r="K76" s="40"/>
      <c r="L76" s="40"/>
      <c r="M76" s="40"/>
      <c r="N76" s="40"/>
      <c r="O76" s="40"/>
      <c r="P76" s="40"/>
      <c r="Q76" s="40"/>
      <c r="R76" s="40"/>
      <c r="S76" s="40"/>
    </row>
    <row r="77" spans="1:30" ht="10.5" customHeight="1" x14ac:dyDescent="0.15">
      <c r="A77" s="40"/>
      <c r="B77" s="40"/>
      <c r="C77" s="40"/>
      <c r="D77" s="40"/>
      <c r="E77" s="40"/>
      <c r="F77" s="40"/>
      <c r="G77" s="40"/>
      <c r="H77" s="40"/>
      <c r="I77" s="40"/>
      <c r="J77" s="40"/>
      <c r="K77" s="40"/>
      <c r="L77" s="40"/>
      <c r="M77" s="40"/>
      <c r="N77" s="40"/>
      <c r="O77" s="40"/>
      <c r="P77" s="40"/>
      <c r="Q77" s="40"/>
      <c r="R77" s="40"/>
      <c r="S77" s="40"/>
    </row>
    <row r="78" spans="1:30" ht="10.5" customHeight="1" x14ac:dyDescent="0.15">
      <c r="A78" s="42"/>
      <c r="B78" s="42"/>
      <c r="C78" s="42"/>
      <c r="D78" s="42"/>
      <c r="E78" s="42"/>
      <c r="F78" s="42"/>
      <c r="G78" s="42"/>
      <c r="H78" s="42"/>
      <c r="I78" s="42"/>
      <c r="J78" s="42"/>
      <c r="K78" s="42"/>
      <c r="L78" s="42"/>
      <c r="M78" s="42"/>
      <c r="N78" s="42"/>
      <c r="O78" s="42"/>
      <c r="P78" s="42"/>
      <c r="Q78" s="42"/>
      <c r="R78" s="42"/>
      <c r="S78" s="42"/>
    </row>
    <row r="79" spans="1:30" ht="10.5" customHeight="1" x14ac:dyDescent="0.15">
      <c r="A79" s="42"/>
      <c r="B79" s="42"/>
      <c r="C79" s="42"/>
      <c r="D79" s="42"/>
      <c r="E79" s="42"/>
      <c r="F79" s="42"/>
      <c r="G79" s="42"/>
      <c r="H79" s="42"/>
      <c r="I79" s="42"/>
      <c r="J79" s="42"/>
      <c r="K79" s="42"/>
      <c r="L79" s="42"/>
      <c r="M79" s="42"/>
      <c r="N79" s="42"/>
      <c r="O79" s="42"/>
      <c r="P79" s="42"/>
      <c r="Q79" s="42"/>
      <c r="R79" s="42"/>
      <c r="S79" s="42"/>
    </row>
    <row r="80" spans="1:30" ht="10.5" customHeight="1" x14ac:dyDescent="0.15">
      <c r="A80" s="42"/>
      <c r="B80" s="42"/>
      <c r="C80" s="42"/>
      <c r="D80" s="42"/>
      <c r="E80" s="42"/>
      <c r="F80" s="42"/>
      <c r="G80" s="42"/>
      <c r="H80" s="42"/>
      <c r="I80" s="42"/>
      <c r="J80" s="42"/>
      <c r="K80" s="42"/>
      <c r="L80" s="42"/>
      <c r="M80" s="42"/>
      <c r="N80" s="42"/>
      <c r="O80" s="42"/>
      <c r="P80" s="42"/>
      <c r="Q80" s="42"/>
      <c r="R80" s="42"/>
      <c r="S80" s="42"/>
    </row>
    <row r="81" spans="1:19" ht="10.5" customHeight="1" x14ac:dyDescent="0.15">
      <c r="A81" s="42"/>
      <c r="B81" s="42"/>
      <c r="C81" s="42"/>
      <c r="D81" s="42"/>
      <c r="E81" s="42"/>
      <c r="F81" s="42"/>
      <c r="G81" s="42"/>
      <c r="H81" s="42"/>
      <c r="I81" s="42"/>
      <c r="J81" s="42"/>
      <c r="K81" s="42"/>
      <c r="L81" s="42"/>
      <c r="M81" s="42"/>
      <c r="N81" s="42"/>
      <c r="O81" s="42"/>
      <c r="P81" s="42"/>
      <c r="Q81" s="42"/>
      <c r="R81" s="42"/>
      <c r="S81" s="42"/>
    </row>
    <row r="82" spans="1:19" ht="10.5" customHeight="1" x14ac:dyDescent="0.15">
      <c r="A82" s="42"/>
      <c r="B82" s="42"/>
      <c r="C82" s="42"/>
      <c r="D82" s="42"/>
      <c r="E82" s="42"/>
      <c r="F82" s="42"/>
      <c r="G82" s="42"/>
      <c r="H82" s="42"/>
      <c r="I82" s="42"/>
      <c r="J82" s="42"/>
      <c r="K82" s="42"/>
      <c r="L82" s="42"/>
      <c r="M82" s="42"/>
      <c r="N82" s="42"/>
      <c r="O82" s="42"/>
      <c r="P82" s="42"/>
      <c r="Q82" s="42"/>
      <c r="R82" s="42"/>
      <c r="S82" s="42"/>
    </row>
    <row r="83" spans="1:19" ht="10.5" customHeight="1" x14ac:dyDescent="0.15">
      <c r="A83" s="42"/>
      <c r="B83" s="42"/>
      <c r="C83" s="42"/>
      <c r="D83" s="42"/>
      <c r="E83" s="42"/>
      <c r="F83" s="42"/>
      <c r="G83" s="42"/>
      <c r="H83" s="42"/>
      <c r="I83" s="42"/>
      <c r="J83" s="42"/>
      <c r="K83" s="42"/>
      <c r="L83" s="42"/>
      <c r="M83" s="42"/>
      <c r="N83" s="42"/>
      <c r="O83" s="42"/>
      <c r="P83" s="42"/>
      <c r="Q83" s="42"/>
      <c r="R83" s="42"/>
      <c r="S83" s="42"/>
    </row>
    <row r="84" spans="1:19" ht="10.5" customHeight="1" x14ac:dyDescent="0.15">
      <c r="A84" s="42"/>
      <c r="B84" s="42"/>
      <c r="C84" s="42"/>
      <c r="D84" s="42"/>
      <c r="E84" s="42"/>
      <c r="F84" s="42"/>
      <c r="G84" s="42"/>
      <c r="H84" s="42"/>
      <c r="I84" s="42"/>
      <c r="J84" s="42"/>
      <c r="K84" s="42"/>
      <c r="L84" s="42"/>
      <c r="M84" s="42"/>
      <c r="N84" s="42"/>
      <c r="O84" s="42"/>
      <c r="P84" s="42"/>
      <c r="Q84" s="42"/>
      <c r="R84" s="42"/>
      <c r="S84" s="42"/>
    </row>
    <row r="85" spans="1:19" ht="10.5" customHeight="1" x14ac:dyDescent="0.15">
      <c r="A85" s="42"/>
      <c r="B85" s="42"/>
      <c r="C85" s="42"/>
      <c r="D85" s="42"/>
      <c r="E85" s="42"/>
      <c r="F85" s="42"/>
      <c r="G85" s="42"/>
      <c r="H85" s="42"/>
      <c r="I85" s="42"/>
      <c r="J85" s="42"/>
      <c r="K85" s="42"/>
      <c r="L85" s="42"/>
      <c r="M85" s="42"/>
      <c r="N85" s="42"/>
      <c r="O85" s="42"/>
      <c r="P85" s="42"/>
      <c r="Q85" s="42"/>
      <c r="R85" s="42"/>
      <c r="S85" s="42"/>
    </row>
    <row r="86" spans="1:19" ht="10.5" customHeight="1" x14ac:dyDescent="0.15">
      <c r="A86" s="42"/>
      <c r="B86" s="42"/>
      <c r="C86" s="42"/>
      <c r="D86" s="42"/>
      <c r="E86" s="42"/>
      <c r="F86" s="42"/>
      <c r="G86" s="42"/>
      <c r="H86" s="42"/>
      <c r="I86" s="42"/>
      <c r="J86" s="42"/>
      <c r="K86" s="42"/>
      <c r="L86" s="42"/>
      <c r="M86" s="42"/>
      <c r="N86" s="42"/>
      <c r="O86" s="42"/>
      <c r="P86" s="42"/>
      <c r="Q86" s="42"/>
      <c r="R86" s="42"/>
      <c r="S86" s="42"/>
    </row>
    <row r="87" spans="1:19" ht="10.5" customHeight="1" x14ac:dyDescent="0.15">
      <c r="A87" s="42"/>
      <c r="B87" s="42"/>
      <c r="C87" s="42"/>
      <c r="D87" s="42"/>
      <c r="E87" s="42"/>
      <c r="F87" s="42"/>
      <c r="G87" s="42"/>
      <c r="H87" s="42"/>
      <c r="I87" s="42"/>
      <c r="J87" s="42"/>
      <c r="K87" s="42"/>
      <c r="L87" s="42"/>
      <c r="M87" s="42"/>
      <c r="N87" s="42"/>
      <c r="O87" s="42"/>
      <c r="P87" s="42"/>
      <c r="Q87" s="42"/>
      <c r="R87" s="42"/>
      <c r="S87" s="42"/>
    </row>
    <row r="88" spans="1:19" ht="10.5" customHeight="1" x14ac:dyDescent="0.15">
      <c r="A88" s="42"/>
      <c r="B88" s="42"/>
      <c r="C88" s="42"/>
      <c r="D88" s="42"/>
      <c r="E88" s="42"/>
      <c r="F88" s="42"/>
      <c r="G88" s="42"/>
      <c r="H88" s="42"/>
      <c r="I88" s="42"/>
      <c r="J88" s="42"/>
      <c r="K88" s="42"/>
      <c r="L88" s="42"/>
      <c r="M88" s="42"/>
      <c r="N88" s="42"/>
      <c r="O88" s="42"/>
      <c r="P88" s="42"/>
      <c r="Q88" s="42"/>
      <c r="R88" s="42"/>
      <c r="S88" s="42"/>
    </row>
    <row r="89" spans="1:19" ht="10.5" customHeight="1" x14ac:dyDescent="0.15">
      <c r="A89" s="42"/>
      <c r="B89" s="42"/>
      <c r="C89" s="42"/>
      <c r="D89" s="42"/>
      <c r="E89" s="42"/>
      <c r="F89" s="42"/>
      <c r="G89" s="42"/>
      <c r="H89" s="42"/>
      <c r="I89" s="42"/>
      <c r="J89" s="42"/>
      <c r="K89" s="42"/>
      <c r="L89" s="42"/>
      <c r="M89" s="42"/>
      <c r="N89" s="42"/>
      <c r="O89" s="42"/>
      <c r="P89" s="42"/>
      <c r="Q89" s="42"/>
      <c r="R89" s="42"/>
      <c r="S89" s="42"/>
    </row>
    <row r="90" spans="1:19" ht="10.5" customHeight="1" x14ac:dyDescent="0.15">
      <c r="A90" s="42"/>
      <c r="B90" s="42"/>
      <c r="C90" s="42"/>
      <c r="D90" s="42"/>
      <c r="E90" s="42"/>
      <c r="F90" s="42"/>
      <c r="G90" s="42"/>
      <c r="H90" s="42"/>
      <c r="I90" s="42"/>
      <c r="J90" s="42"/>
      <c r="K90" s="42"/>
      <c r="L90" s="42"/>
      <c r="M90" s="42"/>
      <c r="N90" s="42"/>
      <c r="O90" s="42"/>
      <c r="P90" s="42"/>
      <c r="Q90" s="42"/>
      <c r="R90" s="42"/>
      <c r="S90" s="42"/>
    </row>
    <row r="91" spans="1:19" ht="10.5" customHeight="1" x14ac:dyDescent="0.15">
      <c r="A91" s="42"/>
      <c r="B91" s="42"/>
      <c r="C91" s="42"/>
      <c r="D91" s="42"/>
      <c r="E91" s="42"/>
      <c r="F91" s="42"/>
      <c r="G91" s="42"/>
      <c r="H91" s="42"/>
      <c r="I91" s="42"/>
      <c r="J91" s="42"/>
      <c r="K91" s="42"/>
      <c r="L91" s="42"/>
      <c r="M91" s="42"/>
      <c r="N91" s="42"/>
      <c r="O91" s="42"/>
      <c r="P91" s="42"/>
      <c r="Q91" s="42"/>
      <c r="R91" s="42"/>
      <c r="S91" s="42"/>
    </row>
    <row r="92" spans="1:19" ht="10.5" customHeight="1" x14ac:dyDescent="0.15">
      <c r="A92" s="42"/>
      <c r="B92" s="42"/>
      <c r="C92" s="42"/>
      <c r="D92" s="42"/>
      <c r="E92" s="42"/>
      <c r="F92" s="42"/>
      <c r="G92" s="42"/>
      <c r="H92" s="42"/>
      <c r="I92" s="42"/>
      <c r="J92" s="42"/>
      <c r="K92" s="42"/>
      <c r="L92" s="42"/>
      <c r="M92" s="42"/>
      <c r="N92" s="42"/>
      <c r="O92" s="42"/>
      <c r="P92" s="42"/>
      <c r="Q92" s="42"/>
      <c r="R92" s="42"/>
      <c r="S92" s="42"/>
    </row>
    <row r="93" spans="1:19" ht="10.5" customHeight="1" x14ac:dyDescent="0.15">
      <c r="A93" s="42"/>
      <c r="B93" s="42"/>
      <c r="C93" s="42"/>
      <c r="D93" s="42"/>
      <c r="E93" s="42"/>
      <c r="F93" s="42"/>
      <c r="G93" s="42"/>
      <c r="H93" s="42"/>
      <c r="I93" s="42"/>
      <c r="J93" s="42"/>
      <c r="K93" s="42"/>
      <c r="L93" s="42"/>
      <c r="M93" s="42"/>
      <c r="N93" s="42"/>
      <c r="O93" s="42"/>
      <c r="P93" s="42"/>
      <c r="Q93" s="42"/>
      <c r="R93" s="42"/>
      <c r="S93" s="42"/>
    </row>
  </sheetData>
  <mergeCells count="58">
    <mergeCell ref="A3:E3"/>
    <mergeCell ref="B5:D5"/>
    <mergeCell ref="C6:D6"/>
    <mergeCell ref="C7:D7"/>
    <mergeCell ref="C8:D8"/>
    <mergeCell ref="C9:D9"/>
    <mergeCell ref="C10:D10"/>
    <mergeCell ref="B11:D11"/>
    <mergeCell ref="B12:D12"/>
    <mergeCell ref="C13:D13"/>
    <mergeCell ref="C14:D14"/>
    <mergeCell ref="C15:D15"/>
    <mergeCell ref="C16:D16"/>
    <mergeCell ref="C17:D17"/>
    <mergeCell ref="C18:D18"/>
    <mergeCell ref="C19:D19"/>
    <mergeCell ref="B20:D20"/>
    <mergeCell ref="C21:D21"/>
    <mergeCell ref="C22:D22"/>
    <mergeCell ref="C23:D23"/>
    <mergeCell ref="B24:D24"/>
    <mergeCell ref="B25:D25"/>
    <mergeCell ref="B26:D26"/>
    <mergeCell ref="B27:D27"/>
    <mergeCell ref="B29:B30"/>
    <mergeCell ref="C29:D30"/>
    <mergeCell ref="G29:G30"/>
    <mergeCell ref="B32:B33"/>
    <mergeCell ref="C32:D33"/>
    <mergeCell ref="G32:G33"/>
    <mergeCell ref="B35:B36"/>
    <mergeCell ref="C35:D36"/>
    <mergeCell ref="G35:G36"/>
    <mergeCell ref="B38:B39"/>
    <mergeCell ref="C38:D39"/>
    <mergeCell ref="G38:G39"/>
    <mergeCell ref="C41:D41"/>
    <mergeCell ref="C42:D42"/>
    <mergeCell ref="C43:D43"/>
    <mergeCell ref="C45:D46"/>
    <mergeCell ref="G45:G46"/>
    <mergeCell ref="B48:B49"/>
    <mergeCell ref="C48:D49"/>
    <mergeCell ref="G48:G49"/>
    <mergeCell ref="B51:D52"/>
    <mergeCell ref="G51:G52"/>
    <mergeCell ref="B54:D54"/>
    <mergeCell ref="B55:D55"/>
    <mergeCell ref="B56:D56"/>
    <mergeCell ref="B57:D57"/>
    <mergeCell ref="B58:D58"/>
    <mergeCell ref="B59:D59"/>
    <mergeCell ref="A67:H72"/>
    <mergeCell ref="B65:D65"/>
    <mergeCell ref="B60:D60"/>
    <mergeCell ref="B61:D61"/>
    <mergeCell ref="B62:D62"/>
    <mergeCell ref="B63:D63"/>
  </mergeCells>
  <phoneticPr fontId="9"/>
  <pageMargins left="0.78740157480314965" right="0.78740157480314965" top="0.86614173228346458" bottom="0.86614173228346458" header="0.62992125984251968" footer="0.39370078740157483"/>
  <pageSetup paperSize="9" scale="105" firstPageNumber="211" orientation="portrait" useFirstPageNumber="1"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6"/>
  <sheetViews>
    <sheetView view="pageBreakPreview" zoomScaleNormal="75" zoomScaleSheetLayoutView="100" workbookViewId="0"/>
  </sheetViews>
  <sheetFormatPr defaultColWidth="9.28515625" defaultRowHeight="10.5" customHeight="1" x14ac:dyDescent="0.15"/>
  <cols>
    <col min="1" max="1" width="0.42578125" style="29" customWidth="1"/>
    <col min="2" max="2" width="4.28515625" style="28" customWidth="1"/>
    <col min="3" max="3" width="1.85546875" style="28" customWidth="1"/>
    <col min="4" max="4" width="33.42578125" style="28" customWidth="1"/>
    <col min="5" max="5" width="0.7109375" style="28" customWidth="1"/>
    <col min="6" max="8" width="20.140625" style="28" customWidth="1"/>
    <col min="9" max="13" width="12.140625" style="28" customWidth="1"/>
    <col min="14" max="19" width="12.28515625" style="28" customWidth="1"/>
    <col min="20" max="16384" width="9.28515625" style="28"/>
  </cols>
  <sheetData>
    <row r="1" spans="1:30" s="3" customFormat="1" ht="12" customHeight="1" x14ac:dyDescent="0.15">
      <c r="A1" s="12"/>
      <c r="B1" s="12"/>
      <c r="C1" s="12"/>
      <c r="D1" s="12"/>
      <c r="E1" s="12"/>
      <c r="F1" s="12"/>
      <c r="G1" s="12"/>
      <c r="H1" s="13" t="s">
        <v>4</v>
      </c>
      <c r="I1" s="2"/>
      <c r="J1" s="2"/>
      <c r="K1" s="2"/>
      <c r="L1" s="2"/>
      <c r="M1" s="2"/>
      <c r="N1" s="2"/>
      <c r="O1" s="2"/>
      <c r="P1" s="2"/>
      <c r="Q1" s="2"/>
      <c r="R1" s="2"/>
      <c r="S1" s="58"/>
      <c r="T1" s="2"/>
      <c r="U1" s="2"/>
      <c r="V1" s="2"/>
      <c r="W1" s="2"/>
      <c r="X1" s="2"/>
      <c r="Y1" s="2"/>
      <c r="Z1" s="2"/>
      <c r="AA1" s="2"/>
      <c r="AB1" s="2"/>
      <c r="AC1" s="2"/>
      <c r="AD1" s="2"/>
    </row>
    <row r="2" spans="1:30" s="3" customFormat="1" ht="18" customHeight="1" x14ac:dyDescent="0.15">
      <c r="A2" s="82" t="s">
        <v>283</v>
      </c>
      <c r="B2" s="82"/>
      <c r="C2" s="82"/>
      <c r="D2" s="82"/>
      <c r="E2" s="82"/>
      <c r="F2" s="82"/>
      <c r="G2" s="82"/>
      <c r="H2" s="82"/>
      <c r="I2" s="46"/>
      <c r="J2" s="46"/>
      <c r="K2" s="46"/>
      <c r="L2" s="46"/>
      <c r="M2" s="46"/>
      <c r="N2" s="46"/>
      <c r="O2" s="46"/>
      <c r="P2" s="46"/>
      <c r="Q2" s="46"/>
      <c r="R2" s="46"/>
      <c r="S2" s="46"/>
      <c r="T2" s="2"/>
      <c r="U2" s="2"/>
      <c r="V2" s="2"/>
      <c r="W2" s="2"/>
      <c r="X2" s="2"/>
      <c r="Y2" s="2"/>
      <c r="Z2" s="2"/>
      <c r="AA2" s="2"/>
      <c r="AB2" s="2"/>
      <c r="AC2" s="2"/>
      <c r="AD2" s="2"/>
    </row>
    <row r="3" spans="1:30" s="8" customFormat="1" ht="18" customHeight="1" x14ac:dyDescent="0.15">
      <c r="A3" s="83" t="s">
        <v>260</v>
      </c>
      <c r="B3" s="83"/>
      <c r="C3" s="83"/>
      <c r="D3" s="83"/>
      <c r="E3" s="84"/>
      <c r="F3" s="15" t="s">
        <v>89</v>
      </c>
      <c r="G3" s="16" t="s">
        <v>90</v>
      </c>
      <c r="H3" s="17" t="s">
        <v>91</v>
      </c>
      <c r="I3" s="46"/>
      <c r="J3" s="46"/>
      <c r="K3" s="46"/>
      <c r="L3" s="46"/>
      <c r="M3" s="46"/>
      <c r="N3" s="46"/>
      <c r="O3" s="46"/>
      <c r="P3" s="46"/>
      <c r="Q3" s="46"/>
      <c r="R3" s="46"/>
      <c r="S3" s="46"/>
      <c r="T3" s="5"/>
      <c r="U3" s="5"/>
      <c r="V3" s="5"/>
      <c r="W3" s="5"/>
      <c r="X3" s="5"/>
      <c r="Y3" s="5"/>
      <c r="Z3" s="5"/>
      <c r="AA3" s="5"/>
      <c r="AB3" s="5"/>
      <c r="AC3" s="5"/>
      <c r="AD3" s="5"/>
    </row>
    <row r="4" spans="1:30" s="8" customFormat="1" ht="6" customHeight="1" x14ac:dyDescent="0.15">
      <c r="A4" s="19"/>
      <c r="B4" s="19"/>
      <c r="C4" s="20"/>
      <c r="D4" s="19"/>
      <c r="E4" s="21"/>
      <c r="F4" s="22"/>
      <c r="G4" s="22"/>
      <c r="H4" s="23"/>
      <c r="I4" s="46"/>
      <c r="J4" s="46"/>
      <c r="K4" s="46"/>
      <c r="L4" s="46"/>
      <c r="M4" s="46"/>
      <c r="N4" s="46"/>
      <c r="O4" s="46"/>
      <c r="P4" s="46"/>
      <c r="Q4" s="46"/>
      <c r="R4" s="46"/>
      <c r="S4" s="46"/>
      <c r="T4" s="5"/>
      <c r="U4" s="5"/>
      <c r="V4" s="5"/>
      <c r="W4" s="5"/>
      <c r="X4" s="5"/>
      <c r="Y4" s="5"/>
      <c r="Z4" s="5"/>
      <c r="AA4" s="5"/>
      <c r="AB4" s="5"/>
      <c r="AC4" s="5"/>
      <c r="AD4" s="5"/>
    </row>
    <row r="5" spans="1:30" s="8" customFormat="1" ht="9.9" customHeight="1" x14ac:dyDescent="0.15">
      <c r="A5" s="24"/>
      <c r="B5" s="77" t="s">
        <v>261</v>
      </c>
      <c r="C5" s="77"/>
      <c r="D5" s="77"/>
      <c r="E5" s="25"/>
      <c r="F5" s="22"/>
      <c r="G5" s="22"/>
      <c r="H5" s="23"/>
      <c r="I5" s="22"/>
      <c r="J5" s="22"/>
      <c r="K5" s="22"/>
      <c r="L5" s="22"/>
      <c r="M5" s="22"/>
      <c r="N5" s="22"/>
      <c r="O5" s="22"/>
      <c r="P5" s="22"/>
      <c r="Q5" s="22"/>
      <c r="R5" s="22"/>
      <c r="S5" s="22"/>
      <c r="T5" s="5"/>
      <c r="U5" s="5"/>
      <c r="V5" s="5"/>
      <c r="W5" s="5"/>
      <c r="X5" s="5"/>
      <c r="Y5" s="5"/>
      <c r="Z5" s="5"/>
      <c r="AA5" s="5"/>
      <c r="AB5" s="5"/>
      <c r="AC5" s="5"/>
      <c r="AD5" s="5"/>
    </row>
    <row r="6" spans="1:30" s="27" customFormat="1" ht="9.9" customHeight="1" x14ac:dyDescent="0.15">
      <c r="A6" s="24"/>
      <c r="B6" s="24" t="s">
        <v>10</v>
      </c>
      <c r="C6" s="77" t="s">
        <v>37</v>
      </c>
      <c r="D6" s="77"/>
      <c r="E6" s="26"/>
      <c r="F6" s="22">
        <v>124018549</v>
      </c>
      <c r="G6" s="22">
        <v>551337</v>
      </c>
      <c r="H6" s="23">
        <f t="shared" ref="H6:H11" si="0">SUM(F6:G6)</f>
        <v>124569886</v>
      </c>
      <c r="I6" s="22"/>
      <c r="J6" s="22"/>
      <c r="K6" s="22"/>
      <c r="L6" s="22"/>
      <c r="M6" s="22"/>
      <c r="N6" s="22"/>
      <c r="O6" s="22"/>
      <c r="P6" s="22"/>
      <c r="Q6" s="22"/>
      <c r="R6" s="22"/>
      <c r="S6" s="22"/>
      <c r="T6" s="43"/>
      <c r="U6" s="43"/>
      <c r="V6" s="43"/>
      <c r="W6" s="43"/>
      <c r="X6" s="43"/>
      <c r="Y6" s="43"/>
      <c r="Z6" s="43"/>
      <c r="AA6" s="43"/>
      <c r="AB6" s="43"/>
      <c r="AC6" s="43"/>
      <c r="AD6" s="43"/>
    </row>
    <row r="7" spans="1:30" ht="9.9" customHeight="1" x14ac:dyDescent="0.15">
      <c r="A7" s="24"/>
      <c r="B7" s="24" t="s">
        <v>12</v>
      </c>
      <c r="C7" s="77" t="s">
        <v>262</v>
      </c>
      <c r="D7" s="77"/>
      <c r="E7" s="21"/>
      <c r="F7" s="22">
        <v>51106198</v>
      </c>
      <c r="G7" s="22">
        <v>907756</v>
      </c>
      <c r="H7" s="23">
        <f t="shared" si="0"/>
        <v>52013954</v>
      </c>
      <c r="I7" s="22"/>
      <c r="J7" s="22"/>
      <c r="K7" s="22"/>
      <c r="L7" s="22"/>
      <c r="M7" s="22"/>
      <c r="N7" s="22"/>
      <c r="O7" s="22"/>
      <c r="P7" s="22"/>
      <c r="Q7" s="22"/>
      <c r="R7" s="22"/>
      <c r="S7" s="22"/>
      <c r="T7" s="29"/>
      <c r="U7" s="29"/>
      <c r="V7" s="29"/>
      <c r="W7" s="29"/>
      <c r="X7" s="29"/>
      <c r="Y7" s="29"/>
      <c r="Z7" s="29"/>
      <c r="AA7" s="29"/>
      <c r="AB7" s="29"/>
      <c r="AC7" s="29"/>
      <c r="AD7" s="29"/>
    </row>
    <row r="8" spans="1:30" ht="9.9" customHeight="1" x14ac:dyDescent="0.15">
      <c r="A8" s="24"/>
      <c r="B8" s="24" t="s">
        <v>15</v>
      </c>
      <c r="C8" s="77" t="s">
        <v>98</v>
      </c>
      <c r="D8" s="77"/>
      <c r="E8" s="21"/>
      <c r="F8" s="22">
        <v>265005950</v>
      </c>
      <c r="G8" s="22">
        <v>6243490</v>
      </c>
      <c r="H8" s="23">
        <f t="shared" si="0"/>
        <v>271249440</v>
      </c>
      <c r="I8" s="22"/>
      <c r="J8" s="22"/>
      <c r="K8" s="22"/>
      <c r="L8" s="22"/>
      <c r="M8" s="22"/>
      <c r="N8" s="22"/>
      <c r="O8" s="22"/>
      <c r="P8" s="22"/>
      <c r="Q8" s="22"/>
      <c r="R8" s="22"/>
      <c r="S8" s="22"/>
      <c r="T8" s="29"/>
      <c r="U8" s="29"/>
      <c r="V8" s="29"/>
      <c r="W8" s="29"/>
      <c r="X8" s="29"/>
      <c r="Y8" s="29"/>
      <c r="Z8" s="29"/>
      <c r="AA8" s="29"/>
      <c r="AB8" s="29"/>
      <c r="AC8" s="29"/>
      <c r="AD8" s="29"/>
    </row>
    <row r="9" spans="1:30" s="27" customFormat="1" ht="9.9" customHeight="1" x14ac:dyDescent="0.15">
      <c r="A9" s="24"/>
      <c r="B9" s="24" t="s">
        <v>17</v>
      </c>
      <c r="C9" s="77" t="s">
        <v>263</v>
      </c>
      <c r="D9" s="77"/>
      <c r="E9" s="26"/>
      <c r="F9" s="22">
        <v>105678350</v>
      </c>
      <c r="G9" s="22">
        <v>3838062</v>
      </c>
      <c r="H9" s="23">
        <f t="shared" si="0"/>
        <v>109516412</v>
      </c>
      <c r="I9" s="22"/>
      <c r="J9" s="22"/>
      <c r="K9" s="22"/>
      <c r="L9" s="22"/>
      <c r="M9" s="22"/>
      <c r="N9" s="22"/>
      <c r="O9" s="22"/>
      <c r="P9" s="22"/>
      <c r="Q9" s="22"/>
      <c r="R9" s="22"/>
      <c r="S9" s="22"/>
      <c r="T9" s="43"/>
      <c r="U9" s="43"/>
      <c r="V9" s="43"/>
      <c r="W9" s="43"/>
      <c r="X9" s="43"/>
      <c r="Y9" s="43"/>
      <c r="Z9" s="43"/>
      <c r="AA9" s="43"/>
      <c r="AB9" s="43"/>
      <c r="AC9" s="43"/>
      <c r="AD9" s="43"/>
    </row>
    <row r="10" spans="1:30" s="27" customFormat="1" ht="9.9" customHeight="1" x14ac:dyDescent="0.15">
      <c r="A10" s="24"/>
      <c r="B10" s="24" t="s">
        <v>19</v>
      </c>
      <c r="C10" s="77" t="s">
        <v>84</v>
      </c>
      <c r="D10" s="77"/>
      <c r="E10" s="26"/>
      <c r="F10" s="22">
        <v>75938593</v>
      </c>
      <c r="G10" s="22">
        <v>-2197189</v>
      </c>
      <c r="H10" s="23">
        <f t="shared" si="0"/>
        <v>73741404</v>
      </c>
      <c r="I10" s="22"/>
      <c r="J10" s="22"/>
      <c r="K10" s="22"/>
      <c r="L10" s="22"/>
      <c r="M10" s="22"/>
      <c r="N10" s="22"/>
      <c r="O10" s="22"/>
      <c r="P10" s="22"/>
      <c r="Q10" s="22"/>
      <c r="R10" s="22"/>
      <c r="S10" s="22"/>
      <c r="T10" s="43"/>
      <c r="U10" s="43"/>
      <c r="V10" s="43"/>
      <c r="W10" s="43"/>
      <c r="X10" s="43"/>
      <c r="Y10" s="43"/>
      <c r="Z10" s="43"/>
      <c r="AA10" s="43"/>
      <c r="AB10" s="43"/>
      <c r="AC10" s="43"/>
      <c r="AD10" s="43"/>
    </row>
    <row r="11" spans="1:30" s="29" customFormat="1" ht="9.9" customHeight="1" x14ac:dyDescent="0.15">
      <c r="A11" s="24"/>
      <c r="B11" s="77" t="s">
        <v>264</v>
      </c>
      <c r="C11" s="77"/>
      <c r="D11" s="77"/>
      <c r="E11" s="26"/>
      <c r="F11" s="22">
        <v>621747640</v>
      </c>
      <c r="G11" s="22">
        <v>9343456</v>
      </c>
      <c r="H11" s="23">
        <f t="shared" si="0"/>
        <v>631091096</v>
      </c>
      <c r="I11" s="22"/>
      <c r="J11" s="22"/>
      <c r="K11" s="22"/>
      <c r="L11" s="22"/>
      <c r="M11" s="22"/>
      <c r="N11" s="22"/>
      <c r="O11" s="22"/>
      <c r="P11" s="22"/>
      <c r="Q11" s="22"/>
      <c r="R11" s="22"/>
      <c r="S11" s="22"/>
    </row>
    <row r="12" spans="1:30" ht="9.9" customHeight="1" x14ac:dyDescent="0.15">
      <c r="A12" s="24"/>
      <c r="B12" s="77" t="s">
        <v>265</v>
      </c>
      <c r="C12" s="77"/>
      <c r="D12" s="77"/>
      <c r="E12" s="30"/>
      <c r="F12" s="22"/>
      <c r="G12" s="22"/>
      <c r="H12" s="23"/>
      <c r="I12" s="22"/>
      <c r="J12" s="22"/>
      <c r="K12" s="22"/>
      <c r="L12" s="22"/>
      <c r="M12" s="22"/>
      <c r="N12" s="22"/>
      <c r="O12" s="22"/>
      <c r="P12" s="22"/>
      <c r="Q12" s="22"/>
      <c r="R12" s="22"/>
      <c r="S12" s="22"/>
      <c r="T12" s="29"/>
      <c r="U12" s="29"/>
      <c r="V12" s="29"/>
      <c r="W12" s="29"/>
      <c r="X12" s="29"/>
      <c r="Y12" s="29"/>
      <c r="Z12" s="29"/>
      <c r="AA12" s="29"/>
      <c r="AB12" s="29"/>
      <c r="AC12" s="29"/>
      <c r="AD12" s="29"/>
    </row>
    <row r="13" spans="1:30" ht="9.9" customHeight="1" x14ac:dyDescent="0.15">
      <c r="A13" s="24"/>
      <c r="B13" s="24" t="s">
        <v>10</v>
      </c>
      <c r="C13" s="77" t="s">
        <v>145</v>
      </c>
      <c r="D13" s="77"/>
      <c r="E13" s="30"/>
      <c r="F13" s="22">
        <v>258654000</v>
      </c>
      <c r="G13" s="22">
        <v>16925464</v>
      </c>
      <c r="H13" s="23">
        <f t="shared" ref="H13:H20" si="1">SUM(F13:G13)</f>
        <v>275579464</v>
      </c>
      <c r="I13" s="22"/>
      <c r="J13" s="22"/>
      <c r="K13" s="22"/>
      <c r="L13" s="22"/>
      <c r="M13" s="22"/>
      <c r="N13" s="22"/>
      <c r="O13" s="22"/>
      <c r="P13" s="22"/>
      <c r="Q13" s="22"/>
      <c r="R13" s="22"/>
      <c r="S13" s="22"/>
      <c r="T13" s="29"/>
      <c r="U13" s="29"/>
      <c r="V13" s="29"/>
      <c r="W13" s="29"/>
      <c r="X13" s="29"/>
      <c r="Y13" s="29"/>
      <c r="Z13" s="29"/>
      <c r="AA13" s="29"/>
      <c r="AB13" s="29"/>
      <c r="AC13" s="29"/>
      <c r="AD13" s="29"/>
    </row>
    <row r="14" spans="1:30" ht="9.9" customHeight="1" x14ac:dyDescent="0.15">
      <c r="A14" s="24"/>
      <c r="B14" s="24" t="s">
        <v>12</v>
      </c>
      <c r="C14" s="77" t="s">
        <v>273</v>
      </c>
      <c r="D14" s="77"/>
      <c r="E14" s="30"/>
      <c r="F14" s="22">
        <v>161479791</v>
      </c>
      <c r="G14" s="22">
        <v>1825179</v>
      </c>
      <c r="H14" s="23">
        <f t="shared" si="1"/>
        <v>163304970</v>
      </c>
      <c r="I14" s="22"/>
      <c r="J14" s="22"/>
      <c r="K14" s="22"/>
      <c r="L14" s="22"/>
      <c r="M14" s="22"/>
      <c r="N14" s="22"/>
      <c r="O14" s="22"/>
      <c r="P14" s="22"/>
      <c r="Q14" s="22"/>
      <c r="R14" s="22"/>
      <c r="S14" s="22"/>
      <c r="T14" s="29"/>
      <c r="U14" s="29"/>
      <c r="V14" s="29"/>
      <c r="W14" s="29"/>
      <c r="X14" s="29"/>
      <c r="Y14" s="29"/>
      <c r="Z14" s="29"/>
      <c r="AA14" s="29"/>
      <c r="AB14" s="29"/>
      <c r="AC14" s="29"/>
      <c r="AD14" s="29"/>
    </row>
    <row r="15" spans="1:30" ht="9.9" customHeight="1" x14ac:dyDescent="0.15">
      <c r="A15" s="24"/>
      <c r="B15" s="24" t="s">
        <v>15</v>
      </c>
      <c r="C15" s="77" t="s">
        <v>203</v>
      </c>
      <c r="D15" s="77"/>
      <c r="E15" s="30"/>
      <c r="F15" s="22">
        <v>53298712</v>
      </c>
      <c r="G15" s="22">
        <v>-269529</v>
      </c>
      <c r="H15" s="23">
        <f t="shared" si="1"/>
        <v>53029183</v>
      </c>
      <c r="I15" s="22"/>
      <c r="J15" s="22"/>
      <c r="K15" s="22"/>
      <c r="L15" s="22"/>
      <c r="M15" s="22"/>
      <c r="N15" s="22"/>
      <c r="O15" s="22"/>
      <c r="P15" s="22"/>
      <c r="Q15" s="22"/>
      <c r="R15" s="22"/>
      <c r="S15" s="22"/>
      <c r="T15" s="29"/>
      <c r="U15" s="29"/>
      <c r="V15" s="29"/>
      <c r="W15" s="29"/>
      <c r="X15" s="29"/>
      <c r="Y15" s="29"/>
      <c r="Z15" s="29"/>
      <c r="AA15" s="29"/>
      <c r="AB15" s="29"/>
      <c r="AC15" s="29"/>
      <c r="AD15" s="29"/>
    </row>
    <row r="16" spans="1:30" ht="9.9" customHeight="1" x14ac:dyDescent="0.15">
      <c r="A16" s="24"/>
      <c r="B16" s="24" t="s">
        <v>17</v>
      </c>
      <c r="C16" s="77" t="s">
        <v>138</v>
      </c>
      <c r="D16" s="77"/>
      <c r="E16" s="30"/>
      <c r="F16" s="22">
        <v>25282195</v>
      </c>
      <c r="G16" s="22" t="s">
        <v>14</v>
      </c>
      <c r="H16" s="23">
        <f t="shared" si="1"/>
        <v>25282195</v>
      </c>
      <c r="I16" s="22"/>
      <c r="J16" s="22"/>
      <c r="K16" s="22"/>
      <c r="L16" s="22"/>
      <c r="M16" s="22"/>
      <c r="N16" s="22"/>
      <c r="O16" s="22"/>
      <c r="P16" s="22"/>
      <c r="Q16" s="22"/>
      <c r="R16" s="22"/>
      <c r="S16" s="22"/>
      <c r="T16" s="29"/>
      <c r="U16" s="29"/>
      <c r="V16" s="29"/>
      <c r="W16" s="29"/>
      <c r="X16" s="29"/>
      <c r="Y16" s="29"/>
      <c r="Z16" s="29"/>
      <c r="AA16" s="29"/>
      <c r="AB16" s="29"/>
      <c r="AC16" s="29"/>
      <c r="AD16" s="29"/>
    </row>
    <row r="17" spans="1:30" ht="9.9" customHeight="1" x14ac:dyDescent="0.15">
      <c r="A17" s="24"/>
      <c r="B17" s="24" t="s">
        <v>19</v>
      </c>
      <c r="C17" s="77" t="s">
        <v>247</v>
      </c>
      <c r="D17" s="77"/>
      <c r="E17" s="30"/>
      <c r="F17" s="22">
        <v>34123379</v>
      </c>
      <c r="G17" s="22">
        <v>-73697</v>
      </c>
      <c r="H17" s="23">
        <f t="shared" si="1"/>
        <v>34049682</v>
      </c>
      <c r="I17" s="22"/>
      <c r="J17" s="22"/>
      <c r="K17" s="22"/>
      <c r="L17" s="22"/>
      <c r="M17" s="22"/>
      <c r="N17" s="22"/>
      <c r="O17" s="22"/>
      <c r="P17" s="22"/>
      <c r="Q17" s="22"/>
      <c r="R17" s="22"/>
      <c r="S17" s="22"/>
      <c r="T17" s="29"/>
      <c r="U17" s="29"/>
      <c r="V17" s="29"/>
      <c r="W17" s="29"/>
      <c r="X17" s="29"/>
      <c r="Y17" s="29"/>
      <c r="Z17" s="29"/>
      <c r="AA17" s="29"/>
      <c r="AB17" s="29"/>
      <c r="AC17" s="29"/>
      <c r="AD17" s="29"/>
    </row>
    <row r="18" spans="1:30" ht="9.9" customHeight="1" x14ac:dyDescent="0.15">
      <c r="A18" s="24"/>
      <c r="B18" s="24" t="s">
        <v>22</v>
      </c>
      <c r="C18" s="77" t="s">
        <v>103</v>
      </c>
      <c r="D18" s="77"/>
      <c r="E18" s="30"/>
      <c r="F18" s="22">
        <v>10499935</v>
      </c>
      <c r="G18" s="22">
        <v>-3248</v>
      </c>
      <c r="H18" s="23">
        <f t="shared" si="1"/>
        <v>10496687</v>
      </c>
      <c r="I18" s="22"/>
      <c r="J18" s="22"/>
      <c r="K18" s="22"/>
      <c r="L18" s="22"/>
      <c r="M18" s="22"/>
      <c r="N18" s="22"/>
      <c r="O18" s="22"/>
      <c r="P18" s="22"/>
      <c r="Q18" s="22"/>
      <c r="R18" s="22"/>
      <c r="S18" s="22"/>
      <c r="T18" s="29"/>
      <c r="U18" s="29"/>
      <c r="V18" s="29"/>
      <c r="W18" s="29"/>
      <c r="X18" s="29"/>
      <c r="Y18" s="29"/>
      <c r="Z18" s="29"/>
      <c r="AA18" s="29"/>
      <c r="AB18" s="29"/>
      <c r="AC18" s="29"/>
      <c r="AD18" s="29"/>
    </row>
    <row r="19" spans="1:30" ht="9.9" customHeight="1" x14ac:dyDescent="0.15">
      <c r="A19" s="24"/>
      <c r="B19" s="77" t="s">
        <v>264</v>
      </c>
      <c r="C19" s="77"/>
      <c r="D19" s="77"/>
      <c r="E19" s="30"/>
      <c r="F19" s="22">
        <v>543338012</v>
      </c>
      <c r="G19" s="22">
        <v>18404169</v>
      </c>
      <c r="H19" s="23">
        <f t="shared" si="1"/>
        <v>561742181</v>
      </c>
      <c r="I19" s="22"/>
      <c r="J19" s="22"/>
      <c r="K19" s="22"/>
      <c r="L19" s="22"/>
      <c r="M19" s="22"/>
      <c r="N19" s="22"/>
      <c r="O19" s="22"/>
      <c r="P19" s="22"/>
      <c r="Q19" s="22"/>
      <c r="R19" s="22"/>
      <c r="S19" s="22"/>
      <c r="T19" s="29"/>
      <c r="U19" s="29"/>
      <c r="V19" s="29"/>
      <c r="W19" s="29"/>
      <c r="X19" s="29"/>
      <c r="Y19" s="29"/>
      <c r="Z19" s="29"/>
      <c r="AA19" s="29"/>
      <c r="AB19" s="29"/>
      <c r="AC19" s="29"/>
      <c r="AD19" s="29"/>
    </row>
    <row r="20" spans="1:30" ht="9.9" customHeight="1" x14ac:dyDescent="0.15">
      <c r="A20" s="24"/>
      <c r="B20" s="77" t="s">
        <v>63</v>
      </c>
      <c r="C20" s="77"/>
      <c r="D20" s="77"/>
      <c r="E20" s="30"/>
      <c r="F20" s="22">
        <v>48856154</v>
      </c>
      <c r="G20" s="22">
        <v>-3358321</v>
      </c>
      <c r="H20" s="23">
        <f t="shared" si="1"/>
        <v>45497833</v>
      </c>
      <c r="I20" s="22"/>
      <c r="J20" s="22"/>
      <c r="K20" s="22"/>
      <c r="L20" s="22"/>
      <c r="M20" s="22"/>
      <c r="N20" s="22"/>
      <c r="O20" s="22"/>
      <c r="P20" s="22"/>
      <c r="Q20" s="22"/>
      <c r="R20" s="22"/>
      <c r="S20" s="22"/>
      <c r="T20" s="29"/>
      <c r="U20" s="29"/>
      <c r="V20" s="29"/>
      <c r="W20" s="29"/>
      <c r="X20" s="29"/>
      <c r="Y20" s="29"/>
      <c r="Z20" s="29"/>
      <c r="AA20" s="29"/>
      <c r="AB20" s="29"/>
      <c r="AC20" s="29"/>
      <c r="AD20" s="29"/>
    </row>
    <row r="21" spans="1:30" ht="9.9" customHeight="1" x14ac:dyDescent="0.15">
      <c r="A21" s="24"/>
      <c r="B21" s="77" t="s">
        <v>266</v>
      </c>
      <c r="C21" s="77"/>
      <c r="D21" s="77"/>
      <c r="E21" s="30"/>
      <c r="F21" s="22"/>
      <c r="G21" s="22"/>
      <c r="H21" s="23"/>
      <c r="I21" s="22"/>
      <c r="J21" s="22"/>
      <c r="K21" s="22"/>
      <c r="L21" s="22"/>
      <c r="M21" s="22"/>
      <c r="N21" s="22"/>
      <c r="O21" s="22"/>
      <c r="P21" s="22"/>
      <c r="Q21" s="22"/>
      <c r="R21" s="22"/>
      <c r="S21" s="22"/>
      <c r="T21" s="29"/>
      <c r="U21" s="29"/>
      <c r="V21" s="29"/>
      <c r="W21" s="29"/>
      <c r="X21" s="29"/>
      <c r="Y21" s="29"/>
      <c r="Z21" s="29"/>
      <c r="AA21" s="29"/>
      <c r="AB21" s="29"/>
      <c r="AC21" s="29"/>
      <c r="AD21" s="29"/>
    </row>
    <row r="22" spans="1:30" ht="9.9" customHeight="1" x14ac:dyDescent="0.15">
      <c r="A22" s="24"/>
      <c r="B22" s="24" t="s">
        <v>10</v>
      </c>
      <c r="C22" s="77" t="s">
        <v>157</v>
      </c>
      <c r="D22" s="77"/>
      <c r="E22" s="30"/>
      <c r="F22" s="22">
        <v>21376406</v>
      </c>
      <c r="G22" s="22">
        <v>400225</v>
      </c>
      <c r="H22" s="23">
        <f t="shared" ref="H22:H30" si="2">SUM(F22:G22)</f>
        <v>21776631</v>
      </c>
      <c r="I22" s="22"/>
      <c r="J22" s="22"/>
      <c r="K22" s="22"/>
      <c r="L22" s="22"/>
      <c r="M22" s="22"/>
      <c r="N22" s="22"/>
      <c r="O22" s="22"/>
      <c r="P22" s="22"/>
      <c r="Q22" s="22"/>
      <c r="R22" s="22"/>
      <c r="S22" s="22"/>
      <c r="T22" s="29"/>
      <c r="U22" s="29"/>
      <c r="V22" s="29"/>
      <c r="W22" s="29"/>
      <c r="X22" s="29"/>
      <c r="Y22" s="29"/>
      <c r="Z22" s="29"/>
      <c r="AA22" s="29"/>
      <c r="AB22" s="29"/>
      <c r="AC22" s="29"/>
      <c r="AD22" s="29"/>
    </row>
    <row r="23" spans="1:30" ht="9.9" customHeight="1" x14ac:dyDescent="0.15">
      <c r="A23" s="24"/>
      <c r="B23" s="24" t="s">
        <v>12</v>
      </c>
      <c r="C23" s="77" t="s">
        <v>185</v>
      </c>
      <c r="D23" s="77"/>
      <c r="E23" s="30"/>
      <c r="F23" s="22">
        <v>152886748</v>
      </c>
      <c r="G23" s="22">
        <v>2551286</v>
      </c>
      <c r="H23" s="23">
        <f t="shared" si="2"/>
        <v>155438034</v>
      </c>
      <c r="I23" s="22"/>
      <c r="J23" s="22"/>
      <c r="K23" s="22"/>
      <c r="L23" s="22"/>
      <c r="M23" s="22"/>
      <c r="N23" s="22"/>
      <c r="O23" s="22"/>
      <c r="P23" s="22"/>
      <c r="Q23" s="22"/>
      <c r="R23" s="22"/>
      <c r="S23" s="22"/>
      <c r="T23" s="29"/>
      <c r="U23" s="29"/>
      <c r="V23" s="29"/>
      <c r="W23" s="29"/>
      <c r="X23" s="29"/>
      <c r="Y23" s="29"/>
      <c r="Z23" s="29"/>
      <c r="AA23" s="29"/>
      <c r="AB23" s="29"/>
      <c r="AC23" s="29"/>
      <c r="AD23" s="29"/>
    </row>
    <row r="24" spans="1:30" ht="9.9" customHeight="1" x14ac:dyDescent="0.15">
      <c r="A24" s="24"/>
      <c r="B24" s="24" t="s">
        <v>15</v>
      </c>
      <c r="C24" s="77" t="s">
        <v>284</v>
      </c>
      <c r="D24" s="77"/>
      <c r="E24" s="30"/>
      <c r="F24" s="22">
        <v>2399109</v>
      </c>
      <c r="G24" s="22">
        <v>1525</v>
      </c>
      <c r="H24" s="23">
        <f t="shared" si="2"/>
        <v>2400634</v>
      </c>
      <c r="I24" s="22"/>
      <c r="J24" s="22"/>
      <c r="K24" s="22"/>
      <c r="L24" s="22"/>
      <c r="M24" s="22"/>
      <c r="N24" s="22"/>
      <c r="O24" s="22"/>
      <c r="P24" s="22"/>
      <c r="Q24" s="22"/>
      <c r="R24" s="22"/>
      <c r="S24" s="22"/>
      <c r="T24" s="29"/>
      <c r="U24" s="29"/>
      <c r="V24" s="29"/>
      <c r="W24" s="29"/>
      <c r="X24" s="29"/>
      <c r="Y24" s="29"/>
      <c r="Z24" s="29"/>
      <c r="AA24" s="29"/>
      <c r="AB24" s="29"/>
      <c r="AC24" s="29"/>
      <c r="AD24" s="29"/>
    </row>
    <row r="25" spans="1:30" ht="9.9" customHeight="1" x14ac:dyDescent="0.15">
      <c r="A25" s="24"/>
      <c r="B25" s="24" t="s">
        <v>17</v>
      </c>
      <c r="C25" s="77" t="s">
        <v>180</v>
      </c>
      <c r="D25" s="77"/>
      <c r="E25" s="30"/>
      <c r="F25" s="22">
        <v>15048668</v>
      </c>
      <c r="G25" s="22">
        <v>-8141</v>
      </c>
      <c r="H25" s="23">
        <f t="shared" si="2"/>
        <v>15040527</v>
      </c>
      <c r="I25" s="22"/>
      <c r="J25" s="22"/>
      <c r="K25" s="22"/>
      <c r="L25" s="22"/>
      <c r="M25" s="22"/>
      <c r="N25" s="22"/>
      <c r="O25" s="22"/>
      <c r="P25" s="22"/>
      <c r="Q25" s="22"/>
      <c r="R25" s="22"/>
      <c r="S25" s="22"/>
      <c r="T25" s="29"/>
      <c r="U25" s="29"/>
      <c r="V25" s="29"/>
      <c r="W25" s="29"/>
      <c r="X25" s="29"/>
      <c r="Y25" s="29"/>
      <c r="Z25" s="29"/>
      <c r="AA25" s="29"/>
      <c r="AB25" s="29"/>
      <c r="AC25" s="29"/>
      <c r="AD25" s="29"/>
    </row>
    <row r="26" spans="1:30" ht="9.9" customHeight="1" x14ac:dyDescent="0.15">
      <c r="A26" s="24"/>
      <c r="B26" s="77" t="s">
        <v>264</v>
      </c>
      <c r="C26" s="77"/>
      <c r="D26" s="77"/>
      <c r="E26" s="30"/>
      <c r="F26" s="22">
        <v>191710931</v>
      </c>
      <c r="G26" s="22">
        <v>2944895</v>
      </c>
      <c r="H26" s="23">
        <f t="shared" si="2"/>
        <v>194655826</v>
      </c>
      <c r="I26" s="22"/>
      <c r="J26" s="22"/>
      <c r="K26" s="22"/>
      <c r="L26" s="22"/>
      <c r="M26" s="22"/>
      <c r="N26" s="22"/>
      <c r="O26" s="22"/>
      <c r="P26" s="22"/>
      <c r="Q26" s="22"/>
      <c r="R26" s="22"/>
      <c r="S26" s="22"/>
      <c r="T26" s="29"/>
      <c r="U26" s="29"/>
      <c r="V26" s="29"/>
      <c r="W26" s="29"/>
      <c r="X26" s="29"/>
      <c r="Y26" s="29"/>
      <c r="Z26" s="29"/>
      <c r="AA26" s="29"/>
      <c r="AB26" s="29"/>
      <c r="AC26" s="29"/>
      <c r="AD26" s="29"/>
    </row>
    <row r="27" spans="1:30" ht="9.9" customHeight="1" x14ac:dyDescent="0.15">
      <c r="A27" s="24"/>
      <c r="B27" s="77" t="s">
        <v>175</v>
      </c>
      <c r="C27" s="77"/>
      <c r="D27" s="77"/>
      <c r="E27" s="30"/>
      <c r="F27" s="22">
        <v>750670328</v>
      </c>
      <c r="G27" s="22">
        <v>32650947</v>
      </c>
      <c r="H27" s="23">
        <f t="shared" si="2"/>
        <v>783321275</v>
      </c>
      <c r="I27" s="22"/>
      <c r="J27" s="22"/>
      <c r="K27" s="22"/>
      <c r="L27" s="22"/>
      <c r="M27" s="22"/>
      <c r="N27" s="22"/>
      <c r="O27" s="22"/>
      <c r="P27" s="22"/>
      <c r="Q27" s="22"/>
      <c r="R27" s="22"/>
      <c r="S27" s="22"/>
      <c r="T27" s="29"/>
      <c r="U27" s="29"/>
      <c r="V27" s="29"/>
      <c r="W27" s="29"/>
      <c r="X27" s="29"/>
      <c r="Y27" s="29"/>
      <c r="Z27" s="29"/>
      <c r="AA27" s="29"/>
      <c r="AB27" s="29"/>
      <c r="AC27" s="29"/>
      <c r="AD27" s="29"/>
    </row>
    <row r="28" spans="1:30" ht="9.9" customHeight="1" x14ac:dyDescent="0.15">
      <c r="A28" s="24"/>
      <c r="B28" s="77" t="s">
        <v>285</v>
      </c>
      <c r="C28" s="77"/>
      <c r="D28" s="77"/>
      <c r="E28" s="30"/>
      <c r="F28" s="22">
        <v>41400000</v>
      </c>
      <c r="G28" s="22">
        <v>5059000</v>
      </c>
      <c r="H28" s="23">
        <f t="shared" si="2"/>
        <v>46459000</v>
      </c>
      <c r="I28" s="22"/>
      <c r="J28" s="22"/>
      <c r="K28" s="22"/>
      <c r="L28" s="22"/>
      <c r="M28" s="22"/>
      <c r="N28" s="22"/>
      <c r="O28" s="22"/>
      <c r="P28" s="22"/>
      <c r="Q28" s="22"/>
      <c r="R28" s="22"/>
      <c r="S28" s="22"/>
      <c r="T28" s="29"/>
      <c r="U28" s="29"/>
      <c r="V28" s="29"/>
      <c r="W28" s="29"/>
      <c r="X28" s="29"/>
      <c r="Y28" s="29"/>
      <c r="Z28" s="29"/>
      <c r="AA28" s="29"/>
      <c r="AB28" s="29"/>
      <c r="AC28" s="29"/>
      <c r="AD28" s="29"/>
    </row>
    <row r="29" spans="1:30" ht="9.9" customHeight="1" x14ac:dyDescent="0.15">
      <c r="A29" s="24"/>
      <c r="B29" s="77" t="s">
        <v>250</v>
      </c>
      <c r="C29" s="77"/>
      <c r="D29" s="77"/>
      <c r="E29" s="30"/>
      <c r="F29" s="22">
        <v>340666020</v>
      </c>
      <c r="G29" s="22">
        <v>4426001</v>
      </c>
      <c r="H29" s="23">
        <f t="shared" si="2"/>
        <v>345092021</v>
      </c>
      <c r="I29" s="22"/>
      <c r="J29" s="22"/>
      <c r="K29" s="22"/>
      <c r="L29" s="22"/>
      <c r="M29" s="22"/>
      <c r="N29" s="22"/>
      <c r="O29" s="22"/>
      <c r="P29" s="22"/>
      <c r="Q29" s="22"/>
      <c r="R29" s="22"/>
      <c r="S29" s="22"/>
      <c r="T29" s="29"/>
      <c r="U29" s="29"/>
      <c r="V29" s="29"/>
      <c r="W29" s="29"/>
      <c r="X29" s="29"/>
      <c r="Y29" s="29"/>
      <c r="Z29" s="29"/>
      <c r="AA29" s="29"/>
      <c r="AB29" s="29"/>
      <c r="AC29" s="29"/>
      <c r="AD29" s="29"/>
    </row>
    <row r="30" spans="1:30" ht="9.9" customHeight="1" x14ac:dyDescent="0.15">
      <c r="A30" s="24"/>
      <c r="B30" s="77" t="s">
        <v>286</v>
      </c>
      <c r="C30" s="77"/>
      <c r="D30" s="77"/>
      <c r="E30" s="30"/>
      <c r="F30" s="22">
        <v>31491340</v>
      </c>
      <c r="G30" s="22" t="s">
        <v>14</v>
      </c>
      <c r="H30" s="23">
        <f t="shared" si="2"/>
        <v>31491340</v>
      </c>
      <c r="I30" s="22"/>
      <c r="J30" s="22"/>
      <c r="K30" s="22"/>
      <c r="L30" s="22"/>
      <c r="M30" s="22"/>
      <c r="N30" s="22"/>
      <c r="O30" s="22"/>
      <c r="P30" s="22"/>
      <c r="Q30" s="22"/>
      <c r="R30" s="22"/>
      <c r="S30" s="22"/>
      <c r="T30" s="29"/>
      <c r="U30" s="29"/>
      <c r="V30" s="29"/>
      <c r="W30" s="29"/>
      <c r="X30" s="29"/>
      <c r="Y30" s="29"/>
      <c r="Z30" s="29"/>
      <c r="AA30" s="29"/>
      <c r="AB30" s="29"/>
      <c r="AC30" s="29"/>
      <c r="AD30" s="29"/>
    </row>
    <row r="31" spans="1:30" ht="9.9" customHeight="1" x14ac:dyDescent="0.15">
      <c r="A31" s="24"/>
      <c r="B31" s="77" t="s">
        <v>193</v>
      </c>
      <c r="C31" s="77"/>
      <c r="D31" s="77"/>
      <c r="E31" s="30"/>
      <c r="F31" s="22"/>
      <c r="G31" s="22"/>
      <c r="H31" s="23"/>
      <c r="I31" s="22"/>
      <c r="J31" s="22"/>
      <c r="K31" s="22"/>
      <c r="L31" s="22"/>
      <c r="M31" s="22"/>
      <c r="N31" s="22"/>
      <c r="O31" s="22"/>
      <c r="P31" s="22"/>
      <c r="Q31" s="22"/>
      <c r="R31" s="22"/>
      <c r="S31" s="22"/>
      <c r="T31" s="29"/>
      <c r="U31" s="29"/>
      <c r="V31" s="29"/>
      <c r="W31" s="29"/>
      <c r="X31" s="29"/>
      <c r="Y31" s="29"/>
      <c r="Z31" s="29"/>
      <c r="AA31" s="29"/>
      <c r="AB31" s="29"/>
      <c r="AC31" s="29"/>
      <c r="AD31" s="29"/>
    </row>
    <row r="32" spans="1:30" ht="9.9" customHeight="1" x14ac:dyDescent="0.15">
      <c r="A32" s="24"/>
      <c r="B32" s="20"/>
      <c r="C32" s="20"/>
      <c r="D32" s="20"/>
      <c r="E32" s="30"/>
      <c r="F32" s="22"/>
      <c r="G32" s="22"/>
      <c r="H32" s="23"/>
      <c r="I32" s="22"/>
      <c r="J32" s="22"/>
      <c r="K32" s="22"/>
      <c r="L32" s="22"/>
      <c r="M32" s="22"/>
      <c r="N32" s="22"/>
      <c r="O32" s="22"/>
      <c r="P32" s="22"/>
      <c r="Q32" s="22"/>
      <c r="R32" s="22"/>
      <c r="S32" s="22"/>
      <c r="T32" s="29"/>
      <c r="U32" s="29"/>
      <c r="V32" s="29"/>
      <c r="W32" s="29"/>
      <c r="X32" s="29"/>
      <c r="Y32" s="29"/>
      <c r="Z32" s="29"/>
      <c r="AA32" s="29"/>
      <c r="AB32" s="29"/>
      <c r="AC32" s="29"/>
      <c r="AD32" s="29"/>
    </row>
    <row r="33" spans="1:30" ht="9.9" customHeight="1" x14ac:dyDescent="0.15">
      <c r="A33" s="24"/>
      <c r="B33" s="97" t="s">
        <v>10</v>
      </c>
      <c r="C33" s="77" t="s">
        <v>287</v>
      </c>
      <c r="D33" s="77"/>
      <c r="E33" s="30"/>
      <c r="F33" s="60">
        <v>144759400</v>
      </c>
      <c r="G33" s="96">
        <v>843660</v>
      </c>
      <c r="H33" s="61">
        <f>SUM(F33:G33)</f>
        <v>145603060</v>
      </c>
      <c r="I33" s="22"/>
      <c r="J33" s="22"/>
      <c r="K33" s="22"/>
      <c r="L33" s="22"/>
      <c r="M33" s="22"/>
      <c r="N33" s="22"/>
      <c r="O33" s="22"/>
      <c r="P33" s="22"/>
      <c r="Q33" s="22"/>
      <c r="R33" s="22"/>
      <c r="S33" s="22"/>
      <c r="T33" s="29"/>
      <c r="U33" s="29"/>
      <c r="V33" s="29"/>
      <c r="W33" s="29"/>
      <c r="X33" s="29"/>
      <c r="Y33" s="29"/>
      <c r="Z33" s="29"/>
      <c r="AA33" s="29"/>
      <c r="AB33" s="29"/>
      <c r="AC33" s="29"/>
      <c r="AD33" s="29"/>
    </row>
    <row r="34" spans="1:30" ht="9.9" customHeight="1" x14ac:dyDescent="0.15">
      <c r="A34" s="24"/>
      <c r="B34" s="97"/>
      <c r="C34" s="77"/>
      <c r="D34" s="77"/>
      <c r="E34" s="30"/>
      <c r="F34" s="22">
        <v>143747400</v>
      </c>
      <c r="G34" s="96"/>
      <c r="H34" s="23">
        <f>SUM(F34,G33)</f>
        <v>144591060</v>
      </c>
      <c r="I34" s="22"/>
      <c r="J34" s="22"/>
      <c r="K34" s="22"/>
      <c r="L34" s="22"/>
      <c r="M34" s="22"/>
      <c r="N34" s="22"/>
      <c r="O34" s="22"/>
      <c r="P34" s="22"/>
      <c r="Q34" s="22"/>
      <c r="R34" s="22"/>
      <c r="S34" s="22"/>
      <c r="T34" s="29"/>
      <c r="U34" s="29"/>
      <c r="V34" s="29"/>
      <c r="W34" s="29"/>
      <c r="X34" s="29"/>
      <c r="Y34" s="29"/>
      <c r="Z34" s="29"/>
      <c r="AA34" s="29"/>
      <c r="AB34" s="29"/>
      <c r="AC34" s="29"/>
      <c r="AD34" s="29"/>
    </row>
    <row r="35" spans="1:30" ht="9.9" customHeight="1" x14ac:dyDescent="0.15">
      <c r="A35" s="24"/>
      <c r="B35" s="20"/>
      <c r="C35" s="20"/>
      <c r="D35" s="20"/>
      <c r="E35" s="30"/>
      <c r="F35" s="22"/>
      <c r="G35" s="22"/>
      <c r="H35" s="23"/>
      <c r="I35" s="22"/>
      <c r="J35" s="22"/>
      <c r="K35" s="22"/>
      <c r="L35" s="22"/>
      <c r="M35" s="22"/>
      <c r="N35" s="22"/>
      <c r="O35" s="22"/>
      <c r="P35" s="22"/>
      <c r="Q35" s="22"/>
      <c r="R35" s="22"/>
      <c r="S35" s="22"/>
      <c r="T35" s="29"/>
      <c r="U35" s="29"/>
      <c r="V35" s="29"/>
      <c r="W35" s="29"/>
      <c r="X35" s="29"/>
      <c r="Y35" s="29"/>
      <c r="Z35" s="29"/>
      <c r="AA35" s="29"/>
      <c r="AB35" s="29"/>
      <c r="AC35" s="29"/>
      <c r="AD35" s="29"/>
    </row>
    <row r="36" spans="1:30" ht="9.9" customHeight="1" x14ac:dyDescent="0.15">
      <c r="A36" s="24"/>
      <c r="B36" s="97" t="s">
        <v>12</v>
      </c>
      <c r="C36" s="77" t="s">
        <v>207</v>
      </c>
      <c r="D36" s="77"/>
      <c r="E36" s="30"/>
      <c r="F36" s="60">
        <v>361273000</v>
      </c>
      <c r="G36" s="96">
        <v>420378</v>
      </c>
      <c r="H36" s="61">
        <f>SUM(F36:G36)</f>
        <v>361693378</v>
      </c>
      <c r="I36" s="22"/>
      <c r="J36" s="22"/>
      <c r="K36" s="22"/>
      <c r="L36" s="22"/>
      <c r="M36" s="22"/>
      <c r="N36" s="22"/>
      <c r="O36" s="22"/>
      <c r="P36" s="22"/>
      <c r="Q36" s="22"/>
      <c r="R36" s="22"/>
      <c r="S36" s="22"/>
      <c r="T36" s="29"/>
      <c r="U36" s="29"/>
      <c r="V36" s="29"/>
      <c r="W36" s="29"/>
      <c r="X36" s="29"/>
      <c r="Y36" s="29"/>
      <c r="Z36" s="29"/>
      <c r="AA36" s="29"/>
      <c r="AB36" s="29"/>
      <c r="AC36" s="29"/>
      <c r="AD36" s="29"/>
    </row>
    <row r="37" spans="1:30" ht="9.9" customHeight="1" x14ac:dyDescent="0.15">
      <c r="A37" s="24"/>
      <c r="B37" s="97"/>
      <c r="C37" s="77"/>
      <c r="D37" s="77"/>
      <c r="E37" s="30"/>
      <c r="F37" s="22">
        <v>359638000</v>
      </c>
      <c r="G37" s="96"/>
      <c r="H37" s="23">
        <f>SUM(F37,G36)</f>
        <v>360058378</v>
      </c>
      <c r="I37" s="22"/>
      <c r="J37" s="22"/>
      <c r="K37" s="22"/>
      <c r="L37" s="22"/>
      <c r="M37" s="22"/>
      <c r="N37" s="22"/>
      <c r="O37" s="22"/>
      <c r="P37" s="22"/>
      <c r="Q37" s="22"/>
      <c r="R37" s="22"/>
      <c r="S37" s="22"/>
      <c r="T37" s="29"/>
      <c r="U37" s="29"/>
      <c r="V37" s="29"/>
      <c r="W37" s="29"/>
      <c r="X37" s="29"/>
      <c r="Y37" s="29"/>
      <c r="Z37" s="29"/>
      <c r="AA37" s="29"/>
      <c r="AB37" s="29"/>
      <c r="AC37" s="29"/>
      <c r="AD37" s="29"/>
    </row>
    <row r="38" spans="1:30" ht="9.9" customHeight="1" x14ac:dyDescent="0.15">
      <c r="A38" s="24"/>
      <c r="B38" s="20"/>
      <c r="C38" s="20"/>
      <c r="D38" s="20"/>
      <c r="E38" s="30"/>
      <c r="F38" s="22"/>
      <c r="G38" s="22"/>
      <c r="H38" s="23"/>
      <c r="I38" s="22"/>
      <c r="J38" s="22"/>
      <c r="K38" s="22"/>
      <c r="L38" s="22"/>
      <c r="M38" s="22"/>
      <c r="N38" s="22"/>
      <c r="O38" s="22"/>
      <c r="P38" s="22"/>
      <c r="Q38" s="22"/>
      <c r="R38" s="22"/>
      <c r="S38" s="22"/>
      <c r="T38" s="29"/>
      <c r="U38" s="29"/>
      <c r="V38" s="29"/>
      <c r="W38" s="29"/>
      <c r="X38" s="29"/>
      <c r="Y38" s="29"/>
      <c r="Z38" s="29"/>
      <c r="AA38" s="29"/>
      <c r="AB38" s="29"/>
      <c r="AC38" s="29"/>
      <c r="AD38" s="29"/>
    </row>
    <row r="39" spans="1:30" ht="9.9" customHeight="1" x14ac:dyDescent="0.15">
      <c r="A39" s="24"/>
      <c r="B39" s="97" t="s">
        <v>15</v>
      </c>
      <c r="C39" s="77" t="s">
        <v>288</v>
      </c>
      <c r="D39" s="77"/>
      <c r="E39" s="30"/>
      <c r="F39" s="60">
        <v>65973200</v>
      </c>
      <c r="G39" s="96">
        <v>196263</v>
      </c>
      <c r="H39" s="61">
        <f>SUM(F39:G39)</f>
        <v>66169463</v>
      </c>
      <c r="I39" s="22"/>
      <c r="J39" s="22"/>
      <c r="K39" s="22"/>
      <c r="L39" s="22"/>
      <c r="M39" s="22"/>
      <c r="N39" s="22"/>
      <c r="O39" s="22"/>
      <c r="P39" s="22"/>
      <c r="Q39" s="22"/>
      <c r="R39" s="22"/>
      <c r="S39" s="22"/>
      <c r="T39" s="29"/>
      <c r="U39" s="29"/>
      <c r="V39" s="29"/>
      <c r="W39" s="29"/>
      <c r="X39" s="29"/>
      <c r="Y39" s="29"/>
      <c r="Z39" s="29"/>
      <c r="AA39" s="29"/>
      <c r="AB39" s="29"/>
      <c r="AC39" s="29"/>
      <c r="AD39" s="29"/>
    </row>
    <row r="40" spans="1:30" ht="9.9" customHeight="1" x14ac:dyDescent="0.15">
      <c r="A40" s="24"/>
      <c r="B40" s="97"/>
      <c r="C40" s="77"/>
      <c r="D40" s="77"/>
      <c r="E40" s="30"/>
      <c r="F40" s="22">
        <v>65425200</v>
      </c>
      <c r="G40" s="96"/>
      <c r="H40" s="23">
        <f>SUM(F40,G39)</f>
        <v>65621463</v>
      </c>
      <c r="I40" s="22"/>
      <c r="J40" s="22"/>
      <c r="K40" s="22"/>
      <c r="L40" s="22"/>
      <c r="M40" s="22"/>
      <c r="N40" s="22"/>
      <c r="O40" s="22"/>
      <c r="P40" s="22"/>
      <c r="Q40" s="22"/>
      <c r="R40" s="22"/>
      <c r="S40" s="22"/>
      <c r="T40" s="29"/>
      <c r="U40" s="29"/>
      <c r="V40" s="29"/>
      <c r="W40" s="29"/>
      <c r="X40" s="29"/>
      <c r="Y40" s="29"/>
      <c r="Z40" s="29"/>
      <c r="AA40" s="29"/>
      <c r="AB40" s="29"/>
      <c r="AC40" s="29"/>
      <c r="AD40" s="29"/>
    </row>
    <row r="41" spans="1:30" ht="9.9" customHeight="1" x14ac:dyDescent="0.15">
      <c r="A41" s="24"/>
      <c r="B41" s="20"/>
      <c r="C41" s="20"/>
      <c r="D41" s="20"/>
      <c r="E41" s="30"/>
      <c r="F41" s="22"/>
      <c r="G41" s="22"/>
      <c r="H41" s="23"/>
      <c r="I41" s="22"/>
      <c r="J41" s="22"/>
      <c r="K41" s="22"/>
      <c r="L41" s="22"/>
      <c r="M41" s="22"/>
      <c r="N41" s="22"/>
      <c r="O41" s="22"/>
      <c r="P41" s="22"/>
      <c r="Q41" s="22"/>
      <c r="R41" s="22"/>
      <c r="S41" s="22"/>
      <c r="T41" s="29"/>
      <c r="U41" s="29"/>
      <c r="V41" s="29"/>
      <c r="W41" s="29"/>
      <c r="X41" s="29"/>
      <c r="Y41" s="29"/>
      <c r="Z41" s="29"/>
      <c r="AA41" s="29"/>
      <c r="AB41" s="29"/>
      <c r="AC41" s="29"/>
      <c r="AD41" s="29"/>
    </row>
    <row r="42" spans="1:30" ht="9.9" customHeight="1" x14ac:dyDescent="0.15">
      <c r="A42" s="24"/>
      <c r="B42" s="24" t="s">
        <v>17</v>
      </c>
      <c r="C42" s="77" t="s">
        <v>289</v>
      </c>
      <c r="D42" s="77"/>
      <c r="E42" s="30"/>
      <c r="F42" s="22">
        <v>48665815</v>
      </c>
      <c r="G42" s="22" t="s">
        <v>14</v>
      </c>
      <c r="H42" s="23">
        <f>SUM(F42:G42)</f>
        <v>48665815</v>
      </c>
      <c r="I42" s="22"/>
      <c r="J42" s="22"/>
      <c r="K42" s="22"/>
      <c r="L42" s="22"/>
      <c r="M42" s="22"/>
      <c r="N42" s="22"/>
      <c r="O42" s="22"/>
      <c r="P42" s="22"/>
      <c r="Q42" s="22"/>
      <c r="R42" s="22"/>
      <c r="S42" s="22"/>
      <c r="T42" s="29"/>
      <c r="U42" s="29"/>
      <c r="V42" s="29"/>
      <c r="W42" s="29"/>
      <c r="X42" s="29"/>
      <c r="Y42" s="29"/>
      <c r="Z42" s="29"/>
      <c r="AA42" s="29"/>
      <c r="AB42" s="29"/>
      <c r="AC42" s="29"/>
      <c r="AD42" s="29"/>
    </row>
    <row r="43" spans="1:30" ht="9.9" customHeight="1" x14ac:dyDescent="0.15">
      <c r="A43" s="24"/>
      <c r="B43" s="20"/>
      <c r="C43" s="20"/>
      <c r="D43" s="20"/>
      <c r="E43" s="30"/>
      <c r="F43" s="22"/>
      <c r="G43" s="22"/>
      <c r="H43" s="23"/>
      <c r="I43" s="22"/>
      <c r="J43" s="22"/>
      <c r="K43" s="22"/>
      <c r="L43" s="22"/>
      <c r="M43" s="22"/>
      <c r="N43" s="22"/>
      <c r="O43" s="22"/>
      <c r="P43" s="22"/>
      <c r="Q43" s="22"/>
      <c r="R43" s="22"/>
      <c r="S43" s="22"/>
      <c r="T43" s="29"/>
      <c r="U43" s="29"/>
      <c r="V43" s="29"/>
      <c r="W43" s="29"/>
      <c r="X43" s="29"/>
      <c r="Y43" s="29"/>
      <c r="Z43" s="29"/>
      <c r="AA43" s="29"/>
      <c r="AB43" s="29"/>
      <c r="AC43" s="29"/>
      <c r="AD43" s="29"/>
    </row>
    <row r="44" spans="1:30" ht="9.9" customHeight="1" x14ac:dyDescent="0.15">
      <c r="A44" s="24"/>
      <c r="B44" s="97" t="s">
        <v>19</v>
      </c>
      <c r="C44" s="77" t="s">
        <v>290</v>
      </c>
      <c r="D44" s="77"/>
      <c r="E44" s="30"/>
      <c r="F44" s="60">
        <v>27066515</v>
      </c>
      <c r="G44" s="96" t="s">
        <v>14</v>
      </c>
      <c r="H44" s="61">
        <f>SUM(F44:G44)</f>
        <v>27066515</v>
      </c>
      <c r="I44" s="22"/>
      <c r="J44" s="22"/>
      <c r="K44" s="22"/>
      <c r="L44" s="22"/>
      <c r="M44" s="22"/>
      <c r="N44" s="22"/>
      <c r="O44" s="22"/>
      <c r="P44" s="22"/>
      <c r="Q44" s="22"/>
      <c r="R44" s="22"/>
      <c r="S44" s="22"/>
      <c r="T44" s="29"/>
      <c r="U44" s="29"/>
      <c r="V44" s="29"/>
      <c r="W44" s="29"/>
      <c r="X44" s="29"/>
      <c r="Y44" s="29"/>
      <c r="Z44" s="29"/>
      <c r="AA44" s="29"/>
      <c r="AB44" s="29"/>
      <c r="AC44" s="29"/>
      <c r="AD44" s="29"/>
    </row>
    <row r="45" spans="1:30" ht="9.9" customHeight="1" x14ac:dyDescent="0.15">
      <c r="A45" s="24"/>
      <c r="B45" s="97"/>
      <c r="C45" s="77"/>
      <c r="D45" s="77"/>
      <c r="E45" s="30"/>
      <c r="F45" s="22">
        <v>26216515</v>
      </c>
      <c r="G45" s="96"/>
      <c r="H45" s="23">
        <f>SUM(F45:G45)</f>
        <v>26216515</v>
      </c>
      <c r="I45" s="22"/>
      <c r="J45" s="22"/>
      <c r="K45" s="22"/>
      <c r="L45" s="22"/>
      <c r="M45" s="22"/>
      <c r="N45" s="22"/>
      <c r="O45" s="22"/>
      <c r="P45" s="22"/>
      <c r="Q45" s="22"/>
      <c r="R45" s="22"/>
      <c r="S45" s="22"/>
      <c r="T45" s="29"/>
      <c r="U45" s="29"/>
      <c r="V45" s="29"/>
      <c r="W45" s="29"/>
      <c r="X45" s="29"/>
      <c r="Y45" s="29"/>
      <c r="Z45" s="29"/>
      <c r="AA45" s="29"/>
      <c r="AB45" s="29"/>
      <c r="AC45" s="29"/>
      <c r="AD45" s="29"/>
    </row>
    <row r="46" spans="1:30" ht="9.9" customHeight="1" x14ac:dyDescent="0.15">
      <c r="A46" s="24"/>
      <c r="B46" s="20"/>
      <c r="C46" s="20"/>
      <c r="D46" s="20"/>
      <c r="E46" s="30"/>
      <c r="F46" s="22"/>
      <c r="G46" s="22"/>
      <c r="H46" s="23"/>
      <c r="I46" s="22"/>
      <c r="J46" s="22"/>
      <c r="K46" s="22"/>
      <c r="L46" s="22"/>
      <c r="M46" s="22"/>
      <c r="N46" s="22"/>
      <c r="O46" s="22"/>
      <c r="P46" s="22"/>
      <c r="Q46" s="22"/>
      <c r="R46" s="22"/>
      <c r="S46" s="22"/>
      <c r="T46" s="29"/>
      <c r="U46" s="29"/>
      <c r="V46" s="29"/>
      <c r="W46" s="29"/>
      <c r="X46" s="29"/>
      <c r="Y46" s="29"/>
      <c r="Z46" s="29"/>
      <c r="AA46" s="29"/>
      <c r="AB46" s="29"/>
      <c r="AC46" s="29"/>
      <c r="AD46" s="29"/>
    </row>
    <row r="47" spans="1:30" ht="9.9" customHeight="1" x14ac:dyDescent="0.15">
      <c r="A47" s="24"/>
      <c r="B47" s="24" t="s">
        <v>22</v>
      </c>
      <c r="C47" s="77" t="s">
        <v>276</v>
      </c>
      <c r="D47" s="77"/>
      <c r="E47" s="30"/>
      <c r="F47" s="22">
        <v>109753000</v>
      </c>
      <c r="G47" s="22">
        <v>67163</v>
      </c>
      <c r="H47" s="23">
        <f>SUM(F47:G47)</f>
        <v>109820163</v>
      </c>
      <c r="I47" s="22"/>
      <c r="J47" s="22"/>
      <c r="K47" s="22"/>
      <c r="L47" s="22"/>
      <c r="M47" s="22"/>
      <c r="N47" s="22"/>
      <c r="O47" s="22"/>
      <c r="P47" s="22"/>
      <c r="Q47" s="22"/>
      <c r="R47" s="22"/>
      <c r="S47" s="22"/>
      <c r="T47" s="29"/>
      <c r="U47" s="29"/>
      <c r="V47" s="29"/>
      <c r="W47" s="29"/>
      <c r="X47" s="29"/>
      <c r="Y47" s="29"/>
      <c r="Z47" s="29"/>
      <c r="AA47" s="29"/>
      <c r="AB47" s="29"/>
      <c r="AC47" s="29"/>
      <c r="AD47" s="29"/>
    </row>
    <row r="48" spans="1:30" ht="9.9" customHeight="1" x14ac:dyDescent="0.15">
      <c r="A48" s="24"/>
      <c r="B48" s="24" t="s">
        <v>24</v>
      </c>
      <c r="C48" s="77" t="s">
        <v>291</v>
      </c>
      <c r="D48" s="77"/>
      <c r="E48" s="30"/>
      <c r="F48" s="22">
        <v>26473501</v>
      </c>
      <c r="G48" s="22">
        <v>-532500</v>
      </c>
      <c r="H48" s="23">
        <f>SUM(F48:G48)</f>
        <v>25941001</v>
      </c>
      <c r="I48" s="22"/>
      <c r="J48" s="22"/>
      <c r="K48" s="22"/>
      <c r="L48" s="22"/>
      <c r="M48" s="22"/>
      <c r="N48" s="22"/>
      <c r="O48" s="22"/>
      <c r="P48" s="22"/>
      <c r="Q48" s="22"/>
      <c r="R48" s="22"/>
      <c r="S48" s="22"/>
      <c r="T48" s="29"/>
      <c r="U48" s="29"/>
      <c r="V48" s="29"/>
      <c r="W48" s="29"/>
      <c r="X48" s="29"/>
      <c r="Y48" s="29"/>
      <c r="Z48" s="29"/>
      <c r="AA48" s="29"/>
      <c r="AB48" s="29"/>
      <c r="AC48" s="29"/>
      <c r="AD48" s="29"/>
    </row>
    <row r="49" spans="1:30" ht="9.9" customHeight="1" x14ac:dyDescent="0.15">
      <c r="A49" s="24"/>
      <c r="B49" s="24" t="s">
        <v>26</v>
      </c>
      <c r="C49" s="77" t="s">
        <v>251</v>
      </c>
      <c r="D49" s="77"/>
      <c r="E49" s="30"/>
      <c r="F49" s="22">
        <v>5200000</v>
      </c>
      <c r="G49" s="22" t="s">
        <v>14</v>
      </c>
      <c r="H49" s="23">
        <f>SUM(F49:G49)</f>
        <v>5200000</v>
      </c>
      <c r="I49" s="22"/>
      <c r="J49" s="22"/>
      <c r="K49" s="22"/>
      <c r="L49" s="22"/>
      <c r="M49" s="22"/>
      <c r="N49" s="22"/>
      <c r="O49" s="22"/>
      <c r="P49" s="22"/>
      <c r="Q49" s="22"/>
      <c r="R49" s="22"/>
      <c r="S49" s="22"/>
      <c r="T49" s="29"/>
      <c r="U49" s="29"/>
      <c r="V49" s="29"/>
      <c r="W49" s="29"/>
      <c r="X49" s="29"/>
      <c r="Y49" s="29"/>
      <c r="Z49" s="29"/>
      <c r="AA49" s="29"/>
      <c r="AB49" s="29"/>
      <c r="AC49" s="29"/>
      <c r="AD49" s="29"/>
    </row>
    <row r="50" spans="1:30" ht="9.9" customHeight="1" x14ac:dyDescent="0.15">
      <c r="A50" s="24"/>
      <c r="B50" s="20"/>
      <c r="C50" s="20"/>
      <c r="D50" s="20"/>
      <c r="E50" s="30"/>
      <c r="F50" s="22"/>
      <c r="G50" s="22"/>
      <c r="H50" s="23"/>
      <c r="I50" s="22"/>
      <c r="J50" s="22"/>
      <c r="K50" s="22"/>
      <c r="L50" s="22"/>
      <c r="M50" s="22"/>
      <c r="N50" s="22"/>
      <c r="O50" s="22"/>
      <c r="P50" s="22"/>
      <c r="Q50" s="22"/>
      <c r="R50" s="22"/>
      <c r="S50" s="22"/>
      <c r="T50" s="29"/>
      <c r="U50" s="29"/>
      <c r="V50" s="29"/>
      <c r="W50" s="29"/>
      <c r="X50" s="29"/>
      <c r="Y50" s="29"/>
      <c r="Z50" s="29"/>
      <c r="AA50" s="29"/>
      <c r="AB50" s="29"/>
      <c r="AC50" s="29"/>
      <c r="AD50" s="29"/>
    </row>
    <row r="51" spans="1:30" ht="9.9" customHeight="1" x14ac:dyDescent="0.15">
      <c r="A51" s="24"/>
      <c r="B51" s="97" t="s">
        <v>28</v>
      </c>
      <c r="C51" s="77" t="s">
        <v>212</v>
      </c>
      <c r="D51" s="77"/>
      <c r="E51" s="26"/>
      <c r="F51" s="60">
        <v>91231523</v>
      </c>
      <c r="G51" s="96">
        <v>10550181</v>
      </c>
      <c r="H51" s="61">
        <f>SUM(F51:G51)</f>
        <v>101781704</v>
      </c>
      <c r="I51" s="22"/>
      <c r="J51" s="22"/>
      <c r="K51" s="22"/>
      <c r="L51" s="22"/>
      <c r="M51" s="22"/>
      <c r="N51" s="22"/>
      <c r="O51" s="22"/>
      <c r="P51" s="22"/>
      <c r="Q51" s="22"/>
      <c r="R51" s="22"/>
      <c r="S51" s="22"/>
      <c r="T51" s="29"/>
      <c r="U51" s="29"/>
      <c r="V51" s="29"/>
      <c r="W51" s="29"/>
      <c r="X51" s="29"/>
      <c r="Y51" s="29"/>
      <c r="Z51" s="29"/>
      <c r="AA51" s="29"/>
      <c r="AB51" s="29"/>
      <c r="AC51" s="29"/>
      <c r="AD51" s="29"/>
    </row>
    <row r="52" spans="1:30" ht="9.9" customHeight="1" x14ac:dyDescent="0.15">
      <c r="A52" s="24"/>
      <c r="B52" s="97"/>
      <c r="C52" s="77"/>
      <c r="D52" s="77"/>
      <c r="E52" s="26"/>
      <c r="F52" s="22">
        <v>91176523</v>
      </c>
      <c r="G52" s="96"/>
      <c r="H52" s="23">
        <f>SUM(F52,G51)</f>
        <v>101726704</v>
      </c>
      <c r="I52" s="22"/>
      <c r="J52" s="22"/>
      <c r="K52" s="22"/>
      <c r="L52" s="22"/>
      <c r="M52" s="22"/>
      <c r="N52" s="22"/>
      <c r="O52" s="22"/>
      <c r="P52" s="22"/>
      <c r="Q52" s="22"/>
      <c r="R52" s="22"/>
      <c r="S52" s="22"/>
      <c r="T52" s="29"/>
      <c r="U52" s="29"/>
      <c r="V52" s="29"/>
      <c r="W52" s="29"/>
      <c r="X52" s="29"/>
      <c r="Y52" s="29"/>
      <c r="Z52" s="29"/>
      <c r="AA52" s="29"/>
      <c r="AB52" s="29"/>
      <c r="AC52" s="29"/>
      <c r="AD52" s="29"/>
    </row>
    <row r="53" spans="1:30" ht="9.9" customHeight="1" x14ac:dyDescent="0.15">
      <c r="A53" s="24"/>
      <c r="B53" s="20"/>
      <c r="C53" s="20"/>
      <c r="D53" s="20"/>
      <c r="E53" s="30"/>
      <c r="F53" s="22"/>
      <c r="G53" s="22"/>
      <c r="H53" s="23"/>
      <c r="I53" s="22"/>
      <c r="J53" s="22"/>
      <c r="K53" s="22"/>
      <c r="L53" s="22"/>
      <c r="M53" s="22"/>
      <c r="N53" s="22"/>
      <c r="O53" s="22"/>
      <c r="P53" s="22"/>
      <c r="Q53" s="22"/>
      <c r="R53" s="22"/>
      <c r="S53" s="22"/>
      <c r="T53" s="29"/>
      <c r="U53" s="29"/>
      <c r="V53" s="29"/>
      <c r="W53" s="29"/>
      <c r="X53" s="29"/>
      <c r="Y53" s="29"/>
      <c r="Z53" s="29"/>
      <c r="AA53" s="29"/>
      <c r="AB53" s="29"/>
      <c r="AC53" s="29"/>
      <c r="AD53" s="29"/>
    </row>
    <row r="54" spans="1:30" ht="9.9" customHeight="1" x14ac:dyDescent="0.15">
      <c r="A54" s="24"/>
      <c r="B54" s="77" t="s">
        <v>264</v>
      </c>
      <c r="C54" s="77"/>
      <c r="D54" s="77"/>
      <c r="E54" s="26"/>
      <c r="F54" s="60">
        <v>880395954</v>
      </c>
      <c r="G54" s="96">
        <v>11545145</v>
      </c>
      <c r="H54" s="61">
        <f>SUM(F54:G54)</f>
        <v>891941099</v>
      </c>
      <c r="I54" s="22"/>
      <c r="J54" s="22"/>
      <c r="K54" s="22"/>
      <c r="L54" s="22"/>
      <c r="M54" s="22"/>
      <c r="N54" s="22"/>
      <c r="O54" s="22"/>
      <c r="P54" s="22"/>
      <c r="Q54" s="22"/>
      <c r="R54" s="22"/>
      <c r="S54" s="22"/>
      <c r="T54" s="29"/>
      <c r="U54" s="29"/>
      <c r="V54" s="29"/>
      <c r="W54" s="29"/>
      <c r="X54" s="29"/>
      <c r="Y54" s="29"/>
      <c r="Z54" s="29"/>
      <c r="AA54" s="29"/>
      <c r="AB54" s="29"/>
      <c r="AC54" s="29"/>
      <c r="AD54" s="29"/>
    </row>
    <row r="55" spans="1:30" ht="9.9" customHeight="1" x14ac:dyDescent="0.15">
      <c r="A55" s="24"/>
      <c r="B55" s="77"/>
      <c r="C55" s="77"/>
      <c r="D55" s="77"/>
      <c r="E55" s="26"/>
      <c r="F55" s="22">
        <v>876295954</v>
      </c>
      <c r="G55" s="96"/>
      <c r="H55" s="23">
        <f>SUM(F55,G54)</f>
        <v>887841099</v>
      </c>
      <c r="I55" s="22"/>
      <c r="J55" s="22"/>
      <c r="K55" s="22"/>
      <c r="L55" s="22"/>
      <c r="M55" s="22"/>
      <c r="N55" s="22"/>
      <c r="O55" s="22"/>
      <c r="P55" s="22"/>
      <c r="Q55" s="22"/>
      <c r="R55" s="22"/>
      <c r="S55" s="22"/>
      <c r="T55" s="29"/>
      <c r="U55" s="29"/>
      <c r="V55" s="29"/>
      <c r="W55" s="29"/>
      <c r="X55" s="29"/>
      <c r="Y55" s="29"/>
      <c r="Z55" s="29"/>
      <c r="AA55" s="29"/>
      <c r="AB55" s="29"/>
      <c r="AC55" s="29"/>
      <c r="AD55" s="29"/>
    </row>
    <row r="56" spans="1:30" ht="9.9" customHeight="1" x14ac:dyDescent="0.15">
      <c r="A56" s="24"/>
      <c r="B56" s="20"/>
      <c r="C56" s="20"/>
      <c r="D56" s="20"/>
      <c r="E56" s="30"/>
      <c r="F56" s="22"/>
      <c r="G56" s="22"/>
      <c r="H56" s="23"/>
      <c r="I56" s="22"/>
      <c r="J56" s="22"/>
      <c r="K56" s="22"/>
      <c r="L56" s="22"/>
      <c r="M56" s="22"/>
      <c r="N56" s="22"/>
      <c r="O56" s="22"/>
      <c r="P56" s="22"/>
      <c r="Q56" s="22"/>
      <c r="R56" s="22"/>
      <c r="S56" s="22"/>
      <c r="T56" s="29"/>
      <c r="U56" s="29"/>
      <c r="V56" s="29"/>
      <c r="W56" s="29"/>
      <c r="X56" s="29"/>
      <c r="Y56" s="29"/>
      <c r="Z56" s="29"/>
      <c r="AA56" s="29"/>
      <c r="AB56" s="29"/>
      <c r="AC56" s="29"/>
      <c r="AD56" s="29"/>
    </row>
    <row r="57" spans="1:30" ht="9.9" customHeight="1" x14ac:dyDescent="0.15">
      <c r="A57" s="24"/>
      <c r="B57" s="77" t="s">
        <v>227</v>
      </c>
      <c r="C57" s="77"/>
      <c r="D57" s="77"/>
      <c r="E57" s="26"/>
      <c r="F57" s="22">
        <v>28116505</v>
      </c>
      <c r="G57" s="22">
        <v>-208212</v>
      </c>
      <c r="H57" s="23">
        <f t="shared" ref="H57:H66" si="3">SUM(F57:G57)</f>
        <v>27908293</v>
      </c>
      <c r="I57" s="22"/>
      <c r="J57" s="22"/>
      <c r="K57" s="22"/>
      <c r="L57" s="22"/>
      <c r="M57" s="22"/>
      <c r="N57" s="22"/>
      <c r="O57" s="22"/>
      <c r="P57" s="22"/>
      <c r="Q57" s="22"/>
      <c r="R57" s="22"/>
      <c r="S57" s="22"/>
      <c r="T57" s="29"/>
      <c r="U57" s="29"/>
      <c r="V57" s="29"/>
      <c r="W57" s="29"/>
      <c r="X57" s="29"/>
      <c r="Y57" s="29"/>
      <c r="Z57" s="29"/>
      <c r="AA57" s="29"/>
      <c r="AB57" s="29"/>
      <c r="AC57" s="29"/>
      <c r="AD57" s="29"/>
    </row>
    <row r="58" spans="1:30" ht="9.9" customHeight="1" x14ac:dyDescent="0.15">
      <c r="A58" s="24"/>
      <c r="B58" s="77" t="s">
        <v>279</v>
      </c>
      <c r="C58" s="77"/>
      <c r="D58" s="77"/>
      <c r="E58" s="26"/>
      <c r="F58" s="22">
        <v>14501455</v>
      </c>
      <c r="G58" s="22">
        <v>-569284</v>
      </c>
      <c r="H58" s="23">
        <f t="shared" si="3"/>
        <v>13932171</v>
      </c>
      <c r="I58" s="22"/>
      <c r="J58" s="22"/>
      <c r="K58" s="22"/>
      <c r="L58" s="22"/>
      <c r="M58" s="22"/>
      <c r="N58" s="22"/>
      <c r="O58" s="22"/>
      <c r="P58" s="22"/>
      <c r="Q58" s="22"/>
      <c r="R58" s="22"/>
      <c r="S58" s="22"/>
      <c r="T58" s="29"/>
      <c r="U58" s="29"/>
      <c r="V58" s="29"/>
      <c r="W58" s="29"/>
      <c r="X58" s="29"/>
      <c r="Y58" s="29"/>
      <c r="Z58" s="29"/>
      <c r="AA58" s="29"/>
      <c r="AB58" s="29"/>
      <c r="AC58" s="29"/>
      <c r="AD58" s="29"/>
    </row>
    <row r="59" spans="1:30" ht="9.9" customHeight="1" x14ac:dyDescent="0.15">
      <c r="A59" s="24"/>
      <c r="B59" s="77" t="s">
        <v>228</v>
      </c>
      <c r="C59" s="77"/>
      <c r="D59" s="77"/>
      <c r="E59" s="26"/>
      <c r="F59" s="22">
        <v>29329910</v>
      </c>
      <c r="G59" s="22">
        <v>-1408046</v>
      </c>
      <c r="H59" s="23">
        <f t="shared" si="3"/>
        <v>27921864</v>
      </c>
      <c r="I59" s="22"/>
      <c r="J59" s="22"/>
      <c r="K59" s="22"/>
      <c r="L59" s="22"/>
      <c r="M59" s="22"/>
      <c r="N59" s="22"/>
      <c r="O59" s="22"/>
      <c r="P59" s="22"/>
      <c r="Q59" s="22"/>
      <c r="R59" s="22"/>
      <c r="S59" s="22"/>
      <c r="T59" s="29"/>
      <c r="U59" s="29"/>
      <c r="V59" s="29"/>
      <c r="W59" s="29"/>
      <c r="X59" s="29"/>
      <c r="Y59" s="29"/>
      <c r="Z59" s="29"/>
      <c r="AA59" s="29"/>
      <c r="AB59" s="29"/>
      <c r="AC59" s="29"/>
      <c r="AD59" s="29"/>
    </row>
    <row r="60" spans="1:30" ht="9.9" customHeight="1" x14ac:dyDescent="0.15">
      <c r="A60" s="24"/>
      <c r="B60" s="77" t="s">
        <v>258</v>
      </c>
      <c r="C60" s="77"/>
      <c r="D60" s="77"/>
      <c r="E60" s="26"/>
      <c r="F60" s="22">
        <v>24036505</v>
      </c>
      <c r="G60" s="22">
        <v>2392182</v>
      </c>
      <c r="H60" s="23">
        <f t="shared" si="3"/>
        <v>26428687</v>
      </c>
      <c r="I60" s="22"/>
      <c r="J60" s="22"/>
      <c r="K60" s="22"/>
      <c r="L60" s="22"/>
      <c r="M60" s="22"/>
      <c r="N60" s="22"/>
      <c r="O60" s="22"/>
      <c r="P60" s="22"/>
      <c r="Q60" s="22"/>
      <c r="R60" s="22"/>
      <c r="S60" s="22"/>
      <c r="T60" s="29"/>
      <c r="U60" s="29"/>
      <c r="V60" s="29"/>
      <c r="W60" s="29"/>
      <c r="X60" s="29"/>
      <c r="Y60" s="29"/>
      <c r="Z60" s="29"/>
      <c r="AA60" s="29"/>
      <c r="AB60" s="29"/>
      <c r="AC60" s="29"/>
      <c r="AD60" s="29"/>
    </row>
    <row r="61" spans="1:30" ht="9.9" customHeight="1" x14ac:dyDescent="0.15">
      <c r="A61" s="24"/>
      <c r="B61" s="77" t="s">
        <v>85</v>
      </c>
      <c r="C61" s="77"/>
      <c r="D61" s="77"/>
      <c r="E61" s="26"/>
      <c r="F61" s="22">
        <v>27945307</v>
      </c>
      <c r="G61" s="22">
        <v>6935802</v>
      </c>
      <c r="H61" s="23">
        <f t="shared" si="3"/>
        <v>34881109</v>
      </c>
      <c r="I61" s="22"/>
      <c r="J61" s="22"/>
      <c r="K61" s="22"/>
      <c r="L61" s="22"/>
      <c r="M61" s="22"/>
      <c r="N61" s="22"/>
      <c r="O61" s="22"/>
      <c r="P61" s="22"/>
      <c r="Q61" s="22"/>
      <c r="R61" s="22"/>
      <c r="S61" s="22"/>
      <c r="T61" s="29"/>
      <c r="U61" s="29"/>
      <c r="V61" s="29"/>
      <c r="W61" s="29"/>
      <c r="X61" s="29"/>
      <c r="Y61" s="29"/>
      <c r="Z61" s="29"/>
      <c r="AA61" s="29"/>
      <c r="AB61" s="29"/>
      <c r="AC61" s="29"/>
      <c r="AD61" s="29"/>
    </row>
    <row r="62" spans="1:30" ht="9.9" customHeight="1" x14ac:dyDescent="0.15">
      <c r="A62" s="24"/>
      <c r="B62" s="77" t="s">
        <v>292</v>
      </c>
      <c r="C62" s="77"/>
      <c r="D62" s="77"/>
      <c r="E62" s="26"/>
      <c r="F62" s="22">
        <v>23441521</v>
      </c>
      <c r="G62" s="22">
        <v>-13949</v>
      </c>
      <c r="H62" s="23">
        <f t="shared" si="3"/>
        <v>23427572</v>
      </c>
      <c r="I62" s="22"/>
      <c r="J62" s="22"/>
      <c r="K62" s="22"/>
      <c r="L62" s="22"/>
      <c r="M62" s="22"/>
      <c r="N62" s="22"/>
      <c r="O62" s="22"/>
      <c r="P62" s="22"/>
      <c r="Q62" s="22"/>
      <c r="R62" s="22"/>
      <c r="S62" s="22"/>
      <c r="T62" s="29"/>
      <c r="U62" s="29"/>
      <c r="V62" s="29"/>
      <c r="W62" s="29"/>
      <c r="X62" s="29"/>
      <c r="Y62" s="29"/>
      <c r="Z62" s="29"/>
      <c r="AA62" s="29"/>
      <c r="AB62" s="29"/>
      <c r="AC62" s="29"/>
      <c r="AD62" s="29"/>
    </row>
    <row r="63" spans="1:30" ht="9.9" customHeight="1" x14ac:dyDescent="0.15">
      <c r="A63" s="24"/>
      <c r="B63" s="77" t="s">
        <v>217</v>
      </c>
      <c r="C63" s="77"/>
      <c r="D63" s="77"/>
      <c r="E63" s="31"/>
      <c r="F63" s="22">
        <v>131900000</v>
      </c>
      <c r="G63" s="22">
        <v>81000000</v>
      </c>
      <c r="H63" s="23">
        <f t="shared" si="3"/>
        <v>212900000</v>
      </c>
      <c r="I63" s="48"/>
      <c r="J63" s="48"/>
      <c r="K63" s="48"/>
      <c r="L63" s="48"/>
      <c r="M63" s="48"/>
      <c r="N63" s="48"/>
      <c r="O63" s="48"/>
      <c r="P63" s="48"/>
      <c r="Q63" s="48"/>
      <c r="R63" s="48"/>
      <c r="S63" s="48"/>
      <c r="T63" s="29"/>
      <c r="U63" s="29"/>
      <c r="V63" s="29"/>
      <c r="W63" s="29"/>
      <c r="X63" s="29"/>
      <c r="Y63" s="29"/>
      <c r="Z63" s="29"/>
      <c r="AA63" s="29"/>
      <c r="AB63" s="29"/>
      <c r="AC63" s="29"/>
      <c r="AD63" s="29"/>
    </row>
    <row r="64" spans="1:30" ht="9.9" customHeight="1" x14ac:dyDescent="0.15">
      <c r="A64" s="24"/>
      <c r="B64" s="77" t="s">
        <v>216</v>
      </c>
      <c r="C64" s="77"/>
      <c r="D64" s="77"/>
      <c r="E64" s="31"/>
      <c r="F64" s="22">
        <v>44000000</v>
      </c>
      <c r="G64" s="22">
        <v>500000</v>
      </c>
      <c r="H64" s="23">
        <f t="shared" si="3"/>
        <v>44500000</v>
      </c>
      <c r="I64" s="48"/>
      <c r="J64" s="48"/>
      <c r="K64" s="48"/>
      <c r="L64" s="48"/>
      <c r="M64" s="48"/>
      <c r="N64" s="48"/>
      <c r="O64" s="48"/>
      <c r="P64" s="48"/>
      <c r="Q64" s="48"/>
      <c r="R64" s="48"/>
      <c r="S64" s="48"/>
      <c r="T64" s="29"/>
      <c r="U64" s="29"/>
      <c r="V64" s="29"/>
      <c r="W64" s="29"/>
      <c r="X64" s="29"/>
      <c r="Y64" s="29"/>
      <c r="Z64" s="29"/>
      <c r="AA64" s="29"/>
      <c r="AB64" s="29"/>
      <c r="AC64" s="29"/>
      <c r="AD64" s="29"/>
    </row>
    <row r="65" spans="1:30" ht="9.9" customHeight="1" x14ac:dyDescent="0.15">
      <c r="A65" s="24"/>
      <c r="B65" s="77" t="s">
        <v>271</v>
      </c>
      <c r="C65" s="77"/>
      <c r="D65" s="77"/>
      <c r="E65" s="31"/>
      <c r="F65" s="22">
        <v>479822808</v>
      </c>
      <c r="G65" s="22">
        <v>10233713</v>
      </c>
      <c r="H65" s="23">
        <f t="shared" si="3"/>
        <v>490056521</v>
      </c>
      <c r="I65" s="48"/>
      <c r="J65" s="48"/>
      <c r="K65" s="48"/>
      <c r="L65" s="48"/>
      <c r="M65" s="48"/>
      <c r="N65" s="48"/>
      <c r="O65" s="48"/>
      <c r="P65" s="48"/>
      <c r="Q65" s="48"/>
      <c r="R65" s="48"/>
      <c r="S65" s="48"/>
      <c r="T65" s="29"/>
      <c r="U65" s="29"/>
      <c r="V65" s="29"/>
      <c r="W65" s="29"/>
      <c r="X65" s="29"/>
      <c r="Y65" s="29"/>
      <c r="Z65" s="29"/>
      <c r="AA65" s="29"/>
      <c r="AB65" s="29"/>
      <c r="AC65" s="29"/>
      <c r="AD65" s="29"/>
    </row>
    <row r="66" spans="1:30" ht="9.9" customHeight="1" x14ac:dyDescent="0.15">
      <c r="A66" s="24"/>
      <c r="B66" s="77" t="s">
        <v>69</v>
      </c>
      <c r="C66" s="77"/>
      <c r="D66" s="77"/>
      <c r="E66" s="31"/>
      <c r="F66" s="22">
        <v>65000000</v>
      </c>
      <c r="G66" s="22">
        <v>-17000000</v>
      </c>
      <c r="H66" s="23">
        <f t="shared" si="3"/>
        <v>48000000</v>
      </c>
      <c r="I66" s="48"/>
      <c r="J66" s="48"/>
      <c r="K66" s="48"/>
      <c r="L66" s="48"/>
      <c r="M66" s="48"/>
      <c r="N66" s="48"/>
      <c r="O66" s="48"/>
      <c r="P66" s="48"/>
      <c r="Q66" s="48"/>
      <c r="R66" s="48"/>
      <c r="S66" s="48"/>
      <c r="T66" s="29"/>
      <c r="U66" s="29"/>
      <c r="V66" s="29"/>
      <c r="W66" s="29"/>
      <c r="X66" s="29"/>
      <c r="Y66" s="29"/>
      <c r="Z66" s="29"/>
      <c r="AA66" s="29"/>
      <c r="AB66" s="29"/>
      <c r="AC66" s="29"/>
      <c r="AD66" s="29"/>
    </row>
    <row r="67" spans="1:30" ht="2.25" customHeight="1" x14ac:dyDescent="0.15">
      <c r="A67" s="24"/>
      <c r="B67" s="24"/>
      <c r="C67" s="20"/>
      <c r="D67" s="20"/>
      <c r="E67" s="31"/>
      <c r="F67" s="22"/>
      <c r="G67" s="22"/>
      <c r="H67" s="23"/>
      <c r="I67" s="48"/>
      <c r="J67" s="48"/>
      <c r="K67" s="48"/>
      <c r="L67" s="48"/>
      <c r="M67" s="48"/>
      <c r="N67" s="48"/>
      <c r="O67" s="48"/>
      <c r="P67" s="48"/>
      <c r="Q67" s="48"/>
      <c r="R67" s="48"/>
      <c r="S67" s="48"/>
      <c r="T67" s="29"/>
      <c r="U67" s="29"/>
      <c r="V67" s="29"/>
      <c r="W67" s="29"/>
      <c r="X67" s="29"/>
      <c r="Y67" s="29"/>
      <c r="Z67" s="29"/>
      <c r="AA67" s="29"/>
      <c r="AB67" s="29"/>
      <c r="AC67" s="29"/>
      <c r="AD67" s="29"/>
    </row>
    <row r="68" spans="1:30" ht="11.1" customHeight="1" x14ac:dyDescent="0.15">
      <c r="A68" s="24"/>
      <c r="B68" s="79" t="s">
        <v>73</v>
      </c>
      <c r="C68" s="79"/>
      <c r="D68" s="79"/>
      <c r="E68" s="31"/>
      <c r="F68" s="23">
        <v>4314270390</v>
      </c>
      <c r="G68" s="23">
        <v>162877498</v>
      </c>
      <c r="H68" s="23">
        <f>SUM(F68:G68)</f>
        <v>4477147888</v>
      </c>
      <c r="I68" s="48"/>
      <c r="J68" s="48"/>
      <c r="K68" s="48"/>
      <c r="L68" s="48"/>
      <c r="M68" s="48"/>
      <c r="N68" s="48"/>
      <c r="O68" s="48"/>
      <c r="P68" s="48"/>
      <c r="Q68" s="48"/>
      <c r="R68" s="48"/>
      <c r="S68" s="48"/>
      <c r="T68" s="29"/>
      <c r="U68" s="29"/>
      <c r="V68" s="29"/>
      <c r="W68" s="29"/>
      <c r="X68" s="29"/>
      <c r="Y68" s="29"/>
      <c r="Z68" s="29"/>
      <c r="AA68" s="29"/>
      <c r="AB68" s="29"/>
      <c r="AC68" s="29"/>
      <c r="AD68" s="29"/>
    </row>
    <row r="69" spans="1:30" ht="6" customHeight="1" x14ac:dyDescent="0.15">
      <c r="A69" s="33"/>
      <c r="B69" s="33"/>
      <c r="C69" s="34"/>
      <c r="D69" s="35"/>
      <c r="E69" s="36"/>
      <c r="F69" s="37"/>
      <c r="G69" s="38"/>
      <c r="H69" s="39"/>
      <c r="I69" s="40"/>
      <c r="J69" s="40"/>
      <c r="K69" s="40"/>
      <c r="L69" s="40"/>
      <c r="M69" s="40"/>
      <c r="N69" s="40"/>
      <c r="O69" s="40"/>
      <c r="P69" s="40"/>
      <c r="Q69" s="40"/>
      <c r="R69" s="40"/>
      <c r="S69" s="40"/>
      <c r="T69" s="29"/>
      <c r="U69" s="29"/>
      <c r="V69" s="29"/>
      <c r="W69" s="29"/>
      <c r="X69" s="29"/>
      <c r="Y69" s="29"/>
      <c r="Z69" s="29"/>
      <c r="AA69" s="29"/>
      <c r="AB69" s="29"/>
      <c r="AC69" s="29"/>
      <c r="AD69" s="29"/>
    </row>
    <row r="70" spans="1:30" ht="18" customHeight="1" x14ac:dyDescent="0.15">
      <c r="A70" s="12"/>
      <c r="B70" s="85" t="s">
        <v>334</v>
      </c>
      <c r="C70" s="106"/>
      <c r="D70" s="106"/>
      <c r="E70" s="106"/>
      <c r="F70" s="106"/>
      <c r="G70" s="106"/>
      <c r="H70" s="106"/>
      <c r="I70" s="12"/>
      <c r="J70" s="12"/>
      <c r="K70" s="12"/>
      <c r="L70" s="12"/>
      <c r="M70" s="12"/>
      <c r="N70" s="12"/>
      <c r="O70" s="12"/>
      <c r="P70" s="12"/>
      <c r="Q70" s="12"/>
      <c r="R70" s="12"/>
      <c r="S70" s="12"/>
      <c r="T70" s="29"/>
      <c r="U70" s="29"/>
      <c r="V70" s="29"/>
      <c r="W70" s="29"/>
      <c r="X70" s="29"/>
      <c r="Y70" s="29"/>
      <c r="Z70" s="29"/>
      <c r="AA70" s="29"/>
      <c r="AB70" s="29"/>
      <c r="AC70" s="29"/>
      <c r="AD70" s="29"/>
    </row>
    <row r="71" spans="1:30" ht="10.5" customHeight="1" x14ac:dyDescent="0.15">
      <c r="A71" s="40"/>
      <c r="B71" s="107"/>
      <c r="C71" s="107"/>
      <c r="D71" s="107"/>
      <c r="E71" s="107"/>
      <c r="F71" s="107"/>
      <c r="G71" s="107"/>
      <c r="H71" s="107"/>
      <c r="I71" s="45"/>
      <c r="J71" s="45"/>
      <c r="K71" s="45"/>
      <c r="L71" s="45"/>
      <c r="M71" s="45"/>
      <c r="N71" s="45"/>
      <c r="O71" s="45"/>
      <c r="P71" s="45"/>
      <c r="Q71" s="45"/>
      <c r="R71" s="45"/>
      <c r="S71" s="45"/>
      <c r="T71" s="29"/>
      <c r="U71" s="29"/>
      <c r="V71" s="29"/>
      <c r="W71" s="29"/>
      <c r="X71" s="29"/>
      <c r="Y71" s="29"/>
      <c r="Z71" s="29"/>
      <c r="AA71" s="29"/>
      <c r="AB71" s="29"/>
      <c r="AC71" s="29"/>
      <c r="AD71" s="29"/>
    </row>
    <row r="72" spans="1:30" ht="10.5" customHeight="1" x14ac:dyDescent="0.15">
      <c r="A72" s="40"/>
      <c r="B72" s="107"/>
      <c r="C72" s="107"/>
      <c r="D72" s="107"/>
      <c r="E72" s="107"/>
      <c r="F72" s="107"/>
      <c r="G72" s="107"/>
      <c r="H72" s="107"/>
      <c r="I72" s="40"/>
      <c r="J72" s="40"/>
      <c r="K72" s="40"/>
      <c r="L72" s="40"/>
      <c r="M72" s="40"/>
      <c r="N72" s="40"/>
      <c r="O72" s="40"/>
      <c r="P72" s="40"/>
      <c r="Q72" s="40"/>
      <c r="R72" s="40"/>
      <c r="S72" s="40"/>
      <c r="T72" s="29"/>
      <c r="U72" s="29"/>
      <c r="V72" s="29"/>
      <c r="W72" s="29"/>
      <c r="X72" s="29"/>
      <c r="Y72" s="29"/>
      <c r="Z72" s="29"/>
      <c r="AA72" s="29"/>
      <c r="AB72" s="29"/>
      <c r="AC72" s="29"/>
      <c r="AD72" s="29"/>
    </row>
    <row r="73" spans="1:30" ht="10.5" customHeight="1" x14ac:dyDescent="0.15">
      <c r="A73" s="40"/>
      <c r="B73" s="107"/>
      <c r="C73" s="107"/>
      <c r="D73" s="107"/>
      <c r="E73" s="107"/>
      <c r="F73" s="107"/>
      <c r="G73" s="107"/>
      <c r="H73" s="107"/>
      <c r="I73" s="40"/>
      <c r="J73" s="40"/>
      <c r="K73" s="40"/>
      <c r="L73" s="40"/>
      <c r="M73" s="40"/>
      <c r="N73" s="40"/>
      <c r="O73" s="40"/>
      <c r="P73" s="40"/>
      <c r="Q73" s="40"/>
      <c r="R73" s="40"/>
      <c r="S73" s="40"/>
      <c r="T73" s="29"/>
      <c r="U73" s="29"/>
      <c r="V73" s="29"/>
      <c r="W73" s="29"/>
      <c r="X73" s="29"/>
      <c r="Y73" s="29"/>
      <c r="Z73" s="29"/>
      <c r="AA73" s="29"/>
      <c r="AB73" s="29"/>
      <c r="AC73" s="29"/>
      <c r="AD73" s="29"/>
    </row>
    <row r="74" spans="1:30" ht="10.5" customHeight="1" x14ac:dyDescent="0.15">
      <c r="A74" s="40"/>
      <c r="B74" s="107"/>
      <c r="C74" s="107"/>
      <c r="D74" s="107"/>
      <c r="E74" s="107"/>
      <c r="F74" s="107"/>
      <c r="G74" s="107"/>
      <c r="H74" s="107"/>
      <c r="I74" s="40"/>
      <c r="J74" s="40"/>
      <c r="K74" s="40"/>
      <c r="L74" s="40"/>
      <c r="M74" s="40"/>
      <c r="N74" s="40"/>
      <c r="O74" s="40"/>
      <c r="P74" s="40"/>
      <c r="Q74" s="40"/>
      <c r="R74" s="40"/>
      <c r="S74" s="40"/>
      <c r="T74" s="29"/>
      <c r="U74" s="29"/>
      <c r="V74" s="29"/>
      <c r="W74" s="29"/>
      <c r="X74" s="29"/>
      <c r="Y74" s="29"/>
      <c r="Z74" s="29"/>
      <c r="AA74" s="29"/>
      <c r="AB74" s="29"/>
      <c r="AC74" s="29"/>
      <c r="AD74" s="29"/>
    </row>
    <row r="75" spans="1:30" ht="10.5" customHeight="1" x14ac:dyDescent="0.15">
      <c r="A75" s="40"/>
      <c r="B75" s="107"/>
      <c r="C75" s="107"/>
      <c r="D75" s="107"/>
      <c r="E75" s="107"/>
      <c r="F75" s="107"/>
      <c r="G75" s="107"/>
      <c r="H75" s="107"/>
      <c r="I75" s="40"/>
      <c r="J75" s="40"/>
      <c r="K75" s="40"/>
      <c r="L75" s="40"/>
      <c r="M75" s="40"/>
      <c r="N75" s="40"/>
      <c r="O75" s="40"/>
      <c r="P75" s="40"/>
      <c r="Q75" s="40"/>
      <c r="R75" s="40"/>
      <c r="S75" s="40"/>
    </row>
    <row r="76" spans="1:30" ht="10.5" customHeight="1" x14ac:dyDescent="0.15">
      <c r="A76" s="40"/>
      <c r="B76" s="107"/>
      <c r="C76" s="107"/>
      <c r="D76" s="107"/>
      <c r="E76" s="107"/>
      <c r="F76" s="107"/>
      <c r="G76" s="107"/>
      <c r="H76" s="107"/>
      <c r="I76" s="40"/>
      <c r="J76" s="40"/>
      <c r="K76" s="40"/>
      <c r="L76" s="40"/>
      <c r="M76" s="40"/>
      <c r="N76" s="40"/>
      <c r="O76" s="40"/>
      <c r="P76" s="40"/>
      <c r="Q76" s="40"/>
      <c r="R76" s="40"/>
      <c r="S76" s="40"/>
    </row>
    <row r="77" spans="1:30" ht="10.5" customHeight="1" x14ac:dyDescent="0.15">
      <c r="A77" s="40"/>
      <c r="B77" s="40"/>
      <c r="C77" s="40"/>
      <c r="D77" s="40"/>
      <c r="E77" s="40"/>
      <c r="F77" s="40"/>
      <c r="G77" s="40"/>
      <c r="H77" s="40"/>
      <c r="I77" s="40"/>
      <c r="J77" s="40"/>
      <c r="K77" s="40"/>
      <c r="L77" s="40"/>
      <c r="M77" s="40"/>
      <c r="N77" s="40"/>
      <c r="O77" s="40"/>
      <c r="P77" s="40"/>
      <c r="Q77" s="40"/>
      <c r="R77" s="40"/>
      <c r="S77" s="40"/>
    </row>
    <row r="78" spans="1:30" ht="10.5" customHeight="1" x14ac:dyDescent="0.15">
      <c r="A78" s="40"/>
      <c r="B78" s="40"/>
      <c r="C78" s="40"/>
      <c r="D78" s="40"/>
      <c r="E78" s="40"/>
      <c r="F78" s="40"/>
      <c r="G78" s="40"/>
      <c r="H78" s="40"/>
      <c r="I78" s="40"/>
      <c r="J78" s="40"/>
      <c r="K78" s="40"/>
      <c r="L78" s="40"/>
      <c r="M78" s="40"/>
      <c r="N78" s="40"/>
      <c r="O78" s="40"/>
      <c r="P78" s="40"/>
      <c r="Q78" s="40"/>
      <c r="R78" s="40"/>
      <c r="S78" s="40"/>
    </row>
    <row r="79" spans="1:30" ht="10.5" customHeight="1" x14ac:dyDescent="0.15">
      <c r="A79" s="40"/>
      <c r="B79" s="40"/>
      <c r="C79" s="40"/>
      <c r="D79" s="40"/>
      <c r="E79" s="40"/>
      <c r="F79" s="40"/>
      <c r="G79" s="40"/>
      <c r="H79" s="40"/>
      <c r="I79" s="40"/>
      <c r="J79" s="40"/>
      <c r="K79" s="40"/>
      <c r="L79" s="40"/>
      <c r="M79" s="40"/>
      <c r="N79" s="40"/>
      <c r="O79" s="40"/>
      <c r="P79" s="40"/>
      <c r="Q79" s="40"/>
      <c r="R79" s="40"/>
      <c r="S79" s="40"/>
    </row>
    <row r="80" spans="1:30" ht="10.5" customHeight="1" x14ac:dyDescent="0.15">
      <c r="A80" s="40"/>
      <c r="B80" s="40"/>
      <c r="C80" s="40"/>
      <c r="D80" s="40"/>
      <c r="E80" s="40"/>
      <c r="F80" s="40"/>
      <c r="G80" s="40"/>
      <c r="H80" s="40"/>
      <c r="I80" s="40"/>
      <c r="J80" s="40"/>
      <c r="K80" s="40"/>
      <c r="L80" s="40"/>
      <c r="M80" s="40"/>
      <c r="N80" s="40"/>
      <c r="O80" s="40"/>
      <c r="P80" s="40"/>
      <c r="Q80" s="40"/>
      <c r="R80" s="40"/>
      <c r="S80" s="40"/>
    </row>
    <row r="81" spans="1:19" ht="10.5" customHeight="1" x14ac:dyDescent="0.15">
      <c r="A81" s="41"/>
      <c r="B81" s="42"/>
      <c r="C81" s="42"/>
      <c r="D81" s="42"/>
      <c r="E81" s="42"/>
      <c r="F81" s="42"/>
      <c r="G81" s="42"/>
      <c r="H81" s="42"/>
      <c r="I81" s="42"/>
      <c r="J81" s="42"/>
      <c r="K81" s="42"/>
      <c r="L81" s="42"/>
      <c r="M81" s="42"/>
      <c r="N81" s="42"/>
      <c r="O81" s="42"/>
      <c r="P81" s="42"/>
      <c r="Q81" s="42"/>
      <c r="R81" s="42"/>
      <c r="S81" s="42"/>
    </row>
    <row r="82" spans="1:19" ht="10.5" customHeight="1" x14ac:dyDescent="0.15">
      <c r="A82" s="41"/>
      <c r="B82" s="42"/>
      <c r="C82" s="42"/>
      <c r="D82" s="42"/>
      <c r="E82" s="42"/>
      <c r="F82" s="42"/>
      <c r="G82" s="42"/>
      <c r="H82" s="42"/>
      <c r="I82" s="42"/>
      <c r="J82" s="42"/>
      <c r="K82" s="42"/>
      <c r="L82" s="42"/>
      <c r="M82" s="42"/>
      <c r="N82" s="42"/>
      <c r="O82" s="42"/>
      <c r="P82" s="42"/>
      <c r="Q82" s="42"/>
      <c r="R82" s="42"/>
      <c r="S82" s="42"/>
    </row>
    <row r="83" spans="1:19" ht="10.5" customHeight="1" x14ac:dyDescent="0.15">
      <c r="A83" s="41"/>
      <c r="B83" s="42"/>
      <c r="C83" s="42"/>
      <c r="D83" s="42"/>
      <c r="E83" s="42"/>
      <c r="F83" s="42"/>
      <c r="G83" s="42"/>
      <c r="H83" s="42"/>
      <c r="I83" s="42"/>
      <c r="J83" s="42"/>
      <c r="K83" s="42"/>
      <c r="L83" s="42"/>
      <c r="M83" s="42"/>
      <c r="N83" s="42"/>
      <c r="O83" s="42"/>
      <c r="P83" s="42"/>
      <c r="Q83" s="42"/>
      <c r="R83" s="42"/>
      <c r="S83" s="42"/>
    </row>
    <row r="84" spans="1:19" ht="10.5" customHeight="1" x14ac:dyDescent="0.15">
      <c r="A84" s="41"/>
      <c r="B84" s="42"/>
      <c r="C84" s="42"/>
      <c r="D84" s="42"/>
      <c r="E84" s="42"/>
      <c r="F84" s="42"/>
      <c r="G84" s="42"/>
      <c r="H84" s="42"/>
      <c r="I84" s="42"/>
      <c r="J84" s="42"/>
      <c r="K84" s="42"/>
      <c r="L84" s="42"/>
      <c r="M84" s="42"/>
      <c r="N84" s="42"/>
      <c r="O84" s="42"/>
      <c r="P84" s="42"/>
      <c r="Q84" s="42"/>
      <c r="R84" s="42"/>
      <c r="S84" s="42"/>
    </row>
    <row r="85" spans="1:19" ht="10.5" customHeight="1" x14ac:dyDescent="0.15">
      <c r="A85" s="41"/>
      <c r="B85" s="42"/>
      <c r="C85" s="42"/>
      <c r="D85" s="42"/>
      <c r="E85" s="42"/>
      <c r="F85" s="42"/>
      <c r="G85" s="42"/>
      <c r="H85" s="42"/>
      <c r="I85" s="42"/>
      <c r="J85" s="42"/>
      <c r="K85" s="42"/>
      <c r="L85" s="42"/>
      <c r="M85" s="42"/>
      <c r="N85" s="42"/>
      <c r="O85" s="42"/>
      <c r="P85" s="42"/>
      <c r="Q85" s="42"/>
      <c r="R85" s="42"/>
      <c r="S85" s="42"/>
    </row>
    <row r="86" spans="1:19" ht="10.5" customHeight="1" x14ac:dyDescent="0.15">
      <c r="A86" s="41"/>
      <c r="B86" s="42"/>
      <c r="C86" s="42"/>
      <c r="D86" s="42"/>
      <c r="E86" s="42"/>
      <c r="F86" s="42"/>
      <c r="G86" s="42"/>
      <c r="H86" s="42"/>
      <c r="I86" s="42"/>
      <c r="J86" s="42"/>
      <c r="K86" s="42"/>
      <c r="L86" s="42"/>
      <c r="M86" s="42"/>
      <c r="N86" s="42"/>
      <c r="O86" s="42"/>
      <c r="P86" s="42"/>
      <c r="Q86" s="42"/>
      <c r="R86" s="42"/>
      <c r="S86" s="42"/>
    </row>
    <row r="87" spans="1:19" ht="10.5" customHeight="1" x14ac:dyDescent="0.15">
      <c r="A87" s="41"/>
      <c r="B87" s="42"/>
      <c r="C87" s="42"/>
      <c r="D87" s="42"/>
      <c r="E87" s="42"/>
      <c r="F87" s="42"/>
      <c r="G87" s="42"/>
      <c r="H87" s="42"/>
      <c r="I87" s="42"/>
      <c r="J87" s="42"/>
      <c r="K87" s="42"/>
      <c r="L87" s="42"/>
      <c r="M87" s="42"/>
      <c r="N87" s="42"/>
      <c r="O87" s="42"/>
      <c r="P87" s="42"/>
      <c r="Q87" s="42"/>
      <c r="R87" s="42"/>
      <c r="S87" s="42"/>
    </row>
    <row r="88" spans="1:19" ht="10.5" customHeight="1" x14ac:dyDescent="0.15">
      <c r="A88" s="41"/>
      <c r="B88" s="42"/>
      <c r="C88" s="42"/>
      <c r="D88" s="42"/>
      <c r="E88" s="42"/>
      <c r="F88" s="42"/>
      <c r="G88" s="42"/>
      <c r="H88" s="42"/>
      <c r="I88" s="42"/>
      <c r="J88" s="42"/>
      <c r="K88" s="42"/>
      <c r="L88" s="42"/>
      <c r="M88" s="42"/>
      <c r="N88" s="42"/>
      <c r="O88" s="42"/>
      <c r="P88" s="42"/>
      <c r="Q88" s="42"/>
      <c r="R88" s="42"/>
      <c r="S88" s="42"/>
    </row>
    <row r="89" spans="1:19" ht="10.5" customHeight="1" x14ac:dyDescent="0.15">
      <c r="A89" s="41"/>
      <c r="B89" s="42"/>
      <c r="C89" s="42"/>
      <c r="D89" s="42"/>
      <c r="E89" s="42"/>
      <c r="F89" s="42"/>
      <c r="G89" s="42"/>
      <c r="H89" s="42"/>
      <c r="I89" s="42"/>
      <c r="J89" s="42"/>
      <c r="K89" s="42"/>
      <c r="L89" s="42"/>
      <c r="M89" s="42"/>
      <c r="N89" s="42"/>
      <c r="O89" s="42"/>
      <c r="P89" s="42"/>
      <c r="Q89" s="42"/>
      <c r="R89" s="42"/>
      <c r="S89" s="42"/>
    </row>
    <row r="90" spans="1:19" ht="10.5" customHeight="1" x14ac:dyDescent="0.15">
      <c r="A90" s="41"/>
      <c r="B90" s="42"/>
      <c r="C90" s="42"/>
      <c r="D90" s="42"/>
      <c r="E90" s="42"/>
      <c r="F90" s="42"/>
      <c r="G90" s="42"/>
      <c r="H90" s="42"/>
      <c r="I90" s="42"/>
      <c r="J90" s="42"/>
      <c r="K90" s="42"/>
      <c r="L90" s="42"/>
      <c r="M90" s="42"/>
      <c r="N90" s="42"/>
      <c r="O90" s="42"/>
      <c r="P90" s="42"/>
      <c r="Q90" s="42"/>
      <c r="R90" s="42"/>
      <c r="S90" s="42"/>
    </row>
    <row r="91" spans="1:19" ht="10.5" customHeight="1" x14ac:dyDescent="0.15">
      <c r="A91" s="41"/>
      <c r="B91" s="42"/>
      <c r="C91" s="42"/>
      <c r="D91" s="42"/>
      <c r="E91" s="42"/>
      <c r="F91" s="42"/>
      <c r="G91" s="42"/>
      <c r="H91" s="42"/>
      <c r="I91" s="42"/>
      <c r="J91" s="42"/>
      <c r="K91" s="42"/>
      <c r="L91" s="42"/>
      <c r="M91" s="42"/>
      <c r="N91" s="42"/>
      <c r="O91" s="42"/>
      <c r="P91" s="42"/>
      <c r="Q91" s="42"/>
      <c r="R91" s="42"/>
      <c r="S91" s="42"/>
    </row>
    <row r="92" spans="1:19" ht="10.5" customHeight="1" x14ac:dyDescent="0.15">
      <c r="A92" s="41"/>
      <c r="B92" s="42"/>
      <c r="C92" s="42"/>
      <c r="D92" s="42"/>
      <c r="E92" s="42"/>
      <c r="F92" s="42"/>
      <c r="G92" s="42"/>
      <c r="H92" s="42"/>
      <c r="I92" s="42"/>
      <c r="J92" s="42"/>
      <c r="K92" s="42"/>
      <c r="L92" s="42"/>
      <c r="M92" s="42"/>
      <c r="N92" s="42"/>
      <c r="O92" s="42"/>
      <c r="P92" s="42"/>
      <c r="Q92" s="42"/>
      <c r="R92" s="42"/>
      <c r="S92" s="42"/>
    </row>
    <row r="93" spans="1:19" ht="10.5" customHeight="1" x14ac:dyDescent="0.15">
      <c r="A93" s="41"/>
      <c r="B93" s="42"/>
      <c r="C93" s="42"/>
      <c r="D93" s="42"/>
      <c r="E93" s="42"/>
      <c r="F93" s="42"/>
      <c r="G93" s="42"/>
      <c r="H93" s="42"/>
      <c r="I93" s="42"/>
      <c r="J93" s="42"/>
      <c r="K93" s="42"/>
      <c r="L93" s="42"/>
      <c r="M93" s="42"/>
      <c r="N93" s="42"/>
      <c r="O93" s="42"/>
      <c r="P93" s="42"/>
      <c r="Q93" s="42"/>
      <c r="R93" s="42"/>
      <c r="S93" s="42"/>
    </row>
    <row r="94" spans="1:19" ht="10.5" customHeight="1" x14ac:dyDescent="0.15">
      <c r="A94" s="41"/>
      <c r="B94" s="42"/>
      <c r="C94" s="42"/>
      <c r="D94" s="42"/>
      <c r="E94" s="42"/>
      <c r="F94" s="42"/>
      <c r="G94" s="42"/>
      <c r="H94" s="42"/>
      <c r="I94" s="42"/>
      <c r="J94" s="42"/>
      <c r="K94" s="42"/>
      <c r="L94" s="42"/>
      <c r="M94" s="42"/>
      <c r="N94" s="42"/>
      <c r="O94" s="42"/>
      <c r="P94" s="42"/>
      <c r="Q94" s="42"/>
      <c r="R94" s="42"/>
      <c r="S94" s="42"/>
    </row>
    <row r="95" spans="1:19" ht="10.5" customHeight="1" x14ac:dyDescent="0.15">
      <c r="A95" s="41"/>
      <c r="B95" s="42"/>
      <c r="C95" s="42"/>
      <c r="D95" s="42"/>
      <c r="E95" s="42"/>
      <c r="F95" s="42"/>
      <c r="G95" s="42"/>
      <c r="H95" s="42"/>
      <c r="I95" s="42"/>
      <c r="J95" s="42"/>
      <c r="K95" s="42"/>
      <c r="L95" s="42"/>
      <c r="M95" s="42"/>
      <c r="N95" s="42"/>
      <c r="O95" s="42"/>
      <c r="P95" s="42"/>
      <c r="Q95" s="42"/>
      <c r="R95" s="42"/>
      <c r="S95" s="42"/>
    </row>
    <row r="96" spans="1:19" ht="10.5" customHeight="1" x14ac:dyDescent="0.15">
      <c r="A96" s="41"/>
      <c r="B96" s="42"/>
      <c r="C96" s="42"/>
      <c r="D96" s="42"/>
      <c r="E96" s="42"/>
      <c r="F96" s="42"/>
      <c r="G96" s="42"/>
      <c r="H96" s="42"/>
      <c r="I96" s="42"/>
      <c r="J96" s="42"/>
      <c r="K96" s="42"/>
      <c r="L96" s="42"/>
      <c r="M96" s="42"/>
      <c r="N96" s="42"/>
      <c r="O96" s="42"/>
      <c r="P96" s="42"/>
      <c r="Q96" s="42"/>
      <c r="R96" s="42"/>
      <c r="S96" s="42"/>
    </row>
  </sheetData>
  <mergeCells count="62">
    <mergeCell ref="A2:H2"/>
    <mergeCell ref="A3:E3"/>
    <mergeCell ref="B5:D5"/>
    <mergeCell ref="C6:D6"/>
    <mergeCell ref="C7:D7"/>
    <mergeCell ref="C8:D8"/>
    <mergeCell ref="C9:D9"/>
    <mergeCell ref="C10:D10"/>
    <mergeCell ref="B11:D11"/>
    <mergeCell ref="B12:D12"/>
    <mergeCell ref="C13:D13"/>
    <mergeCell ref="C14:D14"/>
    <mergeCell ref="C15:D15"/>
    <mergeCell ref="C16:D16"/>
    <mergeCell ref="C17:D17"/>
    <mergeCell ref="C18:D18"/>
    <mergeCell ref="B19:D19"/>
    <mergeCell ref="B20:D20"/>
    <mergeCell ref="B21:D21"/>
    <mergeCell ref="C22:D22"/>
    <mergeCell ref="C23:D23"/>
    <mergeCell ref="C24:D24"/>
    <mergeCell ref="C25:D25"/>
    <mergeCell ref="B26:D26"/>
    <mergeCell ref="B27:D27"/>
    <mergeCell ref="B28:D28"/>
    <mergeCell ref="B29:D29"/>
    <mergeCell ref="B30:D30"/>
    <mergeCell ref="B31:D31"/>
    <mergeCell ref="B33:B34"/>
    <mergeCell ref="C33:D34"/>
    <mergeCell ref="G33:G34"/>
    <mergeCell ref="B36:B37"/>
    <mergeCell ref="C36:D37"/>
    <mergeCell ref="G36:G37"/>
    <mergeCell ref="B39:B40"/>
    <mergeCell ref="C39:D40"/>
    <mergeCell ref="G39:G40"/>
    <mergeCell ref="G54:G55"/>
    <mergeCell ref="C42:D42"/>
    <mergeCell ref="B44:B45"/>
    <mergeCell ref="C44:D45"/>
    <mergeCell ref="G44:G45"/>
    <mergeCell ref="C47:D47"/>
    <mergeCell ref="C48:D48"/>
    <mergeCell ref="B70:H76"/>
    <mergeCell ref="B66:D66"/>
    <mergeCell ref="B68:D68"/>
    <mergeCell ref="B62:D62"/>
    <mergeCell ref="B63:D63"/>
    <mergeCell ref="C49:D49"/>
    <mergeCell ref="B51:B52"/>
    <mergeCell ref="C51:D52"/>
    <mergeCell ref="G51:G52"/>
    <mergeCell ref="B54:D55"/>
    <mergeCell ref="B64:D64"/>
    <mergeCell ref="B65:D65"/>
    <mergeCell ref="B57:D57"/>
    <mergeCell ref="B58:D58"/>
    <mergeCell ref="B59:D59"/>
    <mergeCell ref="B60:D60"/>
    <mergeCell ref="B61:D61"/>
  </mergeCells>
  <phoneticPr fontId="9"/>
  <pageMargins left="0.78740157480314965" right="0.78740157480314965" top="0.86614173228346458" bottom="0.86614173228346458" header="0.62992125984251968" footer="0.39370078740157483"/>
  <pageSetup paperSize="9" scale="110" firstPageNumber="211" orientation="portrait" useFirstPageNumber="1" r:id="rId1"/>
  <headerFooter alignWithMargins="0"/>
  <rowBreaks count="1" manualBreakCount="1">
    <brk id="73" max="7"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1"/>
  <sheetViews>
    <sheetView view="pageBreakPreview" zoomScaleNormal="75" zoomScaleSheetLayoutView="100" workbookViewId="0"/>
  </sheetViews>
  <sheetFormatPr defaultColWidth="9.28515625" defaultRowHeight="10.5" customHeight="1" x14ac:dyDescent="0.15"/>
  <cols>
    <col min="1" max="1" width="0.42578125" style="28" customWidth="1"/>
    <col min="2" max="2" width="4.28515625" style="28" customWidth="1"/>
    <col min="3" max="3" width="1.85546875" style="28" customWidth="1"/>
    <col min="4" max="4" width="32.28515625" style="28" customWidth="1"/>
    <col min="5" max="5" width="0.7109375" style="28" customWidth="1"/>
    <col min="6" max="8" width="20.140625" style="28" customWidth="1"/>
    <col min="9" max="13" width="12.140625" style="29" customWidth="1"/>
    <col min="14" max="14" width="12.28515625" style="29" customWidth="1"/>
    <col min="15" max="19" width="12.28515625" style="28" customWidth="1"/>
    <col min="20" max="16384" width="9.28515625" style="28"/>
  </cols>
  <sheetData>
    <row r="1" spans="1:30" s="3" customFormat="1" ht="12" customHeight="1" x14ac:dyDescent="0.15">
      <c r="A1" s="12"/>
      <c r="B1" s="12"/>
      <c r="C1" s="12"/>
      <c r="D1" s="12"/>
      <c r="E1" s="12"/>
      <c r="F1" s="12"/>
      <c r="G1" s="12"/>
      <c r="H1" s="13" t="s">
        <v>4</v>
      </c>
      <c r="I1" s="2"/>
      <c r="J1" s="2"/>
      <c r="K1" s="2"/>
      <c r="L1" s="2"/>
      <c r="M1" s="2"/>
      <c r="N1" s="2"/>
      <c r="O1" s="2"/>
      <c r="P1" s="2"/>
      <c r="Q1" s="2"/>
      <c r="R1" s="2"/>
      <c r="S1" s="58"/>
      <c r="T1" s="2"/>
      <c r="U1" s="2"/>
      <c r="V1" s="2"/>
      <c r="W1" s="2"/>
      <c r="X1" s="2"/>
      <c r="Y1" s="2"/>
      <c r="Z1" s="2"/>
      <c r="AA1" s="2"/>
      <c r="AB1" s="2"/>
      <c r="AC1" s="2"/>
      <c r="AD1" s="2"/>
    </row>
    <row r="2" spans="1:30" s="3" customFormat="1" ht="18" customHeight="1" x14ac:dyDescent="0.15">
      <c r="A2" s="82" t="s">
        <v>293</v>
      </c>
      <c r="B2" s="82"/>
      <c r="C2" s="82"/>
      <c r="D2" s="82"/>
      <c r="E2" s="82"/>
      <c r="F2" s="82"/>
      <c r="G2" s="82"/>
      <c r="H2" s="82"/>
      <c r="I2" s="46"/>
      <c r="J2" s="46"/>
      <c r="K2" s="46"/>
      <c r="L2" s="46"/>
      <c r="M2" s="46"/>
      <c r="N2" s="46"/>
      <c r="O2" s="46"/>
      <c r="P2" s="46"/>
      <c r="Q2" s="46"/>
      <c r="R2" s="46"/>
      <c r="S2" s="46"/>
      <c r="T2" s="2"/>
      <c r="U2" s="2"/>
      <c r="V2" s="2"/>
      <c r="W2" s="2"/>
      <c r="X2" s="2"/>
      <c r="Y2" s="2"/>
      <c r="Z2" s="2"/>
      <c r="AA2" s="2"/>
      <c r="AB2" s="2"/>
      <c r="AC2" s="2"/>
      <c r="AD2" s="2"/>
    </row>
    <row r="3" spans="1:30" s="8" customFormat="1" ht="18" customHeight="1" x14ac:dyDescent="0.15">
      <c r="A3" s="83" t="s">
        <v>260</v>
      </c>
      <c r="B3" s="83"/>
      <c r="C3" s="83"/>
      <c r="D3" s="83"/>
      <c r="E3" s="84"/>
      <c r="F3" s="15" t="s">
        <v>7</v>
      </c>
      <c r="G3" s="16" t="s">
        <v>8</v>
      </c>
      <c r="H3" s="17" t="s">
        <v>9</v>
      </c>
      <c r="I3" s="46"/>
      <c r="J3" s="46"/>
      <c r="K3" s="46"/>
      <c r="L3" s="46"/>
      <c r="M3" s="46"/>
      <c r="N3" s="46"/>
      <c r="O3" s="46"/>
      <c r="P3" s="46"/>
      <c r="Q3" s="46"/>
      <c r="R3" s="46"/>
      <c r="S3" s="46"/>
      <c r="T3" s="5"/>
      <c r="U3" s="5"/>
      <c r="V3" s="5"/>
      <c r="W3" s="5"/>
      <c r="X3" s="5"/>
      <c r="Y3" s="5"/>
      <c r="Z3" s="5"/>
      <c r="AA3" s="5"/>
      <c r="AB3" s="5"/>
      <c r="AC3" s="5"/>
      <c r="AD3" s="5"/>
    </row>
    <row r="4" spans="1:30" s="8" customFormat="1" ht="6" customHeight="1" x14ac:dyDescent="0.15">
      <c r="A4" s="19"/>
      <c r="B4" s="19"/>
      <c r="C4" s="20"/>
      <c r="D4" s="19"/>
      <c r="E4" s="21"/>
      <c r="F4" s="22"/>
      <c r="G4" s="22"/>
      <c r="H4" s="23"/>
      <c r="I4" s="46"/>
      <c r="J4" s="46"/>
      <c r="K4" s="46"/>
      <c r="L4" s="46"/>
      <c r="M4" s="46"/>
      <c r="N4" s="46"/>
      <c r="O4" s="46"/>
      <c r="P4" s="46"/>
      <c r="Q4" s="46"/>
      <c r="R4" s="46"/>
      <c r="S4" s="46"/>
      <c r="T4" s="5"/>
      <c r="U4" s="5"/>
      <c r="V4" s="5"/>
      <c r="W4" s="5"/>
      <c r="X4" s="5"/>
      <c r="Y4" s="5"/>
      <c r="Z4" s="5"/>
      <c r="AA4" s="5"/>
      <c r="AB4" s="5"/>
      <c r="AC4" s="5"/>
      <c r="AD4" s="5"/>
    </row>
    <row r="5" spans="1:30" s="8" customFormat="1" ht="11.1" customHeight="1" x14ac:dyDescent="0.15">
      <c r="A5" s="24"/>
      <c r="B5" s="77" t="s">
        <v>261</v>
      </c>
      <c r="C5" s="77"/>
      <c r="D5" s="77"/>
      <c r="E5" s="25"/>
      <c r="F5" s="22"/>
      <c r="G5" s="22"/>
      <c r="H5" s="23"/>
      <c r="I5" s="22"/>
      <c r="J5" s="22"/>
      <c r="K5" s="22"/>
      <c r="L5" s="22"/>
      <c r="M5" s="22"/>
      <c r="N5" s="22"/>
      <c r="O5" s="22"/>
      <c r="P5" s="22"/>
      <c r="Q5" s="22"/>
      <c r="R5" s="22"/>
      <c r="S5" s="22"/>
      <c r="T5" s="5"/>
      <c r="U5" s="5"/>
      <c r="V5" s="5"/>
      <c r="W5" s="5"/>
      <c r="X5" s="5"/>
      <c r="Y5" s="5"/>
      <c r="Z5" s="5"/>
      <c r="AA5" s="5"/>
      <c r="AB5" s="5"/>
      <c r="AC5" s="5"/>
      <c r="AD5" s="5"/>
    </row>
    <row r="6" spans="1:30" ht="11.1" customHeight="1" x14ac:dyDescent="0.15">
      <c r="A6" s="24"/>
      <c r="B6" s="24" t="s">
        <v>10</v>
      </c>
      <c r="C6" s="77" t="s">
        <v>37</v>
      </c>
      <c r="D6" s="77"/>
      <c r="E6" s="21"/>
      <c r="F6" s="22">
        <v>145260991</v>
      </c>
      <c r="G6" s="22">
        <v>365666</v>
      </c>
      <c r="H6" s="23">
        <f>SUM(F6:G6)</f>
        <v>145626657</v>
      </c>
      <c r="I6" s="22"/>
      <c r="J6" s="22"/>
      <c r="K6" s="22"/>
      <c r="L6" s="22"/>
      <c r="M6" s="22"/>
      <c r="N6" s="22"/>
      <c r="O6" s="22"/>
      <c r="P6" s="22"/>
      <c r="Q6" s="22"/>
      <c r="R6" s="22"/>
      <c r="S6" s="22"/>
      <c r="T6" s="29"/>
      <c r="U6" s="29"/>
      <c r="V6" s="29"/>
      <c r="W6" s="29"/>
      <c r="X6" s="29"/>
      <c r="Y6" s="29"/>
      <c r="Z6" s="29"/>
      <c r="AA6" s="29"/>
      <c r="AB6" s="29"/>
      <c r="AC6" s="29"/>
      <c r="AD6" s="29"/>
    </row>
    <row r="7" spans="1:30" ht="11.1" customHeight="1" x14ac:dyDescent="0.15">
      <c r="A7" s="24"/>
      <c r="B7" s="24" t="s">
        <v>12</v>
      </c>
      <c r="C7" s="77" t="s">
        <v>262</v>
      </c>
      <c r="D7" s="77"/>
      <c r="E7" s="21"/>
      <c r="F7" s="22">
        <v>60316902</v>
      </c>
      <c r="G7" s="22">
        <v>2085723</v>
      </c>
      <c r="H7" s="23">
        <f>SUM(F7:G7)</f>
        <v>62402625</v>
      </c>
      <c r="I7" s="22"/>
      <c r="J7" s="22"/>
      <c r="K7" s="22"/>
      <c r="L7" s="22"/>
      <c r="M7" s="22"/>
      <c r="N7" s="22"/>
      <c r="O7" s="22"/>
      <c r="P7" s="22"/>
      <c r="Q7" s="22"/>
      <c r="R7" s="22"/>
      <c r="S7" s="22"/>
      <c r="T7" s="29"/>
      <c r="U7" s="29"/>
      <c r="V7" s="29"/>
      <c r="W7" s="29"/>
      <c r="X7" s="29"/>
      <c r="Y7" s="29"/>
      <c r="Z7" s="29"/>
      <c r="AA7" s="29"/>
      <c r="AB7" s="29"/>
      <c r="AC7" s="29"/>
      <c r="AD7" s="29"/>
    </row>
    <row r="8" spans="1:30" s="27" customFormat="1" ht="11.1" customHeight="1" x14ac:dyDescent="0.15">
      <c r="A8" s="24"/>
      <c r="B8" s="24" t="s">
        <v>15</v>
      </c>
      <c r="C8" s="77" t="s">
        <v>98</v>
      </c>
      <c r="D8" s="77"/>
      <c r="E8" s="26"/>
      <c r="F8" s="22">
        <v>320799594</v>
      </c>
      <c r="G8" s="22">
        <v>19899304</v>
      </c>
      <c r="H8" s="23">
        <f>SUM(F8:G8)</f>
        <v>340698898</v>
      </c>
      <c r="I8" s="22"/>
      <c r="J8" s="22"/>
      <c r="K8" s="22"/>
      <c r="L8" s="22"/>
      <c r="M8" s="22"/>
      <c r="N8" s="22"/>
      <c r="O8" s="22"/>
      <c r="P8" s="22"/>
      <c r="Q8" s="22"/>
      <c r="R8" s="22"/>
      <c r="S8" s="22"/>
      <c r="T8" s="43"/>
      <c r="U8" s="43"/>
      <c r="V8" s="43"/>
      <c r="W8" s="43"/>
      <c r="X8" s="43"/>
      <c r="Y8" s="43"/>
      <c r="Z8" s="43"/>
      <c r="AA8" s="43"/>
      <c r="AB8" s="43"/>
      <c r="AC8" s="43"/>
      <c r="AD8" s="43"/>
    </row>
    <row r="9" spans="1:30" s="27" customFormat="1" ht="11.1" customHeight="1" x14ac:dyDescent="0.15">
      <c r="A9" s="24"/>
      <c r="B9" s="97" t="s">
        <v>17</v>
      </c>
      <c r="C9" s="77" t="s">
        <v>263</v>
      </c>
      <c r="D9" s="77"/>
      <c r="E9" s="26"/>
      <c r="F9" s="60">
        <v>113711577</v>
      </c>
      <c r="G9" s="96">
        <v>1491440</v>
      </c>
      <c r="H9" s="61">
        <f>SUM(F9:G9)</f>
        <v>115203017</v>
      </c>
      <c r="I9" s="22"/>
      <c r="J9" s="22"/>
      <c r="K9" s="22"/>
      <c r="L9" s="22"/>
      <c r="M9" s="22"/>
      <c r="N9" s="22"/>
      <c r="O9" s="22"/>
      <c r="P9" s="22"/>
      <c r="Q9" s="22"/>
      <c r="R9" s="22"/>
      <c r="S9" s="22"/>
      <c r="T9" s="43"/>
      <c r="U9" s="43"/>
      <c r="V9" s="43"/>
      <c r="W9" s="43"/>
      <c r="X9" s="43"/>
      <c r="Y9" s="43"/>
      <c r="Z9" s="43"/>
      <c r="AA9" s="43"/>
      <c r="AB9" s="43"/>
      <c r="AC9" s="43"/>
      <c r="AD9" s="43"/>
    </row>
    <row r="10" spans="1:30" s="27" customFormat="1" ht="11.1" customHeight="1" x14ac:dyDescent="0.15">
      <c r="A10" s="24"/>
      <c r="B10" s="97"/>
      <c r="C10" s="77"/>
      <c r="D10" s="77"/>
      <c r="E10" s="26"/>
      <c r="F10" s="22">
        <v>111035752</v>
      </c>
      <c r="G10" s="96"/>
      <c r="H10" s="23">
        <f>SUM(F10,G9)</f>
        <v>112527192</v>
      </c>
      <c r="I10" s="22"/>
      <c r="J10" s="22"/>
      <c r="K10" s="22"/>
      <c r="L10" s="22"/>
      <c r="M10" s="22"/>
      <c r="N10" s="22"/>
      <c r="O10" s="22"/>
      <c r="P10" s="22"/>
      <c r="Q10" s="22"/>
      <c r="R10" s="22"/>
      <c r="S10" s="22"/>
      <c r="T10" s="43"/>
      <c r="U10" s="43"/>
      <c r="V10" s="43"/>
      <c r="W10" s="43"/>
      <c r="X10" s="43"/>
      <c r="Y10" s="43"/>
      <c r="Z10" s="43"/>
      <c r="AA10" s="43"/>
      <c r="AB10" s="43"/>
      <c r="AC10" s="43"/>
      <c r="AD10" s="43"/>
    </row>
    <row r="11" spans="1:30" s="29" customFormat="1" ht="11.1" customHeight="1" x14ac:dyDescent="0.15">
      <c r="A11" s="24"/>
      <c r="B11" s="24" t="s">
        <v>19</v>
      </c>
      <c r="C11" s="77" t="s">
        <v>84</v>
      </c>
      <c r="D11" s="77"/>
      <c r="E11" s="26"/>
      <c r="F11" s="22">
        <v>82054534</v>
      </c>
      <c r="G11" s="22">
        <v>-5810853</v>
      </c>
      <c r="H11" s="23">
        <f>SUM(F11:G11)</f>
        <v>76243681</v>
      </c>
      <c r="I11" s="22"/>
      <c r="J11" s="22"/>
      <c r="K11" s="22"/>
      <c r="L11" s="22"/>
      <c r="M11" s="22"/>
      <c r="N11" s="22"/>
      <c r="O11" s="22"/>
      <c r="P11" s="22"/>
      <c r="Q11" s="22"/>
      <c r="R11" s="22"/>
      <c r="S11" s="22"/>
    </row>
    <row r="12" spans="1:30" ht="11.1" customHeight="1" x14ac:dyDescent="0.15">
      <c r="A12" s="24"/>
      <c r="B12" s="77" t="s">
        <v>264</v>
      </c>
      <c r="C12" s="77"/>
      <c r="D12" s="77"/>
      <c r="E12" s="30"/>
      <c r="F12" s="60">
        <v>722143598</v>
      </c>
      <c r="G12" s="96">
        <v>18031280</v>
      </c>
      <c r="H12" s="61">
        <f>SUM(F12:G12)</f>
        <v>740174878</v>
      </c>
      <c r="I12" s="22"/>
      <c r="J12" s="22"/>
      <c r="K12" s="22"/>
      <c r="L12" s="22"/>
      <c r="M12" s="22"/>
      <c r="N12" s="22"/>
      <c r="O12" s="22"/>
      <c r="P12" s="22"/>
      <c r="Q12" s="22"/>
      <c r="R12" s="22"/>
      <c r="S12" s="22"/>
      <c r="T12" s="29"/>
      <c r="U12" s="29"/>
      <c r="V12" s="29"/>
      <c r="W12" s="29"/>
      <c r="X12" s="29"/>
      <c r="Y12" s="29"/>
      <c r="Z12" s="29"/>
      <c r="AA12" s="29"/>
      <c r="AB12" s="29"/>
      <c r="AC12" s="29"/>
      <c r="AD12" s="29"/>
    </row>
    <row r="13" spans="1:30" ht="11.1" customHeight="1" x14ac:dyDescent="0.15">
      <c r="A13" s="24"/>
      <c r="B13" s="77"/>
      <c r="C13" s="77"/>
      <c r="D13" s="77"/>
      <c r="E13" s="30"/>
      <c r="F13" s="22">
        <v>719467773</v>
      </c>
      <c r="G13" s="96"/>
      <c r="H13" s="23">
        <f>SUM(F13,G12)</f>
        <v>737499053</v>
      </c>
      <c r="I13" s="22"/>
      <c r="J13" s="22"/>
      <c r="K13" s="22"/>
      <c r="L13" s="22"/>
      <c r="M13" s="22"/>
      <c r="N13" s="22"/>
      <c r="O13" s="22"/>
      <c r="P13" s="22"/>
      <c r="Q13" s="22"/>
      <c r="R13" s="22"/>
      <c r="S13" s="22"/>
      <c r="T13" s="29"/>
      <c r="U13" s="29"/>
      <c r="V13" s="29"/>
      <c r="W13" s="29"/>
      <c r="X13" s="29"/>
      <c r="Y13" s="29"/>
      <c r="Z13" s="29"/>
      <c r="AA13" s="29"/>
      <c r="AB13" s="29"/>
      <c r="AC13" s="29"/>
      <c r="AD13" s="29"/>
    </row>
    <row r="14" spans="1:30" ht="11.1" customHeight="1" x14ac:dyDescent="0.15">
      <c r="A14" s="24"/>
      <c r="B14" s="77" t="s">
        <v>265</v>
      </c>
      <c r="C14" s="77"/>
      <c r="D14" s="77"/>
      <c r="E14" s="30"/>
      <c r="F14" s="22"/>
      <c r="G14" s="22"/>
      <c r="H14" s="23"/>
      <c r="I14" s="22"/>
      <c r="J14" s="22"/>
      <c r="K14" s="22"/>
      <c r="L14" s="22"/>
      <c r="M14" s="22"/>
      <c r="N14" s="22"/>
      <c r="O14" s="22"/>
      <c r="P14" s="22"/>
      <c r="Q14" s="22"/>
      <c r="R14" s="22"/>
      <c r="S14" s="22"/>
      <c r="T14" s="29"/>
      <c r="U14" s="29"/>
      <c r="V14" s="29"/>
      <c r="W14" s="29"/>
      <c r="X14" s="29"/>
      <c r="Y14" s="29"/>
      <c r="Z14" s="29"/>
      <c r="AA14" s="29"/>
      <c r="AB14" s="29"/>
      <c r="AC14" s="29"/>
      <c r="AD14" s="29"/>
    </row>
    <row r="15" spans="1:30" ht="11.1" customHeight="1" x14ac:dyDescent="0.15">
      <c r="A15" s="24"/>
      <c r="B15" s="24" t="s">
        <v>10</v>
      </c>
      <c r="C15" s="77" t="s">
        <v>145</v>
      </c>
      <c r="D15" s="77"/>
      <c r="E15" s="30"/>
      <c r="F15" s="22">
        <v>293567000</v>
      </c>
      <c r="G15" s="22">
        <v>18276788</v>
      </c>
      <c r="H15" s="23">
        <f t="shared" ref="H15:H22" si="0">SUM(F15:G15)</f>
        <v>311843788</v>
      </c>
      <c r="I15" s="22"/>
      <c r="J15" s="22"/>
      <c r="K15" s="22"/>
      <c r="L15" s="22"/>
      <c r="M15" s="22"/>
      <c r="N15" s="22"/>
      <c r="O15" s="22"/>
      <c r="P15" s="22"/>
      <c r="Q15" s="22"/>
      <c r="R15" s="22"/>
      <c r="S15" s="22"/>
      <c r="T15" s="29"/>
      <c r="U15" s="29"/>
      <c r="V15" s="29"/>
      <c r="W15" s="29"/>
      <c r="X15" s="29"/>
      <c r="Y15" s="29"/>
      <c r="Z15" s="29"/>
      <c r="AA15" s="29"/>
      <c r="AB15" s="29"/>
      <c r="AC15" s="29"/>
      <c r="AD15" s="29"/>
    </row>
    <row r="16" spans="1:30" ht="11.1" customHeight="1" x14ac:dyDescent="0.15">
      <c r="A16" s="24"/>
      <c r="B16" s="24" t="s">
        <v>12</v>
      </c>
      <c r="C16" s="77" t="s">
        <v>273</v>
      </c>
      <c r="D16" s="77"/>
      <c r="E16" s="30"/>
      <c r="F16" s="22">
        <v>188911843</v>
      </c>
      <c r="G16" s="22">
        <v>2370870</v>
      </c>
      <c r="H16" s="23">
        <f t="shared" si="0"/>
        <v>191282713</v>
      </c>
      <c r="I16" s="22"/>
      <c r="J16" s="22"/>
      <c r="K16" s="22"/>
      <c r="L16" s="22"/>
      <c r="M16" s="22"/>
      <c r="N16" s="22"/>
      <c r="O16" s="22"/>
      <c r="P16" s="22"/>
      <c r="Q16" s="22"/>
      <c r="R16" s="22"/>
      <c r="S16" s="22"/>
      <c r="T16" s="29"/>
      <c r="U16" s="29"/>
      <c r="V16" s="29"/>
      <c r="W16" s="29"/>
      <c r="X16" s="29"/>
      <c r="Y16" s="29"/>
      <c r="Z16" s="29"/>
      <c r="AA16" s="29"/>
      <c r="AB16" s="29"/>
      <c r="AC16" s="29"/>
      <c r="AD16" s="29"/>
    </row>
    <row r="17" spans="1:30" ht="11.1" customHeight="1" x14ac:dyDescent="0.15">
      <c r="A17" s="24"/>
      <c r="B17" s="24" t="s">
        <v>15</v>
      </c>
      <c r="C17" s="77" t="s">
        <v>203</v>
      </c>
      <c r="D17" s="77"/>
      <c r="E17" s="30"/>
      <c r="F17" s="22">
        <v>60786566</v>
      </c>
      <c r="G17" s="22">
        <v>-283781</v>
      </c>
      <c r="H17" s="23">
        <f t="shared" si="0"/>
        <v>60502785</v>
      </c>
      <c r="I17" s="22"/>
      <c r="J17" s="22"/>
      <c r="K17" s="22"/>
      <c r="L17" s="22"/>
      <c r="M17" s="22"/>
      <c r="N17" s="22"/>
      <c r="O17" s="22"/>
      <c r="P17" s="22"/>
      <c r="Q17" s="22"/>
      <c r="R17" s="22"/>
      <c r="S17" s="22"/>
      <c r="T17" s="29"/>
      <c r="U17" s="29"/>
      <c r="V17" s="29"/>
      <c r="W17" s="29"/>
      <c r="X17" s="29"/>
      <c r="Y17" s="29"/>
      <c r="Z17" s="29"/>
      <c r="AA17" s="29"/>
      <c r="AB17" s="29"/>
      <c r="AC17" s="29"/>
      <c r="AD17" s="29"/>
    </row>
    <row r="18" spans="1:30" ht="11.1" customHeight="1" x14ac:dyDescent="0.15">
      <c r="A18" s="24"/>
      <c r="B18" s="24" t="s">
        <v>17</v>
      </c>
      <c r="C18" s="77" t="s">
        <v>138</v>
      </c>
      <c r="D18" s="77"/>
      <c r="E18" s="30"/>
      <c r="F18" s="22">
        <v>29300741</v>
      </c>
      <c r="G18" s="22" t="s">
        <v>14</v>
      </c>
      <c r="H18" s="23">
        <f t="shared" si="0"/>
        <v>29300741</v>
      </c>
      <c r="I18" s="22"/>
      <c r="J18" s="22"/>
      <c r="K18" s="22"/>
      <c r="L18" s="22"/>
      <c r="M18" s="22"/>
      <c r="N18" s="22"/>
      <c r="O18" s="22"/>
      <c r="P18" s="22"/>
      <c r="Q18" s="22"/>
      <c r="R18" s="22"/>
      <c r="S18" s="22"/>
      <c r="T18" s="29"/>
      <c r="U18" s="29"/>
      <c r="V18" s="29"/>
      <c r="W18" s="29"/>
      <c r="X18" s="29"/>
      <c r="Y18" s="29"/>
      <c r="Z18" s="29"/>
      <c r="AA18" s="29"/>
      <c r="AB18" s="29"/>
      <c r="AC18" s="29"/>
      <c r="AD18" s="29"/>
    </row>
    <row r="19" spans="1:30" ht="11.1" customHeight="1" x14ac:dyDescent="0.15">
      <c r="A19" s="24"/>
      <c r="B19" s="24" t="s">
        <v>19</v>
      </c>
      <c r="C19" s="77" t="s">
        <v>247</v>
      </c>
      <c r="D19" s="77"/>
      <c r="E19" s="30"/>
      <c r="F19" s="22">
        <v>39002777</v>
      </c>
      <c r="G19" s="22">
        <v>-69687</v>
      </c>
      <c r="H19" s="23">
        <f t="shared" si="0"/>
        <v>38933090</v>
      </c>
      <c r="I19" s="22"/>
      <c r="J19" s="22"/>
      <c r="K19" s="22"/>
      <c r="L19" s="22"/>
      <c r="M19" s="22"/>
      <c r="N19" s="22"/>
      <c r="O19" s="22"/>
      <c r="P19" s="22"/>
      <c r="Q19" s="22"/>
      <c r="R19" s="22"/>
      <c r="S19" s="22"/>
      <c r="T19" s="29"/>
      <c r="U19" s="29"/>
      <c r="V19" s="29"/>
      <c r="W19" s="29"/>
      <c r="X19" s="29"/>
      <c r="Y19" s="29"/>
      <c r="Z19" s="29"/>
      <c r="AA19" s="29"/>
      <c r="AB19" s="29"/>
      <c r="AC19" s="29"/>
      <c r="AD19" s="29"/>
    </row>
    <row r="20" spans="1:30" ht="11.1" customHeight="1" x14ac:dyDescent="0.15">
      <c r="A20" s="24"/>
      <c r="B20" s="24" t="s">
        <v>22</v>
      </c>
      <c r="C20" s="77" t="s">
        <v>103</v>
      </c>
      <c r="D20" s="77"/>
      <c r="E20" s="30"/>
      <c r="F20" s="22">
        <v>13047878</v>
      </c>
      <c r="G20" s="22">
        <v>-5956</v>
      </c>
      <c r="H20" s="23">
        <f t="shared" si="0"/>
        <v>13041922</v>
      </c>
      <c r="I20" s="22"/>
      <c r="J20" s="22"/>
      <c r="K20" s="22"/>
      <c r="L20" s="22"/>
      <c r="M20" s="22"/>
      <c r="N20" s="22"/>
      <c r="O20" s="22"/>
      <c r="P20" s="22"/>
      <c r="Q20" s="22"/>
      <c r="R20" s="22"/>
      <c r="S20" s="22"/>
      <c r="T20" s="29"/>
      <c r="U20" s="29"/>
      <c r="V20" s="29"/>
      <c r="W20" s="29"/>
      <c r="X20" s="29"/>
      <c r="Y20" s="29"/>
      <c r="Z20" s="29"/>
      <c r="AA20" s="29"/>
      <c r="AB20" s="29"/>
      <c r="AC20" s="29"/>
      <c r="AD20" s="29"/>
    </row>
    <row r="21" spans="1:30" ht="11.1" customHeight="1" x14ac:dyDescent="0.15">
      <c r="A21" s="24"/>
      <c r="B21" s="77" t="s">
        <v>264</v>
      </c>
      <c r="C21" s="77"/>
      <c r="D21" s="77"/>
      <c r="E21" s="30"/>
      <c r="F21" s="22">
        <v>624616805</v>
      </c>
      <c r="G21" s="22">
        <v>20288234</v>
      </c>
      <c r="H21" s="23">
        <f t="shared" si="0"/>
        <v>644905039</v>
      </c>
      <c r="I21" s="22"/>
      <c r="J21" s="22"/>
      <c r="K21" s="22"/>
      <c r="L21" s="22"/>
      <c r="M21" s="22"/>
      <c r="N21" s="22"/>
      <c r="O21" s="22"/>
      <c r="P21" s="22"/>
      <c r="Q21" s="22"/>
      <c r="R21" s="22"/>
      <c r="S21" s="22"/>
      <c r="T21" s="29"/>
      <c r="U21" s="29"/>
      <c r="V21" s="29"/>
      <c r="W21" s="29"/>
      <c r="X21" s="29"/>
      <c r="Y21" s="29"/>
      <c r="Z21" s="29"/>
      <c r="AA21" s="29"/>
      <c r="AB21" s="29"/>
      <c r="AC21" s="29"/>
      <c r="AD21" s="29"/>
    </row>
    <row r="22" spans="1:30" ht="11.1" customHeight="1" x14ac:dyDescent="0.15">
      <c r="A22" s="24"/>
      <c r="B22" s="77" t="s">
        <v>63</v>
      </c>
      <c r="C22" s="77"/>
      <c r="D22" s="77"/>
      <c r="E22" s="30"/>
      <c r="F22" s="22">
        <v>115250399</v>
      </c>
      <c r="G22" s="22">
        <v>-8869201</v>
      </c>
      <c r="H22" s="23">
        <f t="shared" si="0"/>
        <v>106381198</v>
      </c>
      <c r="I22" s="22"/>
      <c r="J22" s="22"/>
      <c r="K22" s="22"/>
      <c r="L22" s="22"/>
      <c r="M22" s="22"/>
      <c r="N22" s="22"/>
      <c r="O22" s="22"/>
      <c r="P22" s="22"/>
      <c r="Q22" s="22"/>
      <c r="R22" s="22"/>
      <c r="S22" s="22"/>
      <c r="T22" s="29"/>
      <c r="U22" s="29"/>
      <c r="V22" s="29"/>
      <c r="W22" s="29"/>
      <c r="X22" s="29"/>
      <c r="Y22" s="29"/>
      <c r="Z22" s="29"/>
      <c r="AA22" s="29"/>
      <c r="AB22" s="29"/>
      <c r="AC22" s="29"/>
      <c r="AD22" s="29"/>
    </row>
    <row r="23" spans="1:30" ht="11.1" customHeight="1" x14ac:dyDescent="0.15">
      <c r="A23" s="24"/>
      <c r="B23" s="77" t="s">
        <v>266</v>
      </c>
      <c r="C23" s="77"/>
      <c r="D23" s="77"/>
      <c r="E23" s="30"/>
      <c r="F23" s="22"/>
      <c r="G23" s="22"/>
      <c r="H23" s="23"/>
      <c r="I23" s="22"/>
      <c r="J23" s="22"/>
      <c r="K23" s="22"/>
      <c r="L23" s="22"/>
      <c r="M23" s="22"/>
      <c r="N23" s="22"/>
      <c r="O23" s="22"/>
      <c r="P23" s="22"/>
      <c r="Q23" s="22"/>
      <c r="R23" s="22"/>
      <c r="S23" s="22"/>
      <c r="T23" s="29"/>
      <c r="U23" s="29"/>
      <c r="V23" s="29"/>
      <c r="W23" s="29"/>
      <c r="X23" s="29"/>
      <c r="Y23" s="29"/>
      <c r="Z23" s="29"/>
      <c r="AA23" s="29"/>
      <c r="AB23" s="29"/>
      <c r="AC23" s="29"/>
      <c r="AD23" s="29"/>
    </row>
    <row r="24" spans="1:30" ht="11.1" customHeight="1" x14ac:dyDescent="0.15">
      <c r="A24" s="24"/>
      <c r="B24" s="24" t="s">
        <v>10</v>
      </c>
      <c r="C24" s="77" t="s">
        <v>157</v>
      </c>
      <c r="D24" s="77"/>
      <c r="E24" s="30"/>
      <c r="F24" s="22">
        <v>24728828</v>
      </c>
      <c r="G24" s="22">
        <v>578803</v>
      </c>
      <c r="H24" s="23">
        <f t="shared" ref="H24:H32" si="1">SUM(F24:G24)</f>
        <v>25307631</v>
      </c>
      <c r="I24" s="22"/>
      <c r="J24" s="22"/>
      <c r="K24" s="22"/>
      <c r="L24" s="22"/>
      <c r="M24" s="22"/>
      <c r="N24" s="22"/>
      <c r="O24" s="22"/>
      <c r="P24" s="22"/>
      <c r="Q24" s="22"/>
      <c r="R24" s="22"/>
      <c r="S24" s="22"/>
      <c r="T24" s="29"/>
      <c r="U24" s="29"/>
      <c r="V24" s="29"/>
      <c r="W24" s="29"/>
      <c r="X24" s="29"/>
      <c r="Y24" s="29"/>
      <c r="Z24" s="29"/>
      <c r="AA24" s="29"/>
      <c r="AB24" s="29"/>
      <c r="AC24" s="29"/>
      <c r="AD24" s="29"/>
    </row>
    <row r="25" spans="1:30" ht="11.1" customHeight="1" x14ac:dyDescent="0.15">
      <c r="A25" s="24"/>
      <c r="B25" s="24" t="s">
        <v>12</v>
      </c>
      <c r="C25" s="77" t="s">
        <v>185</v>
      </c>
      <c r="D25" s="77"/>
      <c r="E25" s="30"/>
      <c r="F25" s="22">
        <v>172411772</v>
      </c>
      <c r="G25" s="22">
        <v>1120000</v>
      </c>
      <c r="H25" s="23">
        <f t="shared" si="1"/>
        <v>173531772</v>
      </c>
      <c r="I25" s="22"/>
      <c r="J25" s="22"/>
      <c r="K25" s="22"/>
      <c r="L25" s="22"/>
      <c r="M25" s="22"/>
      <c r="N25" s="22"/>
      <c r="O25" s="22"/>
      <c r="P25" s="22"/>
      <c r="Q25" s="22"/>
      <c r="R25" s="22"/>
      <c r="S25" s="22"/>
      <c r="T25" s="29"/>
      <c r="U25" s="29"/>
      <c r="V25" s="29"/>
      <c r="W25" s="29"/>
      <c r="X25" s="29"/>
      <c r="Y25" s="29"/>
      <c r="Z25" s="29"/>
      <c r="AA25" s="29"/>
      <c r="AB25" s="29"/>
      <c r="AC25" s="29"/>
      <c r="AD25" s="29"/>
    </row>
    <row r="26" spans="1:30" ht="11.1" customHeight="1" x14ac:dyDescent="0.15">
      <c r="A26" s="24"/>
      <c r="B26" s="24" t="s">
        <v>15</v>
      </c>
      <c r="C26" s="77" t="s">
        <v>284</v>
      </c>
      <c r="D26" s="77"/>
      <c r="E26" s="30"/>
      <c r="F26" s="22">
        <v>2780856</v>
      </c>
      <c r="G26" s="22">
        <v>13695</v>
      </c>
      <c r="H26" s="23">
        <f t="shared" si="1"/>
        <v>2794551</v>
      </c>
      <c r="I26" s="22"/>
      <c r="J26" s="22"/>
      <c r="K26" s="22"/>
      <c r="L26" s="22"/>
      <c r="M26" s="22"/>
      <c r="N26" s="22"/>
      <c r="O26" s="22"/>
      <c r="P26" s="22"/>
      <c r="Q26" s="22"/>
      <c r="R26" s="22"/>
      <c r="S26" s="22"/>
      <c r="T26" s="29"/>
      <c r="U26" s="29"/>
      <c r="V26" s="29"/>
      <c r="W26" s="29"/>
      <c r="X26" s="29"/>
      <c r="Y26" s="29"/>
      <c r="Z26" s="29"/>
      <c r="AA26" s="29"/>
      <c r="AB26" s="29"/>
      <c r="AC26" s="29"/>
      <c r="AD26" s="29"/>
    </row>
    <row r="27" spans="1:30" ht="11.1" customHeight="1" x14ac:dyDescent="0.15">
      <c r="A27" s="24"/>
      <c r="B27" s="24" t="s">
        <v>17</v>
      </c>
      <c r="C27" s="77" t="s">
        <v>180</v>
      </c>
      <c r="D27" s="77"/>
      <c r="E27" s="30"/>
      <c r="F27" s="22">
        <v>17963092</v>
      </c>
      <c r="G27" s="22">
        <v>356623</v>
      </c>
      <c r="H27" s="23">
        <f t="shared" si="1"/>
        <v>18319715</v>
      </c>
      <c r="I27" s="22"/>
      <c r="J27" s="22"/>
      <c r="K27" s="22"/>
      <c r="L27" s="22"/>
      <c r="M27" s="22"/>
      <c r="N27" s="22"/>
      <c r="O27" s="22"/>
      <c r="P27" s="22"/>
      <c r="Q27" s="22"/>
      <c r="R27" s="22"/>
      <c r="S27" s="22"/>
      <c r="T27" s="29"/>
      <c r="U27" s="29"/>
      <c r="V27" s="29"/>
      <c r="W27" s="29"/>
      <c r="X27" s="29"/>
      <c r="Y27" s="29"/>
      <c r="Z27" s="29"/>
      <c r="AA27" s="29"/>
      <c r="AB27" s="29"/>
      <c r="AC27" s="29"/>
      <c r="AD27" s="29"/>
    </row>
    <row r="28" spans="1:30" ht="11.1" customHeight="1" x14ac:dyDescent="0.15">
      <c r="A28" s="24"/>
      <c r="B28" s="77" t="s">
        <v>264</v>
      </c>
      <c r="C28" s="77"/>
      <c r="D28" s="77"/>
      <c r="E28" s="30"/>
      <c r="F28" s="22">
        <v>217884548</v>
      </c>
      <c r="G28" s="22">
        <v>2069121</v>
      </c>
      <c r="H28" s="23">
        <f t="shared" si="1"/>
        <v>219953669</v>
      </c>
      <c r="I28" s="22"/>
      <c r="J28" s="22"/>
      <c r="K28" s="22"/>
      <c r="L28" s="22"/>
      <c r="M28" s="22"/>
      <c r="N28" s="22"/>
      <c r="O28" s="22"/>
      <c r="P28" s="22"/>
      <c r="Q28" s="22"/>
      <c r="R28" s="22"/>
      <c r="S28" s="22"/>
      <c r="T28" s="29"/>
      <c r="U28" s="29"/>
      <c r="V28" s="29"/>
      <c r="W28" s="29"/>
      <c r="X28" s="29"/>
      <c r="Y28" s="29"/>
      <c r="Z28" s="29"/>
      <c r="AA28" s="29"/>
      <c r="AB28" s="29"/>
      <c r="AC28" s="29"/>
      <c r="AD28" s="29"/>
    </row>
    <row r="29" spans="1:30" ht="11.1" customHeight="1" x14ac:dyDescent="0.15">
      <c r="A29" s="24"/>
      <c r="B29" s="77" t="s">
        <v>175</v>
      </c>
      <c r="C29" s="77"/>
      <c r="D29" s="77"/>
      <c r="E29" s="30"/>
      <c r="F29" s="22">
        <v>898106560</v>
      </c>
      <c r="G29" s="22">
        <v>74911680</v>
      </c>
      <c r="H29" s="23">
        <f t="shared" si="1"/>
        <v>973018240</v>
      </c>
      <c r="I29" s="22"/>
      <c r="J29" s="22"/>
      <c r="K29" s="22"/>
      <c r="L29" s="22"/>
      <c r="M29" s="22"/>
      <c r="N29" s="22"/>
      <c r="O29" s="22"/>
      <c r="P29" s="22"/>
      <c r="Q29" s="22"/>
      <c r="R29" s="22"/>
      <c r="S29" s="22"/>
      <c r="T29" s="29"/>
      <c r="U29" s="29"/>
      <c r="V29" s="29"/>
      <c r="W29" s="29"/>
      <c r="X29" s="29"/>
      <c r="Y29" s="29"/>
      <c r="Z29" s="29"/>
      <c r="AA29" s="29"/>
      <c r="AB29" s="29"/>
      <c r="AC29" s="29"/>
      <c r="AD29" s="29"/>
    </row>
    <row r="30" spans="1:30" ht="11.1" customHeight="1" x14ac:dyDescent="0.15">
      <c r="A30" s="24"/>
      <c r="B30" s="77" t="s">
        <v>294</v>
      </c>
      <c r="C30" s="77"/>
      <c r="D30" s="77"/>
      <c r="E30" s="30"/>
      <c r="F30" s="22">
        <v>12000000</v>
      </c>
      <c r="G30" s="22" t="s">
        <v>14</v>
      </c>
      <c r="H30" s="23">
        <f t="shared" si="1"/>
        <v>12000000</v>
      </c>
      <c r="I30" s="22"/>
      <c r="J30" s="22"/>
      <c r="K30" s="22"/>
      <c r="L30" s="22"/>
      <c r="M30" s="22"/>
      <c r="N30" s="22"/>
      <c r="O30" s="22"/>
      <c r="P30" s="22"/>
      <c r="Q30" s="22"/>
      <c r="R30" s="22"/>
      <c r="S30" s="22"/>
      <c r="T30" s="29"/>
      <c r="U30" s="29"/>
      <c r="V30" s="29"/>
      <c r="W30" s="29"/>
      <c r="X30" s="29"/>
      <c r="Y30" s="29"/>
      <c r="Z30" s="29"/>
      <c r="AA30" s="29"/>
      <c r="AB30" s="29"/>
      <c r="AC30" s="29"/>
      <c r="AD30" s="29"/>
    </row>
    <row r="31" spans="1:30" ht="11.1" customHeight="1" x14ac:dyDescent="0.15">
      <c r="A31" s="24"/>
      <c r="B31" s="77" t="s">
        <v>250</v>
      </c>
      <c r="C31" s="77"/>
      <c r="D31" s="77"/>
      <c r="E31" s="30"/>
      <c r="F31" s="22">
        <v>380904287</v>
      </c>
      <c r="G31" s="22">
        <v>6140987</v>
      </c>
      <c r="H31" s="23">
        <f t="shared" si="1"/>
        <v>387045274</v>
      </c>
      <c r="I31" s="22"/>
      <c r="J31" s="22"/>
      <c r="K31" s="22"/>
      <c r="L31" s="22"/>
      <c r="M31" s="22"/>
      <c r="N31" s="22"/>
      <c r="O31" s="22"/>
      <c r="P31" s="22"/>
      <c r="Q31" s="22"/>
      <c r="R31" s="22"/>
      <c r="S31" s="22"/>
      <c r="T31" s="29"/>
      <c r="U31" s="29"/>
      <c r="V31" s="29"/>
      <c r="W31" s="29"/>
      <c r="X31" s="29"/>
      <c r="Y31" s="29"/>
      <c r="Z31" s="29"/>
      <c r="AA31" s="29"/>
      <c r="AB31" s="29"/>
      <c r="AC31" s="29"/>
      <c r="AD31" s="29"/>
    </row>
    <row r="32" spans="1:30" ht="11.1" customHeight="1" x14ac:dyDescent="0.15">
      <c r="A32" s="24"/>
      <c r="B32" s="77" t="s">
        <v>286</v>
      </c>
      <c r="C32" s="77"/>
      <c r="D32" s="77"/>
      <c r="E32" s="30"/>
      <c r="F32" s="22">
        <v>33536544</v>
      </c>
      <c r="G32" s="22" t="s">
        <v>14</v>
      </c>
      <c r="H32" s="23">
        <f t="shared" si="1"/>
        <v>33536544</v>
      </c>
      <c r="I32" s="22"/>
      <c r="J32" s="22"/>
      <c r="K32" s="22"/>
      <c r="L32" s="22"/>
      <c r="M32" s="22"/>
      <c r="N32" s="22"/>
      <c r="O32" s="22"/>
      <c r="P32" s="22"/>
      <c r="Q32" s="22"/>
      <c r="R32" s="22"/>
      <c r="S32" s="22"/>
      <c r="T32" s="29"/>
      <c r="U32" s="29"/>
      <c r="V32" s="29"/>
      <c r="W32" s="29"/>
      <c r="X32" s="29"/>
      <c r="Y32" s="29"/>
      <c r="Z32" s="29"/>
      <c r="AA32" s="29"/>
      <c r="AB32" s="29"/>
      <c r="AC32" s="29"/>
      <c r="AD32" s="29"/>
    </row>
    <row r="33" spans="1:30" ht="11.1" customHeight="1" x14ac:dyDescent="0.15">
      <c r="A33" s="24"/>
      <c r="B33" s="77" t="s">
        <v>193</v>
      </c>
      <c r="C33" s="77"/>
      <c r="D33" s="77"/>
      <c r="E33" s="30"/>
      <c r="F33" s="22"/>
      <c r="G33" s="22"/>
      <c r="H33" s="23"/>
      <c r="I33" s="22"/>
      <c r="J33" s="22"/>
      <c r="K33" s="22"/>
      <c r="L33" s="22"/>
      <c r="M33" s="22"/>
      <c r="N33" s="22"/>
      <c r="O33" s="22"/>
      <c r="P33" s="22"/>
      <c r="Q33" s="22"/>
      <c r="R33" s="22"/>
      <c r="S33" s="22"/>
      <c r="T33" s="29"/>
      <c r="U33" s="29"/>
      <c r="V33" s="29"/>
      <c r="W33" s="29"/>
      <c r="X33" s="29"/>
      <c r="Y33" s="29"/>
      <c r="Z33" s="29"/>
      <c r="AA33" s="29"/>
      <c r="AB33" s="29"/>
      <c r="AC33" s="29"/>
      <c r="AD33" s="29"/>
    </row>
    <row r="34" spans="1:30" ht="11.1" customHeight="1" x14ac:dyDescent="0.15">
      <c r="A34" s="24"/>
      <c r="B34" s="97" t="s">
        <v>10</v>
      </c>
      <c r="C34" s="77" t="s">
        <v>194</v>
      </c>
      <c r="D34" s="77"/>
      <c r="E34" s="30"/>
      <c r="F34" s="60">
        <v>168730000</v>
      </c>
      <c r="G34" s="96">
        <v>420464</v>
      </c>
      <c r="H34" s="61">
        <f>SUM(F34:G34)</f>
        <v>169150464</v>
      </c>
      <c r="I34" s="22"/>
      <c r="J34" s="22"/>
      <c r="K34" s="22"/>
      <c r="L34" s="22"/>
      <c r="M34" s="22"/>
      <c r="N34" s="22"/>
      <c r="O34" s="22"/>
      <c r="P34" s="22"/>
      <c r="Q34" s="22"/>
      <c r="R34" s="22"/>
      <c r="S34" s="22"/>
      <c r="T34" s="29"/>
      <c r="U34" s="29"/>
      <c r="V34" s="29"/>
      <c r="W34" s="29"/>
      <c r="X34" s="29"/>
      <c r="Y34" s="29"/>
      <c r="Z34" s="29"/>
      <c r="AA34" s="29"/>
      <c r="AB34" s="29"/>
      <c r="AC34" s="29"/>
      <c r="AD34" s="29"/>
    </row>
    <row r="35" spans="1:30" ht="11.1" customHeight="1" x14ac:dyDescent="0.15">
      <c r="A35" s="24"/>
      <c r="B35" s="97"/>
      <c r="C35" s="77"/>
      <c r="D35" s="77"/>
      <c r="E35" s="30"/>
      <c r="F35" s="22">
        <v>167718000</v>
      </c>
      <c r="G35" s="96"/>
      <c r="H35" s="23">
        <f>SUM(F35,G34)</f>
        <v>168138464</v>
      </c>
      <c r="I35" s="22"/>
      <c r="J35" s="22"/>
      <c r="K35" s="22"/>
      <c r="L35" s="22"/>
      <c r="M35" s="22"/>
      <c r="N35" s="22"/>
      <c r="O35" s="22"/>
      <c r="P35" s="22"/>
      <c r="Q35" s="22"/>
      <c r="R35" s="22"/>
      <c r="S35" s="22"/>
      <c r="T35" s="29"/>
      <c r="U35" s="29"/>
      <c r="V35" s="29"/>
      <c r="W35" s="29"/>
      <c r="X35" s="29"/>
      <c r="Y35" s="29"/>
      <c r="Z35" s="29"/>
      <c r="AA35" s="29"/>
      <c r="AB35" s="29"/>
      <c r="AC35" s="29"/>
      <c r="AD35" s="29"/>
    </row>
    <row r="36" spans="1:30" ht="11.1" customHeight="1" x14ac:dyDescent="0.15">
      <c r="A36" s="24"/>
      <c r="B36" s="97" t="s">
        <v>12</v>
      </c>
      <c r="C36" s="77" t="s">
        <v>207</v>
      </c>
      <c r="D36" s="77"/>
      <c r="E36" s="30"/>
      <c r="F36" s="60">
        <v>412374000</v>
      </c>
      <c r="G36" s="96">
        <v>6135906</v>
      </c>
      <c r="H36" s="61">
        <f>SUM(F36:G36)</f>
        <v>418509906</v>
      </c>
      <c r="I36" s="22"/>
      <c r="J36" s="22"/>
      <c r="K36" s="22"/>
      <c r="L36" s="22"/>
      <c r="M36" s="22"/>
      <c r="N36" s="22"/>
      <c r="O36" s="22"/>
      <c r="P36" s="22"/>
      <c r="Q36" s="22"/>
      <c r="R36" s="22"/>
      <c r="S36" s="22"/>
      <c r="T36" s="29"/>
      <c r="U36" s="29"/>
      <c r="V36" s="29"/>
      <c r="W36" s="29"/>
      <c r="X36" s="29"/>
      <c r="Y36" s="29"/>
      <c r="Z36" s="29"/>
      <c r="AA36" s="29"/>
      <c r="AB36" s="29"/>
      <c r="AC36" s="29"/>
      <c r="AD36" s="29"/>
    </row>
    <row r="37" spans="1:30" ht="11.1" customHeight="1" x14ac:dyDescent="0.15">
      <c r="A37" s="24"/>
      <c r="B37" s="97"/>
      <c r="C37" s="77"/>
      <c r="D37" s="77"/>
      <c r="E37" s="30"/>
      <c r="F37" s="22">
        <v>410739000</v>
      </c>
      <c r="G37" s="96"/>
      <c r="H37" s="23">
        <f>SUM(F37,G36)</f>
        <v>416874906</v>
      </c>
      <c r="I37" s="22"/>
      <c r="J37" s="22"/>
      <c r="K37" s="22"/>
      <c r="L37" s="22"/>
      <c r="M37" s="22"/>
      <c r="N37" s="22"/>
      <c r="O37" s="22"/>
      <c r="P37" s="22"/>
      <c r="Q37" s="22"/>
      <c r="R37" s="22"/>
      <c r="S37" s="22"/>
      <c r="T37" s="29"/>
      <c r="U37" s="29"/>
      <c r="V37" s="29"/>
      <c r="W37" s="29"/>
      <c r="X37" s="29"/>
      <c r="Y37" s="29"/>
      <c r="Z37" s="29"/>
      <c r="AA37" s="29"/>
      <c r="AB37" s="29"/>
      <c r="AC37" s="29"/>
      <c r="AD37" s="29"/>
    </row>
    <row r="38" spans="1:30" ht="11.1" customHeight="1" x14ac:dyDescent="0.15">
      <c r="A38" s="24"/>
      <c r="B38" s="97" t="s">
        <v>15</v>
      </c>
      <c r="C38" s="80" t="s">
        <v>274</v>
      </c>
      <c r="D38" s="80"/>
      <c r="E38" s="30"/>
      <c r="F38" s="60">
        <v>77899900</v>
      </c>
      <c r="G38" s="96">
        <v>274973</v>
      </c>
      <c r="H38" s="61">
        <f>SUM(F38:G38)</f>
        <v>78174873</v>
      </c>
      <c r="I38" s="22"/>
      <c r="J38" s="22"/>
      <c r="K38" s="22"/>
      <c r="L38" s="22"/>
      <c r="M38" s="22"/>
      <c r="N38" s="22"/>
      <c r="O38" s="22"/>
      <c r="P38" s="22"/>
      <c r="Q38" s="22"/>
      <c r="R38" s="22"/>
      <c r="S38" s="22"/>
      <c r="T38" s="29"/>
      <c r="U38" s="29"/>
      <c r="V38" s="29"/>
      <c r="W38" s="29"/>
      <c r="X38" s="29"/>
      <c r="Y38" s="29"/>
      <c r="Z38" s="29"/>
      <c r="AA38" s="29"/>
      <c r="AB38" s="29"/>
      <c r="AC38" s="29"/>
      <c r="AD38" s="29"/>
    </row>
    <row r="39" spans="1:30" ht="11.1" customHeight="1" x14ac:dyDescent="0.15">
      <c r="A39" s="24"/>
      <c r="B39" s="97"/>
      <c r="C39" s="80"/>
      <c r="D39" s="80"/>
      <c r="E39" s="30"/>
      <c r="F39" s="22">
        <v>77351900</v>
      </c>
      <c r="G39" s="96"/>
      <c r="H39" s="23">
        <f>SUM(F39,G38)</f>
        <v>77626873</v>
      </c>
      <c r="I39" s="22"/>
      <c r="J39" s="22"/>
      <c r="K39" s="22"/>
      <c r="L39" s="22"/>
      <c r="M39" s="22"/>
      <c r="N39" s="22"/>
      <c r="O39" s="22"/>
      <c r="P39" s="22"/>
      <c r="Q39" s="22"/>
      <c r="R39" s="22"/>
      <c r="S39" s="22"/>
      <c r="T39" s="29"/>
      <c r="U39" s="29"/>
      <c r="V39" s="29"/>
      <c r="W39" s="29"/>
      <c r="X39" s="29"/>
      <c r="Y39" s="29"/>
      <c r="Z39" s="29"/>
      <c r="AA39" s="29"/>
      <c r="AB39" s="29"/>
      <c r="AC39" s="29"/>
      <c r="AD39" s="29"/>
    </row>
    <row r="40" spans="1:30" ht="11.1" customHeight="1" x14ac:dyDescent="0.15">
      <c r="A40" s="24"/>
      <c r="B40" s="24" t="s">
        <v>17</v>
      </c>
      <c r="C40" s="77" t="s">
        <v>139</v>
      </c>
      <c r="D40" s="77"/>
      <c r="E40" s="30"/>
      <c r="F40" s="22">
        <v>64891666</v>
      </c>
      <c r="G40" s="22">
        <v>-95163</v>
      </c>
      <c r="H40" s="23">
        <f>SUM(F40:G40)</f>
        <v>64796503</v>
      </c>
      <c r="I40" s="22"/>
      <c r="J40" s="22"/>
      <c r="K40" s="22"/>
      <c r="L40" s="22"/>
      <c r="M40" s="22"/>
      <c r="N40" s="22"/>
      <c r="O40" s="22"/>
      <c r="P40" s="22"/>
      <c r="Q40" s="22"/>
      <c r="R40" s="22"/>
      <c r="S40" s="22"/>
      <c r="T40" s="29"/>
      <c r="U40" s="29"/>
      <c r="V40" s="29"/>
      <c r="W40" s="29"/>
      <c r="X40" s="29"/>
      <c r="Y40" s="29"/>
      <c r="Z40" s="29"/>
      <c r="AA40" s="29"/>
      <c r="AB40" s="29"/>
      <c r="AC40" s="29"/>
      <c r="AD40" s="29"/>
    </row>
    <row r="41" spans="1:30" ht="11.1" customHeight="1" x14ac:dyDescent="0.15">
      <c r="A41" s="24"/>
      <c r="B41" s="97" t="s">
        <v>19</v>
      </c>
      <c r="C41" s="77" t="s">
        <v>290</v>
      </c>
      <c r="D41" s="77"/>
      <c r="E41" s="30"/>
      <c r="F41" s="60">
        <v>35115312</v>
      </c>
      <c r="G41" s="96" t="s">
        <v>14</v>
      </c>
      <c r="H41" s="61">
        <f>SUM(F41:G41)</f>
        <v>35115312</v>
      </c>
      <c r="I41" s="22"/>
      <c r="J41" s="22"/>
      <c r="K41" s="22"/>
      <c r="L41" s="22"/>
      <c r="M41" s="22"/>
      <c r="N41" s="22"/>
      <c r="O41" s="22"/>
      <c r="P41" s="22"/>
      <c r="Q41" s="22"/>
      <c r="R41" s="22"/>
      <c r="S41" s="22"/>
      <c r="T41" s="29"/>
      <c r="U41" s="29"/>
      <c r="V41" s="29"/>
      <c r="W41" s="29"/>
      <c r="X41" s="29"/>
      <c r="Y41" s="29"/>
      <c r="Z41" s="29"/>
      <c r="AA41" s="29"/>
      <c r="AB41" s="29"/>
      <c r="AC41" s="29"/>
      <c r="AD41" s="29"/>
    </row>
    <row r="42" spans="1:30" ht="11.1" customHeight="1" x14ac:dyDescent="0.15">
      <c r="A42" s="24"/>
      <c r="B42" s="97"/>
      <c r="C42" s="77"/>
      <c r="D42" s="77"/>
      <c r="E42" s="30"/>
      <c r="F42" s="22">
        <v>34265312</v>
      </c>
      <c r="G42" s="96"/>
      <c r="H42" s="23">
        <f>SUM(F42,G41)</f>
        <v>34265312</v>
      </c>
      <c r="I42" s="22"/>
      <c r="J42" s="22"/>
      <c r="K42" s="22"/>
      <c r="L42" s="22"/>
      <c r="M42" s="22"/>
      <c r="N42" s="22"/>
      <c r="O42" s="22"/>
      <c r="P42" s="22"/>
      <c r="Q42" s="22"/>
      <c r="R42" s="22"/>
      <c r="S42" s="22"/>
      <c r="T42" s="29"/>
      <c r="U42" s="29"/>
      <c r="V42" s="29"/>
      <c r="W42" s="29"/>
      <c r="X42" s="29"/>
      <c r="Y42" s="29"/>
      <c r="Z42" s="29"/>
      <c r="AA42" s="29"/>
      <c r="AB42" s="29"/>
      <c r="AC42" s="29"/>
      <c r="AD42" s="29"/>
    </row>
    <row r="43" spans="1:30" ht="11.1" customHeight="1" x14ac:dyDescent="0.15">
      <c r="A43" s="24"/>
      <c r="B43" s="24" t="s">
        <v>22</v>
      </c>
      <c r="C43" s="77" t="s">
        <v>276</v>
      </c>
      <c r="D43" s="77"/>
      <c r="E43" s="30"/>
      <c r="F43" s="22">
        <v>130498000</v>
      </c>
      <c r="G43" s="22">
        <v>118663</v>
      </c>
      <c r="H43" s="23">
        <f>SUM(F43:G43)</f>
        <v>130616663</v>
      </c>
      <c r="I43" s="22"/>
      <c r="J43" s="22"/>
      <c r="K43" s="22"/>
      <c r="L43" s="22"/>
      <c r="M43" s="22"/>
      <c r="N43" s="22"/>
      <c r="O43" s="22"/>
      <c r="P43" s="22"/>
      <c r="Q43" s="22"/>
      <c r="R43" s="22"/>
      <c r="S43" s="22"/>
      <c r="T43" s="29"/>
      <c r="U43" s="29"/>
      <c r="V43" s="29"/>
      <c r="W43" s="29"/>
      <c r="X43" s="29"/>
      <c r="Y43" s="29"/>
      <c r="Z43" s="29"/>
      <c r="AA43" s="29"/>
      <c r="AB43" s="29"/>
      <c r="AC43" s="29"/>
      <c r="AD43" s="29"/>
    </row>
    <row r="44" spans="1:30" ht="11.1" customHeight="1" x14ac:dyDescent="0.15">
      <c r="A44" s="24"/>
      <c r="B44" s="24" t="s">
        <v>24</v>
      </c>
      <c r="C44" s="77" t="s">
        <v>291</v>
      </c>
      <c r="D44" s="77"/>
      <c r="E44" s="26"/>
      <c r="F44" s="22">
        <v>22838653</v>
      </c>
      <c r="G44" s="22">
        <v>-5383</v>
      </c>
      <c r="H44" s="23">
        <f>SUM(F44:G44)</f>
        <v>22833270</v>
      </c>
      <c r="I44" s="22"/>
      <c r="J44" s="22"/>
      <c r="K44" s="22"/>
      <c r="L44" s="22"/>
      <c r="M44" s="22"/>
      <c r="N44" s="22"/>
      <c r="O44" s="22"/>
      <c r="P44" s="22"/>
      <c r="Q44" s="22"/>
      <c r="R44" s="22"/>
      <c r="S44" s="22"/>
      <c r="T44" s="29"/>
      <c r="U44" s="29"/>
      <c r="V44" s="29"/>
      <c r="W44" s="29"/>
      <c r="X44" s="29"/>
      <c r="Y44" s="29"/>
      <c r="Z44" s="29"/>
      <c r="AA44" s="29"/>
      <c r="AB44" s="29"/>
      <c r="AC44" s="29"/>
      <c r="AD44" s="29"/>
    </row>
    <row r="45" spans="1:30" ht="11.1" customHeight="1" x14ac:dyDescent="0.15">
      <c r="A45" s="24"/>
      <c r="B45" s="24" t="s">
        <v>26</v>
      </c>
      <c r="C45" s="77" t="s">
        <v>251</v>
      </c>
      <c r="D45" s="77"/>
      <c r="E45" s="26"/>
      <c r="F45" s="22">
        <v>5900000</v>
      </c>
      <c r="G45" s="22" t="s">
        <v>14</v>
      </c>
      <c r="H45" s="23">
        <f>SUM(F45:G45)</f>
        <v>5900000</v>
      </c>
      <c r="I45" s="22"/>
      <c r="J45" s="22"/>
      <c r="K45" s="22"/>
      <c r="L45" s="22"/>
      <c r="M45" s="22"/>
      <c r="N45" s="22"/>
      <c r="O45" s="22"/>
      <c r="P45" s="22"/>
      <c r="Q45" s="22"/>
      <c r="R45" s="22"/>
      <c r="S45" s="22"/>
      <c r="T45" s="29"/>
      <c r="U45" s="29"/>
      <c r="V45" s="29"/>
      <c r="W45" s="29"/>
      <c r="X45" s="29"/>
      <c r="Y45" s="29"/>
      <c r="Z45" s="29"/>
      <c r="AA45" s="29"/>
      <c r="AB45" s="29"/>
      <c r="AC45" s="29"/>
      <c r="AD45" s="29"/>
    </row>
    <row r="46" spans="1:30" ht="11.1" customHeight="1" x14ac:dyDescent="0.15">
      <c r="A46" s="24"/>
      <c r="B46" s="24"/>
      <c r="C46" s="110" t="s">
        <v>268</v>
      </c>
      <c r="D46" s="110"/>
      <c r="E46" s="26"/>
      <c r="F46" s="60">
        <v>918247531</v>
      </c>
      <c r="G46" s="96">
        <v>6849460</v>
      </c>
      <c r="H46" s="61">
        <f>SUM(F46:G46)</f>
        <v>925096991</v>
      </c>
      <c r="I46" s="22"/>
      <c r="J46" s="22"/>
      <c r="K46" s="22"/>
      <c r="L46" s="22"/>
      <c r="M46" s="22"/>
      <c r="N46" s="22"/>
      <c r="O46" s="22"/>
      <c r="P46" s="22"/>
      <c r="Q46" s="22"/>
      <c r="R46" s="22"/>
      <c r="S46" s="22"/>
      <c r="T46" s="29"/>
      <c r="U46" s="29"/>
      <c r="V46" s="29"/>
      <c r="W46" s="29"/>
      <c r="X46" s="29"/>
      <c r="Y46" s="29"/>
      <c r="Z46" s="29"/>
      <c r="AA46" s="29"/>
      <c r="AB46" s="29"/>
      <c r="AC46" s="29"/>
      <c r="AD46" s="29"/>
    </row>
    <row r="47" spans="1:30" ht="11.1" customHeight="1" x14ac:dyDescent="0.15">
      <c r="A47" s="24"/>
      <c r="B47" s="24"/>
      <c r="C47" s="110"/>
      <c r="D47" s="110"/>
      <c r="E47" s="26"/>
      <c r="F47" s="22">
        <v>914202531</v>
      </c>
      <c r="G47" s="96"/>
      <c r="H47" s="23">
        <f>SUM(F47,G46)</f>
        <v>921051991</v>
      </c>
      <c r="I47" s="22"/>
      <c r="J47" s="22"/>
      <c r="K47" s="22"/>
      <c r="L47" s="22"/>
      <c r="M47" s="22"/>
      <c r="N47" s="22"/>
      <c r="O47" s="22"/>
      <c r="P47" s="22"/>
      <c r="Q47" s="22"/>
      <c r="R47" s="22"/>
      <c r="S47" s="22"/>
      <c r="T47" s="29"/>
      <c r="U47" s="29"/>
      <c r="V47" s="29"/>
      <c r="W47" s="29"/>
      <c r="X47" s="29"/>
      <c r="Y47" s="29"/>
      <c r="Z47" s="29"/>
      <c r="AA47" s="29"/>
      <c r="AB47" s="29"/>
      <c r="AC47" s="29"/>
      <c r="AD47" s="29"/>
    </row>
    <row r="48" spans="1:30" ht="11.1" customHeight="1" x14ac:dyDescent="0.15">
      <c r="A48" s="24"/>
      <c r="B48" s="97" t="s">
        <v>28</v>
      </c>
      <c r="C48" s="77" t="s">
        <v>212</v>
      </c>
      <c r="D48" s="77"/>
      <c r="E48" s="26"/>
      <c r="F48" s="60">
        <v>82254677</v>
      </c>
      <c r="G48" s="96">
        <v>14729029</v>
      </c>
      <c r="H48" s="61">
        <f>SUM(F48:G48)</f>
        <v>96983706</v>
      </c>
      <c r="I48" s="22"/>
      <c r="J48" s="22"/>
      <c r="K48" s="22"/>
      <c r="L48" s="22"/>
      <c r="M48" s="22"/>
      <c r="N48" s="22"/>
      <c r="O48" s="22"/>
      <c r="P48" s="22"/>
      <c r="Q48" s="22"/>
      <c r="R48" s="22"/>
      <c r="S48" s="22"/>
      <c r="T48" s="29"/>
      <c r="U48" s="29"/>
      <c r="V48" s="29"/>
      <c r="W48" s="29"/>
      <c r="X48" s="29"/>
      <c r="Y48" s="29"/>
      <c r="Z48" s="29"/>
      <c r="AA48" s="29"/>
      <c r="AB48" s="29"/>
      <c r="AC48" s="29"/>
      <c r="AD48" s="29"/>
    </row>
    <row r="49" spans="1:30" ht="11.1" customHeight="1" x14ac:dyDescent="0.15">
      <c r="A49" s="24"/>
      <c r="B49" s="97"/>
      <c r="C49" s="77"/>
      <c r="D49" s="77"/>
      <c r="E49" s="26"/>
      <c r="F49" s="22">
        <v>82199677</v>
      </c>
      <c r="G49" s="96"/>
      <c r="H49" s="23">
        <f>SUM(F49,G48)</f>
        <v>96928706</v>
      </c>
      <c r="I49" s="22"/>
      <c r="J49" s="22"/>
      <c r="K49" s="22"/>
      <c r="L49" s="22"/>
      <c r="M49" s="22"/>
      <c r="N49" s="22"/>
      <c r="O49" s="22"/>
      <c r="P49" s="22"/>
      <c r="Q49" s="22"/>
      <c r="R49" s="22"/>
      <c r="S49" s="22"/>
      <c r="T49" s="29"/>
      <c r="U49" s="29"/>
      <c r="V49" s="29"/>
      <c r="W49" s="29"/>
      <c r="X49" s="29"/>
      <c r="Y49" s="29"/>
      <c r="Z49" s="29"/>
      <c r="AA49" s="29"/>
      <c r="AB49" s="29"/>
      <c r="AC49" s="29"/>
      <c r="AD49" s="29"/>
    </row>
    <row r="50" spans="1:30" ht="11.1" customHeight="1" x14ac:dyDescent="0.15">
      <c r="A50" s="24"/>
      <c r="B50" s="77" t="s">
        <v>264</v>
      </c>
      <c r="C50" s="77"/>
      <c r="D50" s="77"/>
      <c r="E50" s="26"/>
      <c r="F50" s="64">
        <v>1000502208</v>
      </c>
      <c r="G50" s="96">
        <v>21578489</v>
      </c>
      <c r="H50" s="65">
        <f>SUM(F50:G50)</f>
        <v>1022080697</v>
      </c>
      <c r="I50" s="22"/>
      <c r="J50" s="22"/>
      <c r="K50" s="22"/>
      <c r="L50" s="22"/>
      <c r="M50" s="22"/>
      <c r="N50" s="22"/>
      <c r="O50" s="22"/>
      <c r="P50" s="22"/>
      <c r="Q50" s="22"/>
      <c r="R50" s="22"/>
      <c r="S50" s="22"/>
      <c r="T50" s="29"/>
      <c r="U50" s="29"/>
      <c r="V50" s="29"/>
      <c r="W50" s="29"/>
      <c r="X50" s="29"/>
      <c r="Y50" s="29"/>
      <c r="Z50" s="29"/>
      <c r="AA50" s="29"/>
      <c r="AB50" s="29"/>
      <c r="AC50" s="29"/>
      <c r="AD50" s="29"/>
    </row>
    <row r="51" spans="1:30" ht="11.1" customHeight="1" x14ac:dyDescent="0.15">
      <c r="A51" s="24"/>
      <c r="B51" s="77"/>
      <c r="C51" s="77"/>
      <c r="D51" s="77"/>
      <c r="E51" s="26"/>
      <c r="F51" s="22">
        <v>996402208</v>
      </c>
      <c r="G51" s="96"/>
      <c r="H51" s="23">
        <f>SUM(F51,G50)</f>
        <v>1017980697</v>
      </c>
      <c r="I51" s="22"/>
      <c r="J51" s="22"/>
      <c r="K51" s="22"/>
      <c r="L51" s="22"/>
      <c r="M51" s="22"/>
      <c r="N51" s="22"/>
      <c r="O51" s="22"/>
      <c r="P51" s="22"/>
      <c r="Q51" s="22"/>
      <c r="R51" s="22"/>
      <c r="S51" s="22"/>
      <c r="T51" s="29"/>
      <c r="U51" s="29"/>
      <c r="V51" s="29"/>
      <c r="W51" s="29"/>
      <c r="X51" s="29"/>
      <c r="Y51" s="29"/>
      <c r="Z51" s="29"/>
      <c r="AA51" s="29"/>
      <c r="AB51" s="29"/>
      <c r="AC51" s="29"/>
      <c r="AD51" s="29"/>
    </row>
    <row r="52" spans="1:30" ht="11.1" customHeight="1" x14ac:dyDescent="0.15">
      <c r="A52" s="24"/>
      <c r="B52" s="77" t="s">
        <v>227</v>
      </c>
      <c r="C52" s="77"/>
      <c r="D52" s="77"/>
      <c r="E52" s="26"/>
      <c r="F52" s="22">
        <v>36539738</v>
      </c>
      <c r="G52" s="22">
        <v>2708847</v>
      </c>
      <c r="H52" s="23">
        <f t="shared" ref="H52:H61" si="2">SUM(F52:G52)</f>
        <v>39248585</v>
      </c>
      <c r="I52" s="22"/>
      <c r="J52" s="22"/>
      <c r="K52" s="22"/>
      <c r="L52" s="22"/>
      <c r="M52" s="22"/>
      <c r="N52" s="22"/>
      <c r="O52" s="22"/>
      <c r="P52" s="22"/>
      <c r="Q52" s="22"/>
      <c r="R52" s="22"/>
      <c r="S52" s="22"/>
      <c r="T52" s="29"/>
      <c r="U52" s="29"/>
      <c r="V52" s="29"/>
      <c r="W52" s="29"/>
      <c r="X52" s="29"/>
      <c r="Y52" s="29"/>
      <c r="Z52" s="29"/>
      <c r="AA52" s="29"/>
      <c r="AB52" s="29"/>
      <c r="AC52" s="29"/>
      <c r="AD52" s="29"/>
    </row>
    <row r="53" spans="1:30" ht="11.1" customHeight="1" x14ac:dyDescent="0.15">
      <c r="A53" s="24"/>
      <c r="B53" s="77" t="s">
        <v>279</v>
      </c>
      <c r="C53" s="77"/>
      <c r="D53" s="77"/>
      <c r="E53" s="26"/>
      <c r="F53" s="22">
        <v>15380564</v>
      </c>
      <c r="G53" s="22">
        <v>-652891</v>
      </c>
      <c r="H53" s="23">
        <f t="shared" si="2"/>
        <v>14727673</v>
      </c>
      <c r="I53" s="22"/>
      <c r="J53" s="22"/>
      <c r="K53" s="22"/>
      <c r="L53" s="22"/>
      <c r="M53" s="22"/>
      <c r="N53" s="22"/>
      <c r="O53" s="22"/>
      <c r="P53" s="22"/>
      <c r="Q53" s="22"/>
      <c r="R53" s="22"/>
      <c r="S53" s="22"/>
      <c r="T53" s="29"/>
      <c r="U53" s="29"/>
      <c r="V53" s="29"/>
      <c r="W53" s="29"/>
      <c r="X53" s="29"/>
      <c r="Y53" s="29"/>
      <c r="Z53" s="29"/>
      <c r="AA53" s="29"/>
      <c r="AB53" s="29"/>
      <c r="AC53" s="29"/>
      <c r="AD53" s="29"/>
    </row>
    <row r="54" spans="1:30" ht="11.1" customHeight="1" x14ac:dyDescent="0.15">
      <c r="A54" s="24"/>
      <c r="B54" s="77" t="s">
        <v>228</v>
      </c>
      <c r="C54" s="77"/>
      <c r="D54" s="77"/>
      <c r="E54" s="26"/>
      <c r="F54" s="22">
        <v>34816300</v>
      </c>
      <c r="G54" s="22">
        <v>-207472</v>
      </c>
      <c r="H54" s="23">
        <f t="shared" si="2"/>
        <v>34608828</v>
      </c>
      <c r="I54" s="22"/>
      <c r="J54" s="22"/>
      <c r="K54" s="22"/>
      <c r="L54" s="22"/>
      <c r="M54" s="22"/>
      <c r="N54" s="22"/>
      <c r="O54" s="22"/>
      <c r="P54" s="22"/>
      <c r="Q54" s="22"/>
      <c r="R54" s="22"/>
      <c r="S54" s="22"/>
      <c r="T54" s="29"/>
      <c r="U54" s="29"/>
      <c r="V54" s="29"/>
      <c r="W54" s="29"/>
      <c r="X54" s="29"/>
      <c r="Y54" s="29"/>
      <c r="Z54" s="29"/>
      <c r="AA54" s="29"/>
      <c r="AB54" s="29"/>
      <c r="AC54" s="29"/>
      <c r="AD54" s="29"/>
    </row>
    <row r="55" spans="1:30" ht="11.1" customHeight="1" x14ac:dyDescent="0.15">
      <c r="A55" s="24"/>
      <c r="B55" s="77" t="s">
        <v>258</v>
      </c>
      <c r="C55" s="77"/>
      <c r="D55" s="77"/>
      <c r="E55" s="26"/>
      <c r="F55" s="22">
        <v>4639178</v>
      </c>
      <c r="G55" s="22">
        <v>-92169</v>
      </c>
      <c r="H55" s="23">
        <f t="shared" si="2"/>
        <v>4547009</v>
      </c>
      <c r="I55" s="22"/>
      <c r="J55" s="22"/>
      <c r="K55" s="22"/>
      <c r="L55" s="22"/>
      <c r="M55" s="22"/>
      <c r="N55" s="22"/>
      <c r="O55" s="22"/>
      <c r="P55" s="22"/>
      <c r="Q55" s="22"/>
      <c r="R55" s="22"/>
      <c r="S55" s="22"/>
      <c r="T55" s="29"/>
      <c r="U55" s="29"/>
      <c r="V55" s="29"/>
      <c r="W55" s="29"/>
      <c r="X55" s="29"/>
      <c r="Y55" s="29"/>
      <c r="Z55" s="29"/>
      <c r="AA55" s="29"/>
      <c r="AB55" s="29"/>
      <c r="AC55" s="29"/>
      <c r="AD55" s="29"/>
    </row>
    <row r="56" spans="1:30" ht="11.1" customHeight="1" x14ac:dyDescent="0.15">
      <c r="A56" s="24"/>
      <c r="B56" s="77" t="s">
        <v>85</v>
      </c>
      <c r="C56" s="77"/>
      <c r="D56" s="77"/>
      <c r="E56" s="26"/>
      <c r="F56" s="22">
        <v>32037050</v>
      </c>
      <c r="G56" s="22">
        <v>920123</v>
      </c>
      <c r="H56" s="23">
        <f t="shared" si="2"/>
        <v>32957173</v>
      </c>
      <c r="I56" s="22"/>
      <c r="J56" s="22"/>
      <c r="K56" s="22"/>
      <c r="L56" s="22"/>
      <c r="M56" s="22"/>
      <c r="N56" s="22"/>
      <c r="O56" s="22"/>
      <c r="P56" s="22"/>
      <c r="Q56" s="22"/>
      <c r="R56" s="22"/>
      <c r="S56" s="22"/>
      <c r="T56" s="29"/>
      <c r="U56" s="29"/>
      <c r="V56" s="29"/>
      <c r="W56" s="29"/>
      <c r="X56" s="29"/>
      <c r="Y56" s="29"/>
      <c r="Z56" s="29"/>
      <c r="AA56" s="29"/>
      <c r="AB56" s="29"/>
      <c r="AC56" s="29"/>
      <c r="AD56" s="29"/>
    </row>
    <row r="57" spans="1:30" ht="11.1" customHeight="1" x14ac:dyDescent="0.15">
      <c r="A57" s="24"/>
      <c r="B57" s="90" t="s">
        <v>292</v>
      </c>
      <c r="C57" s="90"/>
      <c r="D57" s="90"/>
      <c r="E57" s="26"/>
      <c r="F57" s="22">
        <v>26715168</v>
      </c>
      <c r="G57" s="22">
        <v>-53524</v>
      </c>
      <c r="H57" s="23">
        <f t="shared" si="2"/>
        <v>26661644</v>
      </c>
      <c r="I57" s="22"/>
      <c r="J57" s="22"/>
      <c r="K57" s="22"/>
      <c r="L57" s="22"/>
      <c r="M57" s="22"/>
      <c r="N57" s="22"/>
      <c r="O57" s="22"/>
      <c r="P57" s="22"/>
      <c r="Q57" s="22"/>
      <c r="R57" s="22"/>
      <c r="S57" s="22"/>
      <c r="T57" s="29"/>
      <c r="U57" s="29"/>
      <c r="V57" s="29"/>
      <c r="W57" s="29"/>
      <c r="X57" s="29"/>
      <c r="Y57" s="29"/>
      <c r="Z57" s="29"/>
      <c r="AA57" s="29"/>
      <c r="AB57" s="29"/>
      <c r="AC57" s="29"/>
      <c r="AD57" s="29"/>
    </row>
    <row r="58" spans="1:30" ht="11.1" customHeight="1" x14ac:dyDescent="0.15">
      <c r="A58" s="24"/>
      <c r="B58" s="77" t="s">
        <v>217</v>
      </c>
      <c r="C58" s="77"/>
      <c r="D58" s="77"/>
      <c r="E58" s="31"/>
      <c r="F58" s="22">
        <v>128700000</v>
      </c>
      <c r="G58" s="22">
        <v>118000000</v>
      </c>
      <c r="H58" s="23">
        <f t="shared" si="2"/>
        <v>246700000</v>
      </c>
      <c r="I58" s="48"/>
      <c r="J58" s="48"/>
      <c r="K58" s="48"/>
      <c r="L58" s="48"/>
      <c r="M58" s="48"/>
      <c r="N58" s="48"/>
      <c r="O58" s="48"/>
      <c r="P58" s="48"/>
      <c r="Q58" s="48"/>
      <c r="R58" s="48"/>
      <c r="S58" s="48"/>
      <c r="T58" s="29"/>
      <c r="U58" s="29"/>
      <c r="V58" s="29"/>
      <c r="W58" s="29"/>
      <c r="X58" s="29"/>
      <c r="Y58" s="29"/>
      <c r="Z58" s="29"/>
      <c r="AA58" s="29"/>
      <c r="AB58" s="29"/>
      <c r="AC58" s="29"/>
      <c r="AD58" s="29"/>
    </row>
    <row r="59" spans="1:30" ht="11.1" customHeight="1" x14ac:dyDescent="0.15">
      <c r="A59" s="24"/>
      <c r="B59" s="77" t="s">
        <v>216</v>
      </c>
      <c r="C59" s="77"/>
      <c r="D59" s="77"/>
      <c r="E59" s="31"/>
      <c r="F59" s="22">
        <v>56900000</v>
      </c>
      <c r="G59" s="22">
        <v>5000000</v>
      </c>
      <c r="H59" s="23">
        <f t="shared" si="2"/>
        <v>61900000</v>
      </c>
      <c r="I59" s="48"/>
      <c r="J59" s="48"/>
      <c r="K59" s="48"/>
      <c r="L59" s="48"/>
      <c r="M59" s="48"/>
      <c r="N59" s="48"/>
      <c r="O59" s="48"/>
      <c r="P59" s="48"/>
      <c r="Q59" s="48"/>
      <c r="R59" s="48"/>
      <c r="S59" s="48"/>
      <c r="T59" s="29"/>
      <c r="U59" s="29"/>
      <c r="V59" s="29"/>
      <c r="W59" s="29"/>
      <c r="X59" s="29"/>
      <c r="Y59" s="29"/>
      <c r="Z59" s="29"/>
      <c r="AA59" s="29"/>
      <c r="AB59" s="29"/>
      <c r="AC59" s="29"/>
      <c r="AD59" s="29"/>
    </row>
    <row r="60" spans="1:30" ht="11.1" customHeight="1" x14ac:dyDescent="0.15">
      <c r="A60" s="24"/>
      <c r="B60" s="77" t="s">
        <v>271</v>
      </c>
      <c r="C60" s="77"/>
      <c r="D60" s="77"/>
      <c r="E60" s="31"/>
      <c r="F60" s="22">
        <v>547013058</v>
      </c>
      <c r="G60" s="22">
        <v>9753259</v>
      </c>
      <c r="H60" s="23">
        <f t="shared" si="2"/>
        <v>556766317</v>
      </c>
      <c r="I60" s="48"/>
      <c r="J60" s="48"/>
      <c r="K60" s="48"/>
      <c r="L60" s="48"/>
      <c r="M60" s="48"/>
      <c r="N60" s="48"/>
      <c r="O60" s="48"/>
      <c r="P60" s="48"/>
      <c r="Q60" s="48"/>
      <c r="R60" s="48"/>
      <c r="S60" s="48"/>
      <c r="T60" s="29"/>
      <c r="U60" s="29"/>
      <c r="V60" s="29"/>
      <c r="W60" s="29"/>
      <c r="X60" s="29"/>
      <c r="Y60" s="29"/>
      <c r="Z60" s="29"/>
      <c r="AA60" s="29"/>
      <c r="AB60" s="29"/>
      <c r="AC60" s="29"/>
      <c r="AD60" s="29"/>
    </row>
    <row r="61" spans="1:30" ht="11.1" customHeight="1" x14ac:dyDescent="0.15">
      <c r="A61" s="24"/>
      <c r="B61" s="77" t="s">
        <v>69</v>
      </c>
      <c r="C61" s="77"/>
      <c r="D61" s="77"/>
      <c r="E61" s="31"/>
      <c r="F61" s="22">
        <v>70000000</v>
      </c>
      <c r="G61" s="22">
        <v>-17000000</v>
      </c>
      <c r="H61" s="23">
        <f t="shared" si="2"/>
        <v>53000000</v>
      </c>
      <c r="I61" s="48"/>
      <c r="J61" s="48"/>
      <c r="K61" s="48"/>
      <c r="L61" s="48"/>
      <c r="M61" s="48"/>
      <c r="N61" s="48"/>
      <c r="O61" s="48"/>
      <c r="P61" s="48"/>
      <c r="Q61" s="48"/>
      <c r="R61" s="48"/>
      <c r="S61" s="48"/>
      <c r="T61" s="29"/>
      <c r="U61" s="29"/>
      <c r="V61" s="29"/>
      <c r="W61" s="29"/>
      <c r="X61" s="29"/>
      <c r="Y61" s="29"/>
      <c r="Z61" s="29"/>
      <c r="AA61" s="29"/>
      <c r="AB61" s="29"/>
      <c r="AC61" s="29"/>
      <c r="AD61" s="29"/>
    </row>
    <row r="62" spans="1:30" ht="5.4" customHeight="1" x14ac:dyDescent="0.15">
      <c r="A62" s="24"/>
      <c r="B62" s="24"/>
      <c r="C62" s="20"/>
      <c r="D62" s="20"/>
      <c r="E62" s="31"/>
      <c r="F62" s="22"/>
      <c r="G62" s="22"/>
      <c r="H62" s="23"/>
      <c r="I62" s="48"/>
      <c r="J62" s="48"/>
      <c r="K62" s="48"/>
      <c r="L62" s="48"/>
      <c r="M62" s="48"/>
      <c r="N62" s="48"/>
      <c r="O62" s="48"/>
      <c r="P62" s="48"/>
      <c r="Q62" s="48"/>
      <c r="R62" s="48"/>
      <c r="S62" s="48"/>
      <c r="T62" s="29"/>
      <c r="U62" s="29"/>
      <c r="V62" s="29"/>
      <c r="W62" s="29"/>
      <c r="X62" s="29"/>
      <c r="Y62" s="29"/>
      <c r="Z62" s="29"/>
      <c r="AA62" s="29"/>
      <c r="AB62" s="29"/>
      <c r="AC62" s="29"/>
      <c r="AD62" s="29"/>
    </row>
    <row r="63" spans="1:30" ht="10.5" customHeight="1" x14ac:dyDescent="0.15">
      <c r="A63" s="24"/>
      <c r="B63" s="79" t="s">
        <v>73</v>
      </c>
      <c r="C63" s="79"/>
      <c r="D63" s="79"/>
      <c r="E63" s="31"/>
      <c r="F63" s="23">
        <v>4950910180</v>
      </c>
      <c r="G63" s="23">
        <v>252526763</v>
      </c>
      <c r="H63" s="23">
        <f>SUM(F63:G63)</f>
        <v>5203436943</v>
      </c>
      <c r="I63" s="48"/>
      <c r="J63" s="48"/>
      <c r="K63" s="48"/>
      <c r="L63" s="48"/>
      <c r="M63" s="48"/>
      <c r="N63" s="48"/>
      <c r="O63" s="48"/>
      <c r="P63" s="48"/>
      <c r="Q63" s="48"/>
      <c r="R63" s="48"/>
      <c r="S63" s="48"/>
      <c r="T63" s="29"/>
      <c r="U63" s="29"/>
      <c r="V63" s="29"/>
      <c r="W63" s="29"/>
      <c r="X63" s="29"/>
      <c r="Y63" s="29"/>
      <c r="Z63" s="29"/>
      <c r="AA63" s="29"/>
      <c r="AB63" s="29"/>
      <c r="AC63" s="29"/>
      <c r="AD63" s="29"/>
    </row>
    <row r="64" spans="1:30" ht="6" customHeight="1" x14ac:dyDescent="0.15">
      <c r="A64" s="33"/>
      <c r="B64" s="33"/>
      <c r="C64" s="34"/>
      <c r="D64" s="35"/>
      <c r="E64" s="36"/>
      <c r="F64" s="37"/>
      <c r="G64" s="38"/>
      <c r="H64" s="39"/>
      <c r="I64" s="40"/>
      <c r="J64" s="40"/>
      <c r="K64" s="40"/>
      <c r="L64" s="40"/>
      <c r="M64" s="40"/>
      <c r="N64" s="40"/>
      <c r="O64" s="40"/>
      <c r="P64" s="40"/>
      <c r="Q64" s="40"/>
      <c r="R64" s="40"/>
      <c r="S64" s="40"/>
      <c r="T64" s="29"/>
      <c r="U64" s="29"/>
      <c r="V64" s="29"/>
      <c r="W64" s="29"/>
      <c r="X64" s="29"/>
      <c r="Y64" s="29"/>
      <c r="Z64" s="29"/>
      <c r="AA64" s="29"/>
      <c r="AB64" s="29"/>
      <c r="AC64" s="29"/>
      <c r="AD64" s="29"/>
    </row>
    <row r="65" spans="1:30" ht="18" customHeight="1" x14ac:dyDescent="0.15">
      <c r="A65" s="85" t="s">
        <v>335</v>
      </c>
      <c r="B65" s="85"/>
      <c r="C65" s="85"/>
      <c r="D65" s="85"/>
      <c r="E65" s="85"/>
      <c r="F65" s="85"/>
      <c r="G65" s="85"/>
      <c r="H65" s="85"/>
      <c r="I65" s="12"/>
      <c r="J65" s="12"/>
      <c r="K65" s="12"/>
      <c r="L65" s="12"/>
      <c r="M65" s="12"/>
      <c r="N65" s="12"/>
      <c r="O65" s="12"/>
      <c r="P65" s="12"/>
      <c r="Q65" s="12"/>
      <c r="R65" s="12"/>
      <c r="S65" s="12"/>
      <c r="T65" s="29"/>
      <c r="U65" s="29"/>
      <c r="V65" s="29"/>
      <c r="W65" s="29"/>
      <c r="X65" s="29"/>
      <c r="Y65" s="29"/>
      <c r="Z65" s="29"/>
      <c r="AA65" s="29"/>
      <c r="AB65" s="29"/>
      <c r="AC65" s="29"/>
      <c r="AD65" s="29"/>
    </row>
    <row r="66" spans="1:30" ht="10.5" customHeight="1" x14ac:dyDescent="0.15">
      <c r="A66" s="86"/>
      <c r="B66" s="86"/>
      <c r="C66" s="86"/>
      <c r="D66" s="86"/>
      <c r="E66" s="86"/>
      <c r="F66" s="86"/>
      <c r="G66" s="86"/>
      <c r="H66" s="86"/>
      <c r="I66" s="45"/>
      <c r="J66" s="45"/>
      <c r="K66" s="45"/>
      <c r="L66" s="45"/>
      <c r="M66" s="45"/>
      <c r="N66" s="45"/>
      <c r="O66" s="45"/>
      <c r="P66" s="45"/>
      <c r="Q66" s="45"/>
      <c r="R66" s="45"/>
      <c r="S66" s="45"/>
      <c r="T66" s="29"/>
      <c r="U66" s="29"/>
      <c r="V66" s="29"/>
      <c r="W66" s="29"/>
      <c r="X66" s="29"/>
      <c r="Y66" s="29"/>
      <c r="Z66" s="29"/>
      <c r="AA66" s="29"/>
      <c r="AB66" s="29"/>
      <c r="AC66" s="29"/>
      <c r="AD66" s="29"/>
    </row>
    <row r="67" spans="1:30" ht="10.5" customHeight="1" x14ac:dyDescent="0.15">
      <c r="A67" s="86"/>
      <c r="B67" s="86"/>
      <c r="C67" s="86"/>
      <c r="D67" s="86"/>
      <c r="E67" s="86"/>
      <c r="F67" s="86"/>
      <c r="G67" s="86"/>
      <c r="H67" s="86"/>
      <c r="I67" s="40"/>
      <c r="J67" s="40"/>
      <c r="K67" s="40"/>
      <c r="L67" s="40"/>
      <c r="M67" s="40"/>
      <c r="N67" s="40"/>
      <c r="O67" s="40"/>
      <c r="P67" s="40"/>
      <c r="Q67" s="40"/>
      <c r="R67" s="40"/>
      <c r="S67" s="40"/>
      <c r="T67" s="29"/>
      <c r="U67" s="29"/>
      <c r="V67" s="29"/>
      <c r="W67" s="29"/>
      <c r="X67" s="29"/>
      <c r="Y67" s="29"/>
      <c r="Z67" s="29"/>
      <c r="AA67" s="29"/>
      <c r="AB67" s="29"/>
      <c r="AC67" s="29"/>
      <c r="AD67" s="29"/>
    </row>
    <row r="68" spans="1:30" ht="10.5" customHeight="1" x14ac:dyDescent="0.15">
      <c r="A68" s="86"/>
      <c r="B68" s="86"/>
      <c r="C68" s="86"/>
      <c r="D68" s="86"/>
      <c r="E68" s="86"/>
      <c r="F68" s="86"/>
      <c r="G68" s="86"/>
      <c r="H68" s="86"/>
      <c r="I68" s="40"/>
      <c r="J68" s="40"/>
      <c r="K68" s="40"/>
      <c r="L68" s="40"/>
      <c r="M68" s="40"/>
      <c r="N68" s="40"/>
      <c r="O68" s="40"/>
      <c r="P68" s="40"/>
      <c r="Q68" s="40"/>
      <c r="R68" s="40"/>
      <c r="S68" s="40"/>
      <c r="T68" s="29"/>
      <c r="U68" s="29"/>
      <c r="V68" s="29"/>
      <c r="W68" s="29"/>
      <c r="X68" s="29"/>
      <c r="Y68" s="29"/>
      <c r="Z68" s="29"/>
      <c r="AA68" s="29"/>
      <c r="AB68" s="29"/>
      <c r="AC68" s="29"/>
      <c r="AD68" s="29"/>
    </row>
    <row r="69" spans="1:30" ht="10.5" customHeight="1" x14ac:dyDescent="0.15">
      <c r="A69" s="86"/>
      <c r="B69" s="86"/>
      <c r="C69" s="86"/>
      <c r="D69" s="86"/>
      <c r="E69" s="86"/>
      <c r="F69" s="86"/>
      <c r="G69" s="86"/>
      <c r="H69" s="86"/>
      <c r="I69" s="40"/>
      <c r="J69" s="40"/>
      <c r="K69" s="40"/>
      <c r="L69" s="40"/>
      <c r="M69" s="40"/>
      <c r="N69" s="40"/>
      <c r="O69" s="40"/>
      <c r="P69" s="40"/>
      <c r="Q69" s="40"/>
      <c r="R69" s="40"/>
      <c r="S69" s="40"/>
      <c r="T69" s="29"/>
      <c r="U69" s="29"/>
      <c r="V69" s="29"/>
      <c r="W69" s="29"/>
      <c r="X69" s="29"/>
      <c r="Y69" s="29"/>
      <c r="Z69" s="29"/>
      <c r="AA69" s="29"/>
      <c r="AB69" s="29"/>
      <c r="AC69" s="29"/>
      <c r="AD69" s="29"/>
    </row>
    <row r="70" spans="1:30" ht="10.5" customHeight="1" x14ac:dyDescent="0.15">
      <c r="A70" s="86"/>
      <c r="B70" s="86"/>
      <c r="C70" s="86"/>
      <c r="D70" s="86"/>
      <c r="E70" s="86"/>
      <c r="F70" s="86"/>
      <c r="G70" s="86"/>
      <c r="H70" s="86"/>
      <c r="I70" s="40"/>
      <c r="J70" s="40"/>
      <c r="K70" s="40"/>
      <c r="L70" s="40"/>
      <c r="M70" s="40"/>
      <c r="N70" s="40"/>
      <c r="O70" s="40"/>
      <c r="P70" s="40"/>
      <c r="Q70" s="40"/>
      <c r="R70" s="40"/>
      <c r="S70" s="40"/>
    </row>
    <row r="71" spans="1:30" ht="10.5" customHeight="1" x14ac:dyDescent="0.15">
      <c r="A71" s="86"/>
      <c r="B71" s="86"/>
      <c r="C71" s="86"/>
      <c r="D71" s="86"/>
      <c r="E71" s="86"/>
      <c r="F71" s="86"/>
      <c r="G71" s="86"/>
      <c r="H71" s="86"/>
      <c r="I71" s="40"/>
      <c r="J71" s="40"/>
      <c r="K71" s="40"/>
      <c r="L71" s="40"/>
      <c r="M71" s="40"/>
      <c r="N71" s="40"/>
      <c r="O71" s="40"/>
      <c r="P71" s="40"/>
      <c r="Q71" s="40"/>
      <c r="R71" s="40"/>
      <c r="S71" s="40"/>
    </row>
    <row r="72" spans="1:30" ht="10.5" customHeight="1" x14ac:dyDescent="0.15">
      <c r="A72" s="40"/>
      <c r="B72" s="40"/>
      <c r="C72" s="40"/>
      <c r="D72" s="40"/>
      <c r="E72" s="40"/>
      <c r="F72" s="40"/>
      <c r="G72" s="40"/>
      <c r="H72" s="40"/>
      <c r="I72" s="40"/>
      <c r="J72" s="40"/>
      <c r="K72" s="40"/>
      <c r="L72" s="40"/>
      <c r="M72" s="40"/>
      <c r="N72" s="40"/>
      <c r="O72" s="40"/>
      <c r="P72" s="40"/>
      <c r="Q72" s="40"/>
      <c r="R72" s="40"/>
      <c r="S72" s="40"/>
    </row>
    <row r="73" spans="1:30" ht="10.5" customHeight="1" x14ac:dyDescent="0.15">
      <c r="A73" s="40"/>
      <c r="B73" s="40"/>
      <c r="C73" s="40"/>
      <c r="D73" s="40"/>
      <c r="E73" s="40"/>
      <c r="F73" s="40"/>
      <c r="G73" s="40"/>
      <c r="H73" s="40"/>
      <c r="I73" s="40"/>
      <c r="J73" s="40"/>
      <c r="K73" s="40"/>
      <c r="L73" s="40"/>
      <c r="M73" s="40"/>
      <c r="N73" s="40"/>
      <c r="O73" s="40"/>
      <c r="P73" s="40"/>
      <c r="Q73" s="40"/>
      <c r="R73" s="40"/>
      <c r="S73" s="40"/>
    </row>
    <row r="74" spans="1:30" ht="10.5" customHeight="1" x14ac:dyDescent="0.15">
      <c r="A74" s="40"/>
      <c r="B74" s="40"/>
      <c r="C74" s="40"/>
      <c r="D74" s="40"/>
      <c r="E74" s="40"/>
      <c r="F74" s="40"/>
      <c r="G74" s="40"/>
      <c r="H74" s="40"/>
      <c r="I74" s="40"/>
      <c r="J74" s="40"/>
      <c r="K74" s="40"/>
      <c r="L74" s="40"/>
      <c r="M74" s="40"/>
      <c r="N74" s="40"/>
      <c r="O74" s="40"/>
      <c r="P74" s="40"/>
      <c r="Q74" s="40"/>
      <c r="R74" s="40"/>
      <c r="S74" s="40"/>
    </row>
    <row r="75" spans="1:30" ht="10.5" customHeight="1" x14ac:dyDescent="0.15">
      <c r="A75" s="40"/>
      <c r="B75" s="40"/>
      <c r="C75" s="40"/>
      <c r="D75" s="40"/>
      <c r="E75" s="40"/>
      <c r="F75" s="40"/>
      <c r="G75" s="40"/>
      <c r="H75" s="40"/>
      <c r="I75" s="40"/>
      <c r="J75" s="40"/>
      <c r="K75" s="40"/>
      <c r="L75" s="40"/>
      <c r="M75" s="40"/>
      <c r="N75" s="40"/>
      <c r="O75" s="40"/>
      <c r="P75" s="40"/>
      <c r="Q75" s="40"/>
      <c r="R75" s="40"/>
      <c r="S75" s="40"/>
    </row>
    <row r="76" spans="1:30" ht="10.5" customHeight="1" x14ac:dyDescent="0.15">
      <c r="A76" s="42"/>
      <c r="B76" s="42"/>
      <c r="C76" s="42"/>
      <c r="D76" s="42"/>
      <c r="E76" s="42"/>
      <c r="F76" s="42"/>
      <c r="G76" s="42"/>
      <c r="H76" s="42"/>
      <c r="I76" s="41"/>
      <c r="J76" s="41"/>
      <c r="K76" s="41"/>
      <c r="L76" s="41"/>
      <c r="M76" s="41"/>
      <c r="N76" s="41"/>
      <c r="O76" s="42"/>
      <c r="P76" s="42"/>
      <c r="Q76" s="42"/>
      <c r="R76" s="42"/>
      <c r="S76" s="42"/>
    </row>
    <row r="77" spans="1:30" ht="10.5" customHeight="1" x14ac:dyDescent="0.15">
      <c r="A77" s="42"/>
      <c r="B77" s="42"/>
      <c r="C77" s="42"/>
      <c r="D77" s="42"/>
      <c r="E77" s="42"/>
      <c r="F77" s="42"/>
      <c r="G77" s="42"/>
      <c r="H77" s="42"/>
      <c r="I77" s="41"/>
      <c r="J77" s="41"/>
      <c r="K77" s="41"/>
      <c r="L77" s="41"/>
      <c r="M77" s="41"/>
      <c r="N77" s="41"/>
      <c r="O77" s="42"/>
      <c r="P77" s="42"/>
      <c r="Q77" s="42"/>
      <c r="R77" s="42"/>
      <c r="S77" s="42"/>
    </row>
    <row r="78" spans="1:30" ht="10.5" customHeight="1" x14ac:dyDescent="0.15">
      <c r="A78" s="42"/>
      <c r="B78" s="42"/>
      <c r="C78" s="42"/>
      <c r="D78" s="42"/>
      <c r="E78" s="42"/>
      <c r="F78" s="42"/>
      <c r="G78" s="42"/>
      <c r="H78" s="42"/>
      <c r="I78" s="41"/>
      <c r="J78" s="41"/>
      <c r="K78" s="41"/>
      <c r="L78" s="41"/>
      <c r="M78" s="41"/>
      <c r="N78" s="41"/>
      <c r="O78" s="42"/>
      <c r="P78" s="42"/>
      <c r="Q78" s="42"/>
      <c r="R78" s="42"/>
      <c r="S78" s="42"/>
    </row>
    <row r="79" spans="1:30" ht="10.5" customHeight="1" x14ac:dyDescent="0.15">
      <c r="A79" s="42"/>
      <c r="B79" s="42"/>
      <c r="C79" s="42"/>
      <c r="D79" s="42"/>
      <c r="E79" s="42"/>
      <c r="F79" s="42"/>
      <c r="G79" s="42"/>
      <c r="H79" s="42"/>
      <c r="I79" s="41"/>
      <c r="J79" s="41"/>
      <c r="K79" s="41"/>
      <c r="L79" s="41"/>
      <c r="M79" s="41"/>
      <c r="N79" s="41"/>
      <c r="O79" s="42"/>
      <c r="P79" s="42"/>
      <c r="Q79" s="42"/>
      <c r="R79" s="42"/>
      <c r="S79" s="42"/>
    </row>
    <row r="80" spans="1:30" ht="10.5" customHeight="1" x14ac:dyDescent="0.15">
      <c r="A80" s="42"/>
      <c r="B80" s="42"/>
      <c r="C80" s="42"/>
      <c r="D80" s="42"/>
      <c r="E80" s="42"/>
      <c r="F80" s="42"/>
      <c r="G80" s="42"/>
      <c r="H80" s="42"/>
      <c r="I80" s="41"/>
      <c r="J80" s="41"/>
      <c r="K80" s="41"/>
      <c r="L80" s="41"/>
      <c r="M80" s="41"/>
      <c r="N80" s="41"/>
      <c r="O80" s="42"/>
      <c r="P80" s="42"/>
      <c r="Q80" s="42"/>
      <c r="R80" s="42"/>
      <c r="S80" s="42"/>
    </row>
    <row r="81" spans="1:19" ht="10.5" customHeight="1" x14ac:dyDescent="0.15">
      <c r="A81" s="42"/>
      <c r="B81" s="42"/>
      <c r="C81" s="42"/>
      <c r="D81" s="42"/>
      <c r="E81" s="42"/>
      <c r="F81" s="42"/>
      <c r="G81" s="42"/>
      <c r="H81" s="42"/>
      <c r="I81" s="41"/>
      <c r="J81" s="41"/>
      <c r="K81" s="41"/>
      <c r="L81" s="41"/>
      <c r="M81" s="41"/>
      <c r="N81" s="41"/>
      <c r="O81" s="42"/>
      <c r="P81" s="42"/>
      <c r="Q81" s="42"/>
      <c r="R81" s="42"/>
      <c r="S81" s="42"/>
    </row>
    <row r="82" spans="1:19" ht="10.5" customHeight="1" x14ac:dyDescent="0.15">
      <c r="A82" s="42"/>
      <c r="B82" s="42"/>
      <c r="C82" s="42"/>
      <c r="D82" s="42"/>
      <c r="E82" s="42"/>
      <c r="F82" s="42"/>
      <c r="G82" s="42"/>
      <c r="H82" s="42"/>
      <c r="I82" s="41"/>
      <c r="J82" s="41"/>
      <c r="K82" s="41"/>
      <c r="L82" s="41"/>
      <c r="M82" s="41"/>
      <c r="N82" s="41"/>
      <c r="O82" s="42"/>
      <c r="P82" s="42"/>
      <c r="Q82" s="42"/>
      <c r="R82" s="42"/>
      <c r="S82" s="42"/>
    </row>
    <row r="83" spans="1:19" ht="10.5" customHeight="1" x14ac:dyDescent="0.15">
      <c r="A83" s="42"/>
      <c r="B83" s="42"/>
      <c r="C83" s="42"/>
      <c r="D83" s="42"/>
      <c r="E83" s="42"/>
      <c r="F83" s="42"/>
      <c r="G83" s="42"/>
      <c r="H83" s="42"/>
      <c r="I83" s="41"/>
      <c r="J83" s="41"/>
      <c r="K83" s="41"/>
      <c r="L83" s="41"/>
      <c r="M83" s="41"/>
      <c r="N83" s="41"/>
      <c r="O83" s="42"/>
      <c r="P83" s="42"/>
      <c r="Q83" s="42"/>
      <c r="R83" s="42"/>
      <c r="S83" s="42"/>
    </row>
    <row r="84" spans="1:19" ht="10.5" customHeight="1" x14ac:dyDescent="0.15">
      <c r="A84" s="42"/>
      <c r="B84" s="42"/>
      <c r="C84" s="42"/>
      <c r="D84" s="42"/>
      <c r="E84" s="42"/>
      <c r="F84" s="42"/>
      <c r="G84" s="42"/>
      <c r="H84" s="42"/>
      <c r="I84" s="41"/>
      <c r="J84" s="41"/>
      <c r="K84" s="41"/>
      <c r="L84" s="41"/>
      <c r="M84" s="41"/>
      <c r="N84" s="41"/>
      <c r="O84" s="42"/>
      <c r="P84" s="42"/>
      <c r="Q84" s="42"/>
      <c r="R84" s="42"/>
      <c r="S84" s="42"/>
    </row>
    <row r="85" spans="1:19" ht="10.5" customHeight="1" x14ac:dyDescent="0.15">
      <c r="A85" s="42"/>
      <c r="B85" s="42"/>
      <c r="C85" s="42"/>
      <c r="D85" s="42"/>
      <c r="E85" s="42"/>
      <c r="F85" s="42"/>
      <c r="G85" s="42"/>
      <c r="H85" s="42"/>
      <c r="I85" s="41"/>
      <c r="J85" s="41"/>
      <c r="K85" s="41"/>
      <c r="L85" s="41"/>
      <c r="M85" s="41"/>
      <c r="N85" s="41"/>
      <c r="O85" s="42"/>
      <c r="P85" s="42"/>
      <c r="Q85" s="42"/>
      <c r="R85" s="42"/>
      <c r="S85" s="42"/>
    </row>
    <row r="86" spans="1:19" ht="10.5" customHeight="1" x14ac:dyDescent="0.15">
      <c r="A86" s="42"/>
      <c r="B86" s="42"/>
      <c r="C86" s="42"/>
      <c r="D86" s="42"/>
      <c r="E86" s="42"/>
      <c r="F86" s="42"/>
      <c r="G86" s="42"/>
      <c r="H86" s="42"/>
      <c r="I86" s="41"/>
      <c r="J86" s="41"/>
      <c r="K86" s="41"/>
      <c r="L86" s="41"/>
      <c r="M86" s="41"/>
      <c r="N86" s="41"/>
      <c r="O86" s="42"/>
      <c r="P86" s="42"/>
      <c r="Q86" s="42"/>
      <c r="R86" s="42"/>
      <c r="S86" s="42"/>
    </row>
    <row r="87" spans="1:19" ht="10.5" customHeight="1" x14ac:dyDescent="0.15">
      <c r="A87" s="42"/>
      <c r="B87" s="42"/>
      <c r="C87" s="42"/>
      <c r="D87" s="42"/>
      <c r="E87" s="42"/>
      <c r="F87" s="42"/>
      <c r="G87" s="42"/>
      <c r="H87" s="42"/>
      <c r="I87" s="41"/>
      <c r="J87" s="41"/>
      <c r="K87" s="41"/>
      <c r="L87" s="41"/>
      <c r="M87" s="41"/>
      <c r="N87" s="41"/>
      <c r="O87" s="42"/>
      <c r="P87" s="42"/>
      <c r="Q87" s="42"/>
      <c r="R87" s="42"/>
      <c r="S87" s="42"/>
    </row>
    <row r="88" spans="1:19" ht="10.5" customHeight="1" x14ac:dyDescent="0.15">
      <c r="A88" s="42"/>
      <c r="B88" s="42"/>
      <c r="C88" s="42"/>
      <c r="D88" s="42"/>
      <c r="E88" s="42"/>
      <c r="F88" s="42"/>
      <c r="G88" s="42"/>
      <c r="H88" s="42"/>
      <c r="I88" s="41"/>
      <c r="J88" s="41"/>
      <c r="K88" s="41"/>
      <c r="L88" s="41"/>
      <c r="M88" s="41"/>
      <c r="N88" s="41"/>
      <c r="O88" s="42"/>
      <c r="P88" s="42"/>
      <c r="Q88" s="42"/>
      <c r="R88" s="42"/>
      <c r="S88" s="42"/>
    </row>
    <row r="89" spans="1:19" ht="10.5" customHeight="1" x14ac:dyDescent="0.15">
      <c r="A89" s="42"/>
      <c r="B89" s="42"/>
      <c r="C89" s="42"/>
      <c r="D89" s="42"/>
      <c r="E89" s="42"/>
      <c r="F89" s="42"/>
      <c r="G89" s="42"/>
      <c r="H89" s="42"/>
      <c r="I89" s="41"/>
      <c r="J89" s="41"/>
      <c r="K89" s="41"/>
      <c r="L89" s="41"/>
      <c r="M89" s="41"/>
      <c r="N89" s="41"/>
      <c r="O89" s="42"/>
      <c r="P89" s="42"/>
      <c r="Q89" s="42"/>
      <c r="R89" s="42"/>
      <c r="S89" s="42"/>
    </row>
    <row r="90" spans="1:19" ht="10.5" customHeight="1" x14ac:dyDescent="0.15">
      <c r="A90" s="42"/>
      <c r="B90" s="42"/>
      <c r="C90" s="42"/>
      <c r="D90" s="42"/>
      <c r="E90" s="42"/>
      <c r="F90" s="42"/>
      <c r="G90" s="42"/>
      <c r="H90" s="42"/>
      <c r="I90" s="41"/>
      <c r="J90" s="41"/>
      <c r="K90" s="41"/>
      <c r="L90" s="41"/>
      <c r="M90" s="41"/>
      <c r="N90" s="41"/>
      <c r="O90" s="42"/>
      <c r="P90" s="42"/>
      <c r="Q90" s="42"/>
      <c r="R90" s="42"/>
      <c r="S90" s="42"/>
    </row>
    <row r="91" spans="1:19" ht="10.5" customHeight="1" x14ac:dyDescent="0.15">
      <c r="A91" s="42"/>
      <c r="B91" s="42"/>
      <c r="C91" s="42"/>
      <c r="D91" s="42"/>
      <c r="E91" s="42"/>
      <c r="F91" s="42"/>
      <c r="G91" s="42"/>
      <c r="H91" s="42"/>
      <c r="I91" s="41"/>
      <c r="J91" s="41"/>
      <c r="K91" s="41"/>
      <c r="L91" s="41"/>
      <c r="M91" s="41"/>
      <c r="N91" s="41"/>
      <c r="O91" s="42"/>
      <c r="P91" s="42"/>
      <c r="Q91" s="42"/>
      <c r="R91" s="42"/>
      <c r="S91" s="42"/>
    </row>
  </sheetData>
  <mergeCells count="67">
    <mergeCell ref="A2:H2"/>
    <mergeCell ref="A3:E3"/>
    <mergeCell ref="B5:D5"/>
    <mergeCell ref="C6:D6"/>
    <mergeCell ref="C7:D7"/>
    <mergeCell ref="C8:D8"/>
    <mergeCell ref="B9:B10"/>
    <mergeCell ref="C9:D10"/>
    <mergeCell ref="G9:G10"/>
    <mergeCell ref="C11:D11"/>
    <mergeCell ref="B12:D13"/>
    <mergeCell ref="G12:G13"/>
    <mergeCell ref="B14:D14"/>
    <mergeCell ref="C15:D15"/>
    <mergeCell ref="C16:D16"/>
    <mergeCell ref="C17:D17"/>
    <mergeCell ref="C18:D18"/>
    <mergeCell ref="C19:D19"/>
    <mergeCell ref="C20:D20"/>
    <mergeCell ref="B21:D21"/>
    <mergeCell ref="B22:D22"/>
    <mergeCell ref="B23:D23"/>
    <mergeCell ref="C24:D24"/>
    <mergeCell ref="C25:D25"/>
    <mergeCell ref="C26:D26"/>
    <mergeCell ref="C27:D27"/>
    <mergeCell ref="B28:D28"/>
    <mergeCell ref="B29:D29"/>
    <mergeCell ref="B30:D30"/>
    <mergeCell ref="B31:D31"/>
    <mergeCell ref="B32:D32"/>
    <mergeCell ref="B33:D33"/>
    <mergeCell ref="B34:B35"/>
    <mergeCell ref="C34:D35"/>
    <mergeCell ref="G34:G35"/>
    <mergeCell ref="B36:B37"/>
    <mergeCell ref="C36:D37"/>
    <mergeCell ref="G36:G37"/>
    <mergeCell ref="B38:B39"/>
    <mergeCell ref="C38:D39"/>
    <mergeCell ref="G38:G39"/>
    <mergeCell ref="C40:D40"/>
    <mergeCell ref="B41:B42"/>
    <mergeCell ref="C41:D42"/>
    <mergeCell ref="G41:G42"/>
    <mergeCell ref="C43:D43"/>
    <mergeCell ref="C44:D44"/>
    <mergeCell ref="C45:D45"/>
    <mergeCell ref="C46:D47"/>
    <mergeCell ref="G46:G47"/>
    <mergeCell ref="B48:B49"/>
    <mergeCell ref="C48:D49"/>
    <mergeCell ref="G48:G49"/>
    <mergeCell ref="B50:D51"/>
    <mergeCell ref="G50:G51"/>
    <mergeCell ref="B52:D52"/>
    <mergeCell ref="B53:D53"/>
    <mergeCell ref="B54:D54"/>
    <mergeCell ref="B55:D55"/>
    <mergeCell ref="B56:D56"/>
    <mergeCell ref="B57:D57"/>
    <mergeCell ref="B58:D58"/>
    <mergeCell ref="B59:D59"/>
    <mergeCell ref="A65:H71"/>
    <mergeCell ref="B60:D60"/>
    <mergeCell ref="B61:D61"/>
    <mergeCell ref="B63:D63"/>
  </mergeCells>
  <phoneticPr fontId="9"/>
  <pageMargins left="0.78740157480314965" right="0.78740157480314965" top="0.86614173228346458" bottom="0.86614173228346458" header="0.62992125984251968" footer="0.39370078740157483"/>
  <pageSetup paperSize="9" scale="104" firstPageNumber="211" orientation="portrait" useFirstPageNumber="1" r:id="rId1"/>
  <headerFooter alignWithMargins="0"/>
  <rowBreaks count="1" manualBreakCount="1">
    <brk id="70"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3"/>
  <sheetViews>
    <sheetView view="pageBreakPreview" zoomScaleNormal="75" zoomScaleSheetLayoutView="100" workbookViewId="0">
      <selection activeCell="A2" sqref="A2:H2"/>
    </sheetView>
  </sheetViews>
  <sheetFormatPr defaultColWidth="9.28515625" defaultRowHeight="10.5" customHeight="1" x14ac:dyDescent="0.15"/>
  <cols>
    <col min="1" max="1" width="0.42578125" style="28" customWidth="1"/>
    <col min="2" max="2" width="4.28515625" style="28" customWidth="1"/>
    <col min="3" max="3" width="1.85546875" style="28" customWidth="1"/>
    <col min="4" max="4" width="32.28515625" style="28" customWidth="1"/>
    <col min="5" max="5" width="0.7109375" style="28" customWidth="1"/>
    <col min="6" max="7" width="20.140625" style="28" customWidth="1"/>
    <col min="8" max="8" width="21.42578125" style="28" customWidth="1"/>
    <col min="9" max="16384" width="9.28515625" style="28"/>
  </cols>
  <sheetData>
    <row r="1" spans="1:15" s="3" customFormat="1" ht="12" customHeight="1" x14ac:dyDescent="0.15">
      <c r="A1" s="12"/>
      <c r="B1" s="12"/>
      <c r="C1" s="12"/>
      <c r="D1" s="12"/>
      <c r="E1" s="12"/>
      <c r="F1" s="12"/>
      <c r="G1" s="12"/>
      <c r="H1" s="13" t="s">
        <v>4</v>
      </c>
      <c r="I1" s="2"/>
      <c r="J1" s="2"/>
      <c r="K1" s="2"/>
      <c r="L1" s="2"/>
      <c r="M1" s="2"/>
      <c r="N1" s="2"/>
      <c r="O1" s="2"/>
    </row>
    <row r="2" spans="1:15" s="3" customFormat="1" ht="18" customHeight="1" x14ac:dyDescent="0.15">
      <c r="A2" s="82" t="s">
        <v>74</v>
      </c>
      <c r="B2" s="82"/>
      <c r="C2" s="82"/>
      <c r="D2" s="82"/>
      <c r="E2" s="82"/>
      <c r="F2" s="82"/>
      <c r="G2" s="82"/>
      <c r="H2" s="82"/>
      <c r="I2" s="2"/>
      <c r="J2" s="2"/>
    </row>
    <row r="3" spans="1:15" s="8" customFormat="1" ht="18" customHeight="1" x14ac:dyDescent="0.15">
      <c r="A3" s="83" t="s">
        <v>6</v>
      </c>
      <c r="B3" s="83"/>
      <c r="C3" s="83"/>
      <c r="D3" s="83"/>
      <c r="E3" s="84"/>
      <c r="F3" s="15" t="s">
        <v>7</v>
      </c>
      <c r="G3" s="16" t="s">
        <v>8</v>
      </c>
      <c r="H3" s="17" t="s">
        <v>9</v>
      </c>
      <c r="I3" s="5"/>
      <c r="J3" s="5"/>
    </row>
    <row r="4" spans="1:15" s="8" customFormat="1" ht="6" customHeight="1" x14ac:dyDescent="0.15">
      <c r="A4" s="19"/>
      <c r="B4" s="19"/>
      <c r="C4" s="20"/>
      <c r="D4" s="19"/>
      <c r="E4" s="21"/>
      <c r="F4" s="22"/>
      <c r="G4" s="22"/>
      <c r="H4" s="23"/>
      <c r="I4" s="5"/>
      <c r="J4" s="5"/>
    </row>
    <row r="5" spans="1:15" s="8" customFormat="1" ht="18" customHeight="1" x14ac:dyDescent="0.15">
      <c r="A5" s="24"/>
      <c r="B5" s="24" t="s">
        <v>10</v>
      </c>
      <c r="C5" s="77" t="s">
        <v>11</v>
      </c>
      <c r="D5" s="77"/>
      <c r="E5" s="25"/>
      <c r="F5" s="22">
        <v>109061566</v>
      </c>
      <c r="G5" s="22">
        <v>196900</v>
      </c>
      <c r="H5" s="23">
        <f t="shared" ref="H5:H32" si="0">SUM(F5,G5)</f>
        <v>109258466</v>
      </c>
      <c r="I5" s="5"/>
      <c r="J5" s="5"/>
    </row>
    <row r="6" spans="1:15" s="27" customFormat="1" ht="18" customHeight="1" x14ac:dyDescent="0.15">
      <c r="A6" s="24"/>
      <c r="B6" s="24" t="s">
        <v>12</v>
      </c>
      <c r="C6" s="77" t="s">
        <v>13</v>
      </c>
      <c r="D6" s="77"/>
      <c r="E6" s="26"/>
      <c r="F6" s="22">
        <v>768827</v>
      </c>
      <c r="G6" s="22">
        <v>-110854</v>
      </c>
      <c r="H6" s="23">
        <f t="shared" si="0"/>
        <v>657973</v>
      </c>
      <c r="I6" s="43"/>
      <c r="J6" s="43"/>
    </row>
    <row r="7" spans="1:15" ht="18" customHeight="1" x14ac:dyDescent="0.15">
      <c r="A7" s="24"/>
      <c r="B7" s="24" t="s">
        <v>15</v>
      </c>
      <c r="C7" s="77" t="s">
        <v>16</v>
      </c>
      <c r="D7" s="77"/>
      <c r="E7" s="21"/>
      <c r="F7" s="22">
        <v>990551</v>
      </c>
      <c r="G7" s="22">
        <v>-102719</v>
      </c>
      <c r="H7" s="23">
        <f t="shared" si="0"/>
        <v>887832</v>
      </c>
      <c r="I7" s="29"/>
      <c r="J7" s="29"/>
    </row>
    <row r="8" spans="1:15" ht="18" customHeight="1" x14ac:dyDescent="0.15">
      <c r="A8" s="24"/>
      <c r="B8" s="24" t="s">
        <v>17</v>
      </c>
      <c r="C8" s="77" t="s">
        <v>18</v>
      </c>
      <c r="D8" s="77"/>
      <c r="E8" s="21"/>
      <c r="F8" s="22">
        <v>175000</v>
      </c>
      <c r="G8" s="22">
        <v>238222</v>
      </c>
      <c r="H8" s="23">
        <f t="shared" si="0"/>
        <v>413222</v>
      </c>
      <c r="I8" s="29"/>
      <c r="J8" s="29"/>
    </row>
    <row r="9" spans="1:15" s="27" customFormat="1" ht="18" customHeight="1" x14ac:dyDescent="0.15">
      <c r="A9" s="24"/>
      <c r="B9" s="24" t="s">
        <v>19</v>
      </c>
      <c r="C9" s="80" t="s">
        <v>75</v>
      </c>
      <c r="D9" s="80"/>
      <c r="E9" s="26"/>
      <c r="F9" s="22">
        <v>1984597</v>
      </c>
      <c r="G9" s="22">
        <v>-100791</v>
      </c>
      <c r="H9" s="23">
        <f t="shared" si="0"/>
        <v>1883806</v>
      </c>
      <c r="I9" s="43"/>
      <c r="J9" s="43"/>
    </row>
    <row r="10" spans="1:15" s="27" customFormat="1" ht="18" customHeight="1" x14ac:dyDescent="0.15">
      <c r="A10" s="24"/>
      <c r="B10" s="24" t="s">
        <v>22</v>
      </c>
      <c r="C10" s="77" t="s">
        <v>23</v>
      </c>
      <c r="D10" s="77"/>
      <c r="E10" s="26"/>
      <c r="F10" s="22">
        <v>99033385</v>
      </c>
      <c r="G10" s="22">
        <v>4251704</v>
      </c>
      <c r="H10" s="23">
        <f t="shared" si="0"/>
        <v>103285089</v>
      </c>
      <c r="I10" s="43"/>
      <c r="J10" s="43"/>
    </row>
    <row r="11" spans="1:15" s="27" customFormat="1" ht="18" customHeight="1" x14ac:dyDescent="0.15">
      <c r="A11" s="24"/>
      <c r="B11" s="24"/>
      <c r="C11" s="24" t="s">
        <v>76</v>
      </c>
      <c r="D11" s="20" t="s">
        <v>77</v>
      </c>
      <c r="E11" s="26"/>
      <c r="F11" s="22">
        <v>4500000</v>
      </c>
      <c r="G11" s="22" t="s">
        <v>14</v>
      </c>
      <c r="H11" s="23">
        <f t="shared" si="0"/>
        <v>4500000</v>
      </c>
      <c r="I11" s="43"/>
      <c r="J11" s="43"/>
    </row>
    <row r="12" spans="1:15" s="29" customFormat="1" ht="18" customHeight="1" x14ac:dyDescent="0.15">
      <c r="A12" s="24"/>
      <c r="B12" s="24"/>
      <c r="C12" s="24" t="s">
        <v>78</v>
      </c>
      <c r="D12" s="20" t="s">
        <v>79</v>
      </c>
      <c r="E12" s="26"/>
      <c r="F12" s="22">
        <v>47000000</v>
      </c>
      <c r="G12" s="22">
        <v>4100000</v>
      </c>
      <c r="H12" s="23">
        <f t="shared" si="0"/>
        <v>51100000</v>
      </c>
    </row>
    <row r="13" spans="1:15" ht="18" customHeight="1" x14ac:dyDescent="0.15">
      <c r="A13" s="24"/>
      <c r="B13" s="24"/>
      <c r="C13" s="24" t="s">
        <v>80</v>
      </c>
      <c r="D13" s="20" t="s">
        <v>81</v>
      </c>
      <c r="E13" s="30"/>
      <c r="F13" s="22">
        <v>47533385</v>
      </c>
      <c r="G13" s="22">
        <v>151704</v>
      </c>
      <c r="H13" s="23">
        <f t="shared" si="0"/>
        <v>47685089</v>
      </c>
      <c r="I13" s="29"/>
      <c r="J13" s="29"/>
    </row>
    <row r="14" spans="1:15" ht="18" customHeight="1" x14ac:dyDescent="0.15">
      <c r="A14" s="24"/>
      <c r="B14" s="24" t="s">
        <v>24</v>
      </c>
      <c r="C14" s="77" t="s">
        <v>25</v>
      </c>
      <c r="D14" s="77"/>
      <c r="E14" s="30"/>
      <c r="F14" s="22">
        <v>11413225</v>
      </c>
      <c r="G14" s="22">
        <v>13824049</v>
      </c>
      <c r="H14" s="23">
        <f t="shared" si="0"/>
        <v>25237274</v>
      </c>
      <c r="I14" s="29"/>
      <c r="J14" s="29"/>
    </row>
    <row r="15" spans="1:15" ht="18" customHeight="1" x14ac:dyDescent="0.15">
      <c r="A15" s="24"/>
      <c r="B15" s="24" t="s">
        <v>26</v>
      </c>
      <c r="C15" s="77" t="s">
        <v>82</v>
      </c>
      <c r="D15" s="77"/>
      <c r="E15" s="30"/>
      <c r="F15" s="22">
        <v>105000000</v>
      </c>
      <c r="G15" s="22">
        <v>3500000</v>
      </c>
      <c r="H15" s="23">
        <f t="shared" si="0"/>
        <v>108500000</v>
      </c>
      <c r="I15" s="29"/>
      <c r="J15" s="29"/>
    </row>
    <row r="16" spans="1:15" ht="18" customHeight="1" x14ac:dyDescent="0.15">
      <c r="A16" s="24"/>
      <c r="B16" s="24" t="s">
        <v>28</v>
      </c>
      <c r="C16" s="77" t="s">
        <v>83</v>
      </c>
      <c r="D16" s="77"/>
      <c r="E16" s="30"/>
      <c r="F16" s="22">
        <v>43143</v>
      </c>
      <c r="G16" s="22">
        <v>-2158</v>
      </c>
      <c r="H16" s="23">
        <f t="shared" si="0"/>
        <v>40985</v>
      </c>
      <c r="I16" s="29"/>
      <c r="J16" s="29"/>
    </row>
    <row r="17" spans="1:10" ht="18" customHeight="1" x14ac:dyDescent="0.15">
      <c r="A17" s="24"/>
      <c r="B17" s="24" t="s">
        <v>30</v>
      </c>
      <c r="C17" s="77" t="s">
        <v>37</v>
      </c>
      <c r="D17" s="77"/>
      <c r="E17" s="30"/>
      <c r="F17" s="22">
        <v>15253703</v>
      </c>
      <c r="G17" s="22">
        <v>1081625</v>
      </c>
      <c r="H17" s="23">
        <f t="shared" si="0"/>
        <v>16335328</v>
      </c>
      <c r="I17" s="29"/>
      <c r="J17" s="29"/>
    </row>
    <row r="18" spans="1:10" ht="18" customHeight="1" x14ac:dyDescent="0.15">
      <c r="A18" s="24"/>
      <c r="B18" s="24" t="s">
        <v>32</v>
      </c>
      <c r="C18" s="77" t="s">
        <v>39</v>
      </c>
      <c r="D18" s="77"/>
      <c r="E18" s="30"/>
      <c r="F18" s="22">
        <v>184903</v>
      </c>
      <c r="G18" s="22">
        <v>24913</v>
      </c>
      <c r="H18" s="23">
        <f t="shared" si="0"/>
        <v>209816</v>
      </c>
      <c r="I18" s="29"/>
      <c r="J18" s="29"/>
    </row>
    <row r="19" spans="1:10" ht="18" customHeight="1" x14ac:dyDescent="0.15">
      <c r="A19" s="24"/>
      <c r="B19" s="24" t="s">
        <v>34</v>
      </c>
      <c r="C19" s="77" t="s">
        <v>84</v>
      </c>
      <c r="D19" s="77"/>
      <c r="E19" s="26"/>
      <c r="F19" s="22">
        <v>8664353</v>
      </c>
      <c r="G19" s="22">
        <v>2735490</v>
      </c>
      <c r="H19" s="23">
        <f t="shared" si="0"/>
        <v>11399843</v>
      </c>
      <c r="I19" s="29"/>
      <c r="J19" s="29"/>
    </row>
    <row r="20" spans="1:10" ht="18" customHeight="1" x14ac:dyDescent="0.15">
      <c r="A20" s="24"/>
      <c r="B20" s="24" t="s">
        <v>36</v>
      </c>
      <c r="C20" s="77" t="s">
        <v>45</v>
      </c>
      <c r="D20" s="77"/>
      <c r="E20" s="26"/>
      <c r="F20" s="22">
        <v>5949396</v>
      </c>
      <c r="G20" s="22">
        <v>-2252612</v>
      </c>
      <c r="H20" s="23">
        <f t="shared" si="0"/>
        <v>3696784</v>
      </c>
      <c r="I20" s="29"/>
      <c r="J20" s="29"/>
    </row>
    <row r="21" spans="1:10" ht="18" customHeight="1" x14ac:dyDescent="0.15">
      <c r="A21" s="24"/>
      <c r="B21" s="24" t="s">
        <v>38</v>
      </c>
      <c r="C21" s="77" t="s">
        <v>48</v>
      </c>
      <c r="D21" s="77"/>
      <c r="E21" s="26"/>
      <c r="F21" s="22">
        <v>3060502</v>
      </c>
      <c r="G21" s="22">
        <v>184862</v>
      </c>
      <c r="H21" s="23">
        <f t="shared" si="0"/>
        <v>3245364</v>
      </c>
      <c r="I21" s="29"/>
      <c r="J21" s="29"/>
    </row>
    <row r="22" spans="1:10" ht="18" customHeight="1" x14ac:dyDescent="0.15">
      <c r="A22" s="24"/>
      <c r="B22" s="24" t="s">
        <v>40</v>
      </c>
      <c r="C22" s="77" t="s">
        <v>50</v>
      </c>
      <c r="D22" s="77"/>
      <c r="E22" s="26"/>
      <c r="F22" s="22">
        <v>3682714</v>
      </c>
      <c r="G22" s="22">
        <v>228294</v>
      </c>
      <c r="H22" s="23">
        <f t="shared" si="0"/>
        <v>3911008</v>
      </c>
      <c r="I22" s="29"/>
      <c r="J22" s="29"/>
    </row>
    <row r="23" spans="1:10" ht="18" customHeight="1" x14ac:dyDescent="0.15">
      <c r="A23" s="24"/>
      <c r="B23" s="24" t="s">
        <v>42</v>
      </c>
      <c r="C23" s="77" t="s">
        <v>85</v>
      </c>
      <c r="D23" s="77"/>
      <c r="E23" s="26"/>
      <c r="F23" s="22">
        <v>4700773</v>
      </c>
      <c r="G23" s="22">
        <v>898374</v>
      </c>
      <c r="H23" s="23">
        <f t="shared" si="0"/>
        <v>5599147</v>
      </c>
      <c r="I23" s="29"/>
      <c r="J23" s="29"/>
    </row>
    <row r="24" spans="1:10" ht="18" customHeight="1" x14ac:dyDescent="0.15">
      <c r="A24" s="24"/>
      <c r="B24" s="24" t="s">
        <v>44</v>
      </c>
      <c r="C24" s="80" t="s">
        <v>86</v>
      </c>
      <c r="D24" s="80"/>
      <c r="E24" s="26"/>
      <c r="F24" s="22">
        <v>10410532</v>
      </c>
      <c r="G24" s="22">
        <v>-1083167</v>
      </c>
      <c r="H24" s="23">
        <f t="shared" si="0"/>
        <v>9327365</v>
      </c>
      <c r="I24" s="29"/>
      <c r="J24" s="29"/>
    </row>
    <row r="25" spans="1:10" ht="18" customHeight="1" x14ac:dyDescent="0.15">
      <c r="A25" s="24"/>
      <c r="B25" s="24" t="s">
        <v>47</v>
      </c>
      <c r="C25" s="77" t="s">
        <v>54</v>
      </c>
      <c r="D25" s="77"/>
      <c r="E25" s="26"/>
      <c r="F25" s="22">
        <v>90000000</v>
      </c>
      <c r="G25" s="22">
        <v>-26000000</v>
      </c>
      <c r="H25" s="23">
        <f t="shared" si="0"/>
        <v>64000000</v>
      </c>
      <c r="I25" s="29"/>
      <c r="J25" s="29"/>
    </row>
    <row r="26" spans="1:10" ht="18" customHeight="1" x14ac:dyDescent="0.15">
      <c r="A26" s="24"/>
      <c r="B26" s="24" t="s">
        <v>49</v>
      </c>
      <c r="C26" s="77" t="s">
        <v>57</v>
      </c>
      <c r="D26" s="77"/>
      <c r="E26" s="26"/>
      <c r="F26" s="22">
        <v>2838409</v>
      </c>
      <c r="G26" s="22">
        <v>9037</v>
      </c>
      <c r="H26" s="23">
        <f t="shared" si="0"/>
        <v>2847446</v>
      </c>
      <c r="I26" s="29"/>
      <c r="J26" s="29"/>
    </row>
    <row r="27" spans="1:10" ht="18" customHeight="1" x14ac:dyDescent="0.15">
      <c r="A27" s="24"/>
      <c r="B27" s="24" t="s">
        <v>51</v>
      </c>
      <c r="C27" s="77" t="s">
        <v>59</v>
      </c>
      <c r="D27" s="77"/>
      <c r="E27" s="26"/>
      <c r="F27" s="22">
        <v>1200000</v>
      </c>
      <c r="G27" s="22" t="s">
        <v>14</v>
      </c>
      <c r="H27" s="23">
        <f t="shared" si="0"/>
        <v>1200000</v>
      </c>
      <c r="I27" s="29"/>
      <c r="J27" s="29"/>
    </row>
    <row r="28" spans="1:10" ht="18" customHeight="1" x14ac:dyDescent="0.15">
      <c r="A28" s="24"/>
      <c r="B28" s="24" t="s">
        <v>53</v>
      </c>
      <c r="C28" s="77" t="s">
        <v>61</v>
      </c>
      <c r="D28" s="77"/>
      <c r="E28" s="26"/>
      <c r="F28" s="22">
        <v>12308498</v>
      </c>
      <c r="G28" s="22">
        <v>205139</v>
      </c>
      <c r="H28" s="23">
        <f t="shared" si="0"/>
        <v>12513637</v>
      </c>
      <c r="I28" s="29"/>
      <c r="J28" s="29"/>
    </row>
    <row r="29" spans="1:10" ht="18" customHeight="1" x14ac:dyDescent="0.15">
      <c r="A29" s="24"/>
      <c r="B29" s="24" t="s">
        <v>56</v>
      </c>
      <c r="C29" s="77" t="s">
        <v>63</v>
      </c>
      <c r="D29" s="77"/>
      <c r="E29" s="26"/>
      <c r="F29" s="22">
        <v>84700182</v>
      </c>
      <c r="G29" s="22">
        <v>-1363656</v>
      </c>
      <c r="H29" s="23">
        <f t="shared" si="0"/>
        <v>83336526</v>
      </c>
      <c r="I29" s="29"/>
      <c r="J29" s="29"/>
    </row>
    <row r="30" spans="1:10" ht="18" customHeight="1" x14ac:dyDescent="0.15">
      <c r="A30" s="24"/>
      <c r="B30" s="24" t="s">
        <v>58</v>
      </c>
      <c r="C30" s="77" t="s">
        <v>87</v>
      </c>
      <c r="D30" s="77"/>
      <c r="E30" s="26"/>
      <c r="F30" s="22">
        <v>1200000</v>
      </c>
      <c r="G30" s="22" t="s">
        <v>14</v>
      </c>
      <c r="H30" s="23">
        <f t="shared" si="0"/>
        <v>1200000</v>
      </c>
      <c r="I30" s="29"/>
      <c r="J30" s="29"/>
    </row>
    <row r="31" spans="1:10" ht="18" customHeight="1" x14ac:dyDescent="0.15">
      <c r="A31" s="24"/>
      <c r="B31" s="24" t="s">
        <v>60</v>
      </c>
      <c r="C31" s="77" t="s">
        <v>65</v>
      </c>
      <c r="D31" s="77"/>
      <c r="E31" s="26"/>
      <c r="F31" s="22">
        <v>5626314</v>
      </c>
      <c r="G31" s="22">
        <v>38727</v>
      </c>
      <c r="H31" s="23">
        <f t="shared" si="0"/>
        <v>5665041</v>
      </c>
      <c r="I31" s="29"/>
      <c r="J31" s="29"/>
    </row>
    <row r="32" spans="1:10" ht="18" customHeight="1" x14ac:dyDescent="0.15">
      <c r="A32" s="24"/>
      <c r="B32" s="24" t="s">
        <v>62</v>
      </c>
      <c r="C32" s="77" t="s">
        <v>69</v>
      </c>
      <c r="D32" s="77"/>
      <c r="E32" s="26"/>
      <c r="F32" s="22">
        <v>450000</v>
      </c>
      <c r="G32" s="22" t="s">
        <v>14</v>
      </c>
      <c r="H32" s="23">
        <f t="shared" si="0"/>
        <v>450000</v>
      </c>
      <c r="I32" s="29"/>
      <c r="J32" s="29"/>
    </row>
    <row r="33" spans="1:10" ht="5.25" customHeight="1" x14ac:dyDescent="0.15">
      <c r="A33" s="24"/>
      <c r="B33" s="24"/>
      <c r="C33" s="20"/>
      <c r="D33" s="20"/>
      <c r="E33" s="26"/>
      <c r="F33" s="22"/>
      <c r="G33" s="22"/>
      <c r="H33" s="23"/>
      <c r="I33" s="29"/>
      <c r="J33" s="29"/>
    </row>
    <row r="34" spans="1:10" ht="14.85" customHeight="1" x14ac:dyDescent="0.15">
      <c r="A34" s="24"/>
      <c r="B34" s="24"/>
      <c r="C34" s="76" t="s">
        <v>70</v>
      </c>
      <c r="D34" s="76"/>
      <c r="E34" s="26"/>
      <c r="F34" s="23">
        <f>SUM(F5:F10,F14:F32)</f>
        <v>578700573</v>
      </c>
      <c r="G34" s="23">
        <f>SUM(G5:G10,G14:G32)</f>
        <v>-3598621</v>
      </c>
      <c r="H34" s="23">
        <f>SUM(F34,G34)</f>
        <v>575101952</v>
      </c>
      <c r="I34" s="29"/>
      <c r="J34" s="29"/>
    </row>
    <row r="35" spans="1:10" ht="7.5" customHeight="1" x14ac:dyDescent="0.15">
      <c r="A35" s="24"/>
      <c r="B35" s="24"/>
      <c r="C35" s="20"/>
      <c r="D35" s="20"/>
      <c r="E35" s="26"/>
      <c r="F35" s="22"/>
      <c r="G35" s="22"/>
      <c r="H35" s="23"/>
      <c r="I35" s="29"/>
      <c r="J35" s="29"/>
    </row>
    <row r="36" spans="1:10" ht="14.85" customHeight="1" x14ac:dyDescent="0.15">
      <c r="A36" s="24"/>
      <c r="B36" s="24" t="s">
        <v>64</v>
      </c>
      <c r="C36" s="76" t="s">
        <v>72</v>
      </c>
      <c r="D36" s="76"/>
      <c r="E36" s="31"/>
      <c r="F36" s="23">
        <v>82705517</v>
      </c>
      <c r="G36" s="23">
        <v>6768847</v>
      </c>
      <c r="H36" s="23">
        <f>SUM(F36,G36)</f>
        <v>89474364</v>
      </c>
      <c r="I36" s="29"/>
      <c r="J36" s="29"/>
    </row>
    <row r="37" spans="1:10" ht="6.75" customHeight="1" x14ac:dyDescent="0.15">
      <c r="A37" s="24"/>
      <c r="B37" s="24"/>
      <c r="C37" s="20"/>
      <c r="D37" s="20"/>
      <c r="E37" s="31"/>
      <c r="F37" s="22"/>
      <c r="G37" s="22"/>
      <c r="H37" s="23"/>
      <c r="I37" s="32"/>
    </row>
    <row r="38" spans="1:10" ht="14.85" customHeight="1" x14ac:dyDescent="0.15">
      <c r="A38" s="24"/>
      <c r="B38" s="24"/>
      <c r="C38" s="79" t="s">
        <v>73</v>
      </c>
      <c r="D38" s="79"/>
      <c r="E38" s="31"/>
      <c r="F38" s="23">
        <f>SUM(F34,F36)</f>
        <v>661406090</v>
      </c>
      <c r="G38" s="23">
        <f>SUM(G34,G36)</f>
        <v>3170226</v>
      </c>
      <c r="H38" s="23">
        <f>SUM(F38,G38)</f>
        <v>664576316</v>
      </c>
      <c r="I38" s="32"/>
    </row>
    <row r="39" spans="1:10" ht="6" customHeight="1" x14ac:dyDescent="0.15">
      <c r="A39" s="33"/>
      <c r="B39" s="33"/>
      <c r="C39" s="34"/>
      <c r="D39" s="35"/>
      <c r="E39" s="36"/>
      <c r="F39" s="37"/>
      <c r="G39" s="38"/>
      <c r="H39" s="39"/>
      <c r="I39" s="19"/>
    </row>
    <row r="40" spans="1:10" ht="10.5" customHeight="1" x14ac:dyDescent="0.15">
      <c r="A40" s="40"/>
      <c r="B40" s="85" t="s">
        <v>326</v>
      </c>
      <c r="C40" s="85"/>
      <c r="D40" s="85"/>
      <c r="E40" s="85"/>
      <c r="F40" s="85"/>
      <c r="G40" s="85"/>
      <c r="H40" s="85"/>
    </row>
    <row r="41" spans="1:10" ht="10.5" customHeight="1" x14ac:dyDescent="0.15">
      <c r="A41" s="42"/>
      <c r="B41" s="86"/>
      <c r="C41" s="86"/>
      <c r="D41" s="86"/>
      <c r="E41" s="86"/>
      <c r="F41" s="86"/>
      <c r="G41" s="86"/>
      <c r="H41" s="86"/>
    </row>
    <row r="42" spans="1:10" ht="51" customHeight="1" x14ac:dyDescent="0.15">
      <c r="A42" s="42"/>
      <c r="B42" s="86"/>
      <c r="C42" s="86"/>
      <c r="D42" s="86"/>
      <c r="E42" s="86"/>
      <c r="F42" s="86"/>
      <c r="G42" s="86"/>
      <c r="H42" s="86"/>
    </row>
    <row r="43" spans="1:10" ht="10.5" customHeight="1" x14ac:dyDescent="0.15">
      <c r="A43" s="42"/>
      <c r="B43" s="72"/>
      <c r="C43" s="40"/>
      <c r="D43" s="40"/>
      <c r="E43" s="40"/>
      <c r="F43" s="40"/>
      <c r="G43" s="40"/>
      <c r="H43" s="40"/>
    </row>
    <row r="44" spans="1:10" ht="10.5" customHeight="1" x14ac:dyDescent="0.15">
      <c r="A44" s="42"/>
      <c r="B44" s="40"/>
      <c r="C44" s="40"/>
      <c r="D44" s="40"/>
      <c r="E44" s="40"/>
      <c r="F44" s="40"/>
      <c r="G44" s="40"/>
      <c r="H44" s="40"/>
    </row>
    <row r="45" spans="1:10" ht="10.5" customHeight="1" x14ac:dyDescent="0.15">
      <c r="A45" s="42"/>
      <c r="B45" s="40"/>
      <c r="C45" s="40"/>
      <c r="D45" s="40"/>
      <c r="E45" s="40"/>
      <c r="F45" s="40"/>
      <c r="G45" s="40"/>
      <c r="H45" s="40"/>
    </row>
    <row r="46" spans="1:10" ht="10.5" customHeight="1" x14ac:dyDescent="0.15">
      <c r="A46" s="42"/>
      <c r="B46" s="40"/>
      <c r="C46" s="40"/>
      <c r="D46" s="40"/>
      <c r="E46" s="40"/>
      <c r="F46" s="40"/>
      <c r="G46" s="40"/>
      <c r="H46" s="40"/>
    </row>
    <row r="47" spans="1:10" ht="10.5" customHeight="1" x14ac:dyDescent="0.15">
      <c r="A47" s="42"/>
      <c r="B47" s="40"/>
      <c r="C47" s="40"/>
      <c r="D47" s="40"/>
      <c r="E47" s="40"/>
      <c r="F47" s="40"/>
      <c r="G47" s="40"/>
      <c r="H47" s="40"/>
    </row>
    <row r="48" spans="1:10" ht="10.5" customHeight="1" x14ac:dyDescent="0.15">
      <c r="A48" s="42"/>
      <c r="B48" s="40"/>
      <c r="C48" s="40"/>
      <c r="D48" s="40"/>
      <c r="E48" s="40"/>
      <c r="F48" s="40"/>
      <c r="G48" s="40"/>
      <c r="H48" s="40"/>
    </row>
    <row r="49" spans="1:8" ht="10.5" customHeight="1" x14ac:dyDescent="0.15">
      <c r="A49" s="42"/>
      <c r="B49" s="40"/>
      <c r="C49" s="40"/>
      <c r="D49" s="40"/>
      <c r="E49" s="40"/>
      <c r="F49" s="40"/>
      <c r="G49" s="40"/>
      <c r="H49" s="40"/>
    </row>
    <row r="50" spans="1:8" ht="10.5" customHeight="1" x14ac:dyDescent="0.15">
      <c r="A50" s="42"/>
      <c r="B50" s="40"/>
      <c r="C50" s="40"/>
      <c r="D50" s="40"/>
      <c r="E50" s="40"/>
      <c r="F50" s="40"/>
      <c r="G50" s="40"/>
      <c r="H50" s="40"/>
    </row>
    <row r="51" spans="1:8" ht="10.5" customHeight="1" x14ac:dyDescent="0.15">
      <c r="A51" s="42"/>
      <c r="B51" s="40"/>
      <c r="C51" s="40"/>
      <c r="D51" s="40"/>
      <c r="E51" s="40"/>
      <c r="F51" s="40"/>
      <c r="G51" s="40"/>
      <c r="H51" s="40"/>
    </row>
    <row r="52" spans="1:8" ht="10.5" customHeight="1" x14ac:dyDescent="0.15">
      <c r="A52" s="42"/>
      <c r="B52" s="40"/>
      <c r="C52" s="40"/>
      <c r="D52" s="40"/>
      <c r="E52" s="40"/>
      <c r="F52" s="40"/>
      <c r="G52" s="40"/>
      <c r="H52" s="40"/>
    </row>
    <row r="53" spans="1:8" ht="10.5" customHeight="1" x14ac:dyDescent="0.15">
      <c r="A53" s="42"/>
      <c r="B53" s="40"/>
      <c r="C53" s="40"/>
      <c r="D53" s="40"/>
      <c r="E53" s="40"/>
      <c r="F53" s="40"/>
      <c r="G53" s="40"/>
      <c r="H53" s="40"/>
    </row>
    <row r="54" spans="1:8" ht="10.5" customHeight="1" x14ac:dyDescent="0.15">
      <c r="A54" s="42"/>
      <c r="B54" s="40"/>
      <c r="C54" s="40"/>
      <c r="D54" s="40"/>
      <c r="E54" s="40"/>
      <c r="F54" s="40"/>
      <c r="G54" s="40"/>
      <c r="H54" s="40"/>
    </row>
    <row r="55" spans="1:8" ht="10.5" customHeight="1" x14ac:dyDescent="0.15">
      <c r="A55" s="42"/>
      <c r="B55" s="40"/>
      <c r="C55" s="40"/>
      <c r="D55" s="40"/>
      <c r="E55" s="40"/>
      <c r="F55" s="40"/>
      <c r="G55" s="40"/>
      <c r="H55" s="40"/>
    </row>
    <row r="56" spans="1:8" ht="10.5" customHeight="1" x14ac:dyDescent="0.15">
      <c r="A56" s="42"/>
      <c r="B56" s="40"/>
      <c r="C56" s="40"/>
      <c r="D56" s="40"/>
      <c r="E56" s="40"/>
      <c r="F56" s="40"/>
      <c r="G56" s="40"/>
      <c r="H56" s="40"/>
    </row>
    <row r="57" spans="1:8" ht="10.5" customHeight="1" x14ac:dyDescent="0.15">
      <c r="B57" s="40"/>
      <c r="C57" s="40"/>
      <c r="D57" s="40"/>
      <c r="E57" s="40"/>
      <c r="F57" s="40"/>
      <c r="G57" s="40"/>
      <c r="H57" s="40"/>
    </row>
    <row r="58" spans="1:8" ht="10.5" customHeight="1" x14ac:dyDescent="0.15">
      <c r="B58" s="40"/>
      <c r="C58" s="40"/>
      <c r="D58" s="40"/>
      <c r="E58" s="40"/>
      <c r="F58" s="40"/>
      <c r="G58" s="40"/>
      <c r="H58" s="40"/>
    </row>
    <row r="59" spans="1:8" ht="10.5" customHeight="1" x14ac:dyDescent="0.15">
      <c r="B59" s="40"/>
      <c r="C59" s="40"/>
      <c r="D59" s="40"/>
      <c r="E59" s="40"/>
      <c r="F59" s="40"/>
      <c r="G59" s="40"/>
      <c r="H59" s="40"/>
    </row>
    <row r="60" spans="1:8" ht="10.5" customHeight="1" x14ac:dyDescent="0.15">
      <c r="B60" s="40"/>
      <c r="C60" s="40"/>
      <c r="D60" s="40"/>
      <c r="E60" s="40"/>
      <c r="F60" s="40"/>
      <c r="G60" s="40"/>
      <c r="H60" s="40"/>
    </row>
    <row r="61" spans="1:8" ht="10.5" customHeight="1" x14ac:dyDescent="0.15">
      <c r="B61" s="40"/>
      <c r="C61" s="40"/>
      <c r="D61" s="40"/>
      <c r="E61" s="40"/>
      <c r="F61" s="40"/>
      <c r="G61" s="40"/>
      <c r="H61" s="40"/>
    </row>
    <row r="62" spans="1:8" ht="10.5" customHeight="1" x14ac:dyDescent="0.15">
      <c r="B62" s="40"/>
      <c r="C62" s="40"/>
      <c r="D62" s="40"/>
      <c r="E62" s="40"/>
      <c r="F62" s="40"/>
      <c r="G62" s="40"/>
      <c r="H62" s="40"/>
    </row>
    <row r="63" spans="1:8" ht="10.5" customHeight="1" x14ac:dyDescent="0.15">
      <c r="B63" s="40"/>
      <c r="C63" s="40"/>
      <c r="D63" s="40"/>
      <c r="E63" s="40"/>
      <c r="F63" s="40"/>
      <c r="G63" s="40"/>
      <c r="H63" s="40"/>
    </row>
  </sheetData>
  <mergeCells count="31">
    <mergeCell ref="A2:H2"/>
    <mergeCell ref="A3:E3"/>
    <mergeCell ref="C5:D5"/>
    <mergeCell ref="C6:D6"/>
    <mergeCell ref="C7:D7"/>
    <mergeCell ref="C8:D8"/>
    <mergeCell ref="C9:D9"/>
    <mergeCell ref="C10:D10"/>
    <mergeCell ref="C14:D14"/>
    <mergeCell ref="C15:D15"/>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B40:H42"/>
    <mergeCell ref="C36:D36"/>
    <mergeCell ref="C38:D38"/>
    <mergeCell ref="C30:D30"/>
    <mergeCell ref="C31:D31"/>
    <mergeCell ref="C32:D32"/>
    <mergeCell ref="C34:D34"/>
  </mergeCells>
  <phoneticPr fontId="9"/>
  <pageMargins left="0.78740157480314965" right="0.78740157480314965" top="0.86614173228346458" bottom="0.86614173228346458" header="0.62992125984251968" footer="0.39370078740157483"/>
  <pageSetup paperSize="9" scale="115" firstPageNumber="211" orientation="portrait" useFirstPageNumber="1"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7"/>
  <sheetViews>
    <sheetView view="pageBreakPreview" zoomScaleNormal="75" zoomScaleSheetLayoutView="100" workbookViewId="0"/>
  </sheetViews>
  <sheetFormatPr defaultColWidth="9.28515625" defaultRowHeight="10.5" customHeight="1" x14ac:dyDescent="0.15"/>
  <cols>
    <col min="1" max="1" width="0.42578125" style="28" customWidth="1"/>
    <col min="2" max="2" width="4.28515625" style="28" customWidth="1"/>
    <col min="3" max="3" width="1.85546875" style="28" customWidth="1"/>
    <col min="4" max="4" width="33.42578125" style="28" customWidth="1"/>
    <col min="5" max="5" width="0.7109375" style="28" customWidth="1"/>
    <col min="6" max="8" width="20.140625" style="28" customWidth="1"/>
    <col min="9" max="13" width="12.140625" style="28" customWidth="1"/>
    <col min="14" max="19" width="12.28515625" style="28" customWidth="1"/>
    <col min="20" max="16384" width="9.28515625" style="28"/>
  </cols>
  <sheetData>
    <row r="1" spans="1:30" s="3" customFormat="1" ht="12" customHeight="1" x14ac:dyDescent="0.15">
      <c r="A1" s="12"/>
      <c r="B1" s="12"/>
      <c r="C1" s="12"/>
      <c r="D1" s="12"/>
      <c r="E1" s="12"/>
      <c r="F1" s="13"/>
      <c r="G1" s="12"/>
      <c r="H1" s="13" t="s">
        <v>4</v>
      </c>
      <c r="I1" s="2"/>
      <c r="J1" s="2"/>
      <c r="K1" s="2"/>
      <c r="L1" s="2"/>
      <c r="M1" s="2"/>
      <c r="N1" s="2"/>
      <c r="O1" s="2"/>
      <c r="P1" s="2"/>
      <c r="Q1" s="2"/>
      <c r="R1" s="2"/>
      <c r="S1" s="58"/>
      <c r="T1" s="2"/>
      <c r="U1" s="2"/>
      <c r="V1" s="2"/>
      <c r="W1" s="2"/>
      <c r="X1" s="2"/>
      <c r="Y1" s="2"/>
      <c r="Z1" s="2"/>
      <c r="AA1" s="2"/>
      <c r="AB1" s="2"/>
      <c r="AC1" s="2"/>
      <c r="AD1" s="2"/>
    </row>
    <row r="2" spans="1:30" s="3" customFormat="1" ht="18" customHeight="1" x14ac:dyDescent="0.15">
      <c r="A2" s="52"/>
      <c r="B2" s="52"/>
      <c r="C2" s="52"/>
      <c r="D2" s="52"/>
      <c r="E2" s="52"/>
      <c r="F2" s="53" t="s">
        <v>295</v>
      </c>
      <c r="G2" s="59" t="s">
        <v>200</v>
      </c>
      <c r="H2" s="52"/>
      <c r="I2" s="46"/>
      <c r="J2" s="46"/>
      <c r="K2" s="46"/>
      <c r="L2" s="46"/>
      <c r="M2" s="46"/>
      <c r="N2" s="46"/>
      <c r="O2" s="46"/>
      <c r="P2" s="46"/>
      <c r="Q2" s="46"/>
      <c r="R2" s="46"/>
      <c r="S2" s="46"/>
      <c r="T2" s="2"/>
      <c r="U2" s="2"/>
      <c r="V2" s="2"/>
      <c r="W2" s="2"/>
      <c r="X2" s="2"/>
      <c r="Y2" s="2"/>
      <c r="Z2" s="2"/>
      <c r="AA2" s="2"/>
      <c r="AB2" s="2"/>
      <c r="AC2" s="2"/>
      <c r="AD2" s="2"/>
    </row>
    <row r="3" spans="1:30" s="8" customFormat="1" ht="18" customHeight="1" x14ac:dyDescent="0.15">
      <c r="A3" s="83" t="s">
        <v>260</v>
      </c>
      <c r="B3" s="83"/>
      <c r="C3" s="83"/>
      <c r="D3" s="83"/>
      <c r="E3" s="84"/>
      <c r="F3" s="15" t="s">
        <v>7</v>
      </c>
      <c r="G3" s="16" t="s">
        <v>8</v>
      </c>
      <c r="H3" s="17" t="s">
        <v>9</v>
      </c>
      <c r="I3" s="46"/>
      <c r="J3" s="46"/>
      <c r="K3" s="46"/>
      <c r="L3" s="46"/>
      <c r="M3" s="46"/>
      <c r="N3" s="46"/>
      <c r="O3" s="46"/>
      <c r="P3" s="46"/>
      <c r="Q3" s="46"/>
      <c r="R3" s="46"/>
      <c r="S3" s="46"/>
      <c r="T3" s="5"/>
      <c r="U3" s="5"/>
      <c r="V3" s="5"/>
      <c r="W3" s="5"/>
      <c r="X3" s="5"/>
      <c r="Y3" s="5"/>
      <c r="Z3" s="5"/>
      <c r="AA3" s="5"/>
      <c r="AB3" s="5"/>
      <c r="AC3" s="5"/>
      <c r="AD3" s="5"/>
    </row>
    <row r="4" spans="1:30" s="8" customFormat="1" ht="6" customHeight="1" x14ac:dyDescent="0.15">
      <c r="A4" s="19"/>
      <c r="B4" s="19"/>
      <c r="C4" s="20"/>
      <c r="D4" s="19"/>
      <c r="E4" s="21"/>
      <c r="F4" s="22"/>
      <c r="G4" s="22"/>
      <c r="H4" s="23"/>
      <c r="I4" s="46"/>
      <c r="J4" s="46"/>
      <c r="K4" s="46"/>
      <c r="L4" s="46"/>
      <c r="M4" s="46"/>
      <c r="N4" s="46"/>
      <c r="O4" s="46"/>
      <c r="P4" s="46"/>
      <c r="Q4" s="46"/>
      <c r="R4" s="46"/>
      <c r="S4" s="46"/>
      <c r="T4" s="5"/>
      <c r="U4" s="5"/>
      <c r="V4" s="5"/>
      <c r="W4" s="5"/>
      <c r="X4" s="5"/>
      <c r="Y4" s="5"/>
      <c r="Z4" s="5"/>
      <c r="AA4" s="5"/>
      <c r="AB4" s="5"/>
      <c r="AC4" s="5"/>
      <c r="AD4" s="5"/>
    </row>
    <row r="5" spans="1:30" s="8" customFormat="1" ht="11.4" customHeight="1" x14ac:dyDescent="0.15">
      <c r="A5" s="24"/>
      <c r="B5" s="77" t="s">
        <v>261</v>
      </c>
      <c r="C5" s="77"/>
      <c r="D5" s="77"/>
      <c r="E5" s="25"/>
      <c r="F5" s="22"/>
      <c r="G5" s="22"/>
      <c r="H5" s="23"/>
      <c r="I5" s="22"/>
      <c r="J5" s="22"/>
      <c r="K5" s="22"/>
      <c r="L5" s="22"/>
      <c r="M5" s="22"/>
      <c r="N5" s="22"/>
      <c r="O5" s="22"/>
      <c r="P5" s="22"/>
      <c r="Q5" s="22"/>
      <c r="R5" s="22"/>
      <c r="S5" s="22"/>
      <c r="T5" s="5"/>
      <c r="U5" s="5"/>
      <c r="V5" s="5"/>
      <c r="W5" s="5"/>
      <c r="X5" s="5"/>
      <c r="Y5" s="5"/>
      <c r="Z5" s="5"/>
      <c r="AA5" s="5"/>
      <c r="AB5" s="5"/>
      <c r="AC5" s="5"/>
      <c r="AD5" s="5"/>
    </row>
    <row r="6" spans="1:30" ht="11.4" customHeight="1" x14ac:dyDescent="0.15">
      <c r="A6" s="24"/>
      <c r="B6" s="24" t="s">
        <v>10</v>
      </c>
      <c r="C6" s="77" t="s">
        <v>37</v>
      </c>
      <c r="D6" s="77"/>
      <c r="E6" s="21"/>
      <c r="F6" s="22">
        <v>164021056</v>
      </c>
      <c r="G6" s="22" t="s">
        <v>14</v>
      </c>
      <c r="H6" s="23">
        <f t="shared" ref="H6:H11" si="0">SUM(F6:G6)</f>
        <v>164021056</v>
      </c>
      <c r="I6" s="22"/>
      <c r="J6" s="22"/>
      <c r="K6" s="22"/>
      <c r="L6" s="22"/>
      <c r="M6" s="22"/>
      <c r="N6" s="22"/>
      <c r="O6" s="22"/>
      <c r="P6" s="22"/>
      <c r="Q6" s="22"/>
      <c r="R6" s="22"/>
      <c r="S6" s="22"/>
      <c r="T6" s="29"/>
      <c r="U6" s="29"/>
      <c r="V6" s="29"/>
      <c r="W6" s="29"/>
      <c r="X6" s="29"/>
      <c r="Y6" s="29"/>
      <c r="Z6" s="29"/>
      <c r="AA6" s="29"/>
      <c r="AB6" s="29"/>
      <c r="AC6" s="29"/>
      <c r="AD6" s="29"/>
    </row>
    <row r="7" spans="1:30" ht="11.4" customHeight="1" x14ac:dyDescent="0.15">
      <c r="A7" s="24"/>
      <c r="B7" s="24" t="s">
        <v>12</v>
      </c>
      <c r="C7" s="77" t="s">
        <v>262</v>
      </c>
      <c r="D7" s="77"/>
      <c r="E7" s="21"/>
      <c r="F7" s="22">
        <v>70825076</v>
      </c>
      <c r="G7" s="22">
        <v>-535350</v>
      </c>
      <c r="H7" s="23">
        <f t="shared" si="0"/>
        <v>70289726</v>
      </c>
      <c r="I7" s="22"/>
      <c r="J7" s="22"/>
      <c r="K7" s="22"/>
      <c r="L7" s="22"/>
      <c r="M7" s="22"/>
      <c r="N7" s="22"/>
      <c r="O7" s="22"/>
      <c r="P7" s="22"/>
      <c r="Q7" s="22"/>
      <c r="R7" s="22"/>
      <c r="S7" s="22"/>
      <c r="T7" s="29"/>
      <c r="U7" s="29"/>
      <c r="V7" s="29"/>
      <c r="W7" s="29"/>
      <c r="X7" s="29"/>
      <c r="Y7" s="29"/>
      <c r="Z7" s="29"/>
      <c r="AA7" s="29"/>
      <c r="AB7" s="29"/>
      <c r="AC7" s="29"/>
      <c r="AD7" s="29"/>
    </row>
    <row r="8" spans="1:30" s="27" customFormat="1" ht="11.4" customHeight="1" x14ac:dyDescent="0.15">
      <c r="A8" s="24"/>
      <c r="B8" s="24" t="s">
        <v>15</v>
      </c>
      <c r="C8" s="77" t="s">
        <v>98</v>
      </c>
      <c r="D8" s="77"/>
      <c r="E8" s="26"/>
      <c r="F8" s="22">
        <v>388255896</v>
      </c>
      <c r="G8" s="22">
        <v>17441620</v>
      </c>
      <c r="H8" s="23">
        <f t="shared" si="0"/>
        <v>405697516</v>
      </c>
      <c r="I8" s="22"/>
      <c r="J8" s="22"/>
      <c r="K8" s="22"/>
      <c r="L8" s="22"/>
      <c r="M8" s="22"/>
      <c r="N8" s="22"/>
      <c r="O8" s="22"/>
      <c r="P8" s="22"/>
      <c r="Q8" s="22"/>
      <c r="R8" s="22"/>
      <c r="S8" s="22"/>
      <c r="T8" s="43"/>
      <c r="U8" s="43"/>
      <c r="V8" s="43"/>
      <c r="W8" s="43"/>
      <c r="X8" s="43"/>
      <c r="Y8" s="43"/>
      <c r="Z8" s="43"/>
      <c r="AA8" s="43"/>
      <c r="AB8" s="43"/>
      <c r="AC8" s="43"/>
      <c r="AD8" s="43"/>
    </row>
    <row r="9" spans="1:30" s="27" customFormat="1" ht="11.4" customHeight="1" x14ac:dyDescent="0.15">
      <c r="A9" s="24"/>
      <c r="B9" s="24" t="s">
        <v>17</v>
      </c>
      <c r="C9" s="77" t="s">
        <v>263</v>
      </c>
      <c r="D9" s="77"/>
      <c r="E9" s="26"/>
      <c r="F9" s="22">
        <v>107934278</v>
      </c>
      <c r="G9" s="22">
        <v>-327236</v>
      </c>
      <c r="H9" s="23">
        <f t="shared" si="0"/>
        <v>107607042</v>
      </c>
      <c r="I9" s="22"/>
      <c r="J9" s="22"/>
      <c r="K9" s="22"/>
      <c r="L9" s="22"/>
      <c r="M9" s="22"/>
      <c r="N9" s="22"/>
      <c r="O9" s="22"/>
      <c r="P9" s="22"/>
      <c r="Q9" s="22"/>
      <c r="R9" s="22"/>
      <c r="S9" s="22"/>
      <c r="T9" s="43"/>
      <c r="U9" s="43"/>
      <c r="V9" s="43"/>
      <c r="W9" s="43"/>
      <c r="X9" s="43"/>
      <c r="Y9" s="43"/>
      <c r="Z9" s="43"/>
      <c r="AA9" s="43"/>
      <c r="AB9" s="43"/>
      <c r="AC9" s="43"/>
      <c r="AD9" s="43"/>
    </row>
    <row r="10" spans="1:30" s="27" customFormat="1" ht="11.4" customHeight="1" x14ac:dyDescent="0.15">
      <c r="A10" s="24"/>
      <c r="B10" s="24" t="s">
        <v>19</v>
      </c>
      <c r="C10" s="77" t="s">
        <v>84</v>
      </c>
      <c r="D10" s="77"/>
      <c r="E10" s="26"/>
      <c r="F10" s="22">
        <v>84625358</v>
      </c>
      <c r="G10" s="22">
        <v>-5471729</v>
      </c>
      <c r="H10" s="23">
        <f t="shared" si="0"/>
        <v>79153629</v>
      </c>
      <c r="I10" s="22"/>
      <c r="J10" s="22"/>
      <c r="K10" s="22"/>
      <c r="L10" s="22"/>
      <c r="M10" s="22"/>
      <c r="N10" s="22"/>
      <c r="O10" s="22"/>
      <c r="P10" s="22"/>
      <c r="Q10" s="22"/>
      <c r="R10" s="22"/>
      <c r="S10" s="22"/>
      <c r="T10" s="43"/>
      <c r="U10" s="43"/>
      <c r="V10" s="43"/>
      <c r="W10" s="43"/>
      <c r="X10" s="43"/>
      <c r="Y10" s="43"/>
      <c r="Z10" s="43"/>
      <c r="AA10" s="43"/>
      <c r="AB10" s="43"/>
      <c r="AC10" s="43"/>
      <c r="AD10" s="43"/>
    </row>
    <row r="11" spans="1:30" ht="11.4" customHeight="1" x14ac:dyDescent="0.15">
      <c r="A11" s="24"/>
      <c r="B11" s="77" t="s">
        <v>264</v>
      </c>
      <c r="C11" s="77"/>
      <c r="D11" s="77"/>
      <c r="E11" s="30"/>
      <c r="F11" s="22">
        <v>815661664</v>
      </c>
      <c r="G11" s="22">
        <v>11107305</v>
      </c>
      <c r="H11" s="23">
        <f t="shared" si="0"/>
        <v>826768969</v>
      </c>
      <c r="I11" s="22"/>
      <c r="J11" s="22"/>
      <c r="K11" s="22"/>
      <c r="L11" s="22"/>
      <c r="M11" s="22"/>
      <c r="N11" s="22"/>
      <c r="O11" s="22"/>
      <c r="P11" s="22"/>
      <c r="Q11" s="22"/>
      <c r="R11" s="22"/>
      <c r="S11" s="22"/>
      <c r="T11" s="29"/>
      <c r="U11" s="29"/>
      <c r="V11" s="29"/>
      <c r="W11" s="29"/>
      <c r="X11" s="29"/>
      <c r="Y11" s="29"/>
      <c r="Z11" s="29"/>
      <c r="AA11" s="29"/>
      <c r="AB11" s="29"/>
      <c r="AC11" s="29"/>
      <c r="AD11" s="29"/>
    </row>
    <row r="12" spans="1:30" ht="11.4" customHeight="1" x14ac:dyDescent="0.15">
      <c r="A12" s="24"/>
      <c r="B12" s="77" t="s">
        <v>265</v>
      </c>
      <c r="C12" s="77"/>
      <c r="D12" s="77"/>
      <c r="E12" s="30"/>
      <c r="F12" s="22"/>
      <c r="G12" s="22"/>
      <c r="H12" s="23"/>
      <c r="I12" s="22"/>
      <c r="J12" s="22"/>
      <c r="K12" s="22"/>
      <c r="L12" s="22"/>
      <c r="M12" s="22"/>
      <c r="N12" s="22"/>
      <c r="O12" s="22"/>
      <c r="P12" s="22"/>
      <c r="Q12" s="22"/>
      <c r="R12" s="22"/>
      <c r="S12" s="22"/>
      <c r="T12" s="29"/>
      <c r="U12" s="29"/>
      <c r="V12" s="29"/>
      <c r="W12" s="29"/>
      <c r="X12" s="29"/>
      <c r="Y12" s="29"/>
      <c r="Z12" s="29"/>
      <c r="AA12" s="29"/>
      <c r="AB12" s="29"/>
      <c r="AC12" s="29"/>
      <c r="AD12" s="29"/>
    </row>
    <row r="13" spans="1:30" ht="11.4" customHeight="1" x14ac:dyDescent="0.15">
      <c r="A13" s="24"/>
      <c r="B13" s="24" t="s">
        <v>10</v>
      </c>
      <c r="C13" s="90" t="s">
        <v>145</v>
      </c>
      <c r="D13" s="90"/>
      <c r="E13" s="30"/>
      <c r="F13" s="22">
        <v>333882000</v>
      </c>
      <c r="G13" s="22" t="s">
        <v>14</v>
      </c>
      <c r="H13" s="23">
        <f t="shared" ref="H13:H20" si="1">SUM(F13:G13)</f>
        <v>333882000</v>
      </c>
      <c r="I13" s="22"/>
      <c r="J13" s="22"/>
      <c r="K13" s="22"/>
      <c r="L13" s="22"/>
      <c r="M13" s="22"/>
      <c r="N13" s="22"/>
      <c r="O13" s="22"/>
      <c r="P13" s="22"/>
      <c r="Q13" s="22"/>
      <c r="R13" s="22"/>
      <c r="S13" s="22"/>
      <c r="T13" s="29"/>
      <c r="U13" s="29"/>
      <c r="V13" s="29"/>
      <c r="W13" s="29"/>
      <c r="X13" s="29"/>
      <c r="Y13" s="29"/>
      <c r="Z13" s="29"/>
      <c r="AA13" s="29"/>
      <c r="AB13" s="29"/>
      <c r="AC13" s="29"/>
      <c r="AD13" s="29"/>
    </row>
    <row r="14" spans="1:30" ht="22.65" customHeight="1" x14ac:dyDescent="0.15">
      <c r="A14" s="24"/>
      <c r="B14" s="24" t="s">
        <v>12</v>
      </c>
      <c r="C14" s="80" t="s">
        <v>273</v>
      </c>
      <c r="D14" s="80"/>
      <c r="E14" s="30"/>
      <c r="F14" s="22">
        <v>204568008</v>
      </c>
      <c r="G14" s="22" t="s">
        <v>14</v>
      </c>
      <c r="H14" s="23">
        <f t="shared" si="1"/>
        <v>204568008</v>
      </c>
      <c r="I14" s="22"/>
      <c r="J14" s="22"/>
      <c r="K14" s="22"/>
      <c r="L14" s="22"/>
      <c r="M14" s="22"/>
      <c r="N14" s="22"/>
      <c r="O14" s="22"/>
      <c r="P14" s="22"/>
      <c r="Q14" s="22"/>
      <c r="R14" s="22"/>
      <c r="S14" s="22"/>
      <c r="T14" s="29"/>
      <c r="U14" s="29"/>
      <c r="V14" s="29"/>
      <c r="W14" s="29"/>
      <c r="X14" s="29"/>
      <c r="Y14" s="29"/>
      <c r="Z14" s="29"/>
      <c r="AA14" s="29"/>
      <c r="AB14" s="29"/>
      <c r="AC14" s="29"/>
      <c r="AD14" s="29"/>
    </row>
    <row r="15" spans="1:30" ht="11.4" customHeight="1" x14ac:dyDescent="0.15">
      <c r="A15" s="24"/>
      <c r="B15" s="24" t="s">
        <v>15</v>
      </c>
      <c r="C15" s="77" t="s">
        <v>203</v>
      </c>
      <c r="D15" s="77"/>
      <c r="E15" s="30"/>
      <c r="F15" s="22">
        <v>73512265</v>
      </c>
      <c r="G15" s="22">
        <v>-45709</v>
      </c>
      <c r="H15" s="23">
        <f t="shared" si="1"/>
        <v>73466556</v>
      </c>
      <c r="I15" s="22"/>
      <c r="J15" s="22"/>
      <c r="K15" s="22"/>
      <c r="L15" s="22"/>
      <c r="M15" s="22"/>
      <c r="N15" s="22"/>
      <c r="O15" s="22"/>
      <c r="P15" s="22"/>
      <c r="Q15" s="22"/>
      <c r="R15" s="22"/>
      <c r="S15" s="22"/>
      <c r="T15" s="29"/>
      <c r="U15" s="29"/>
      <c r="V15" s="29"/>
      <c r="W15" s="29"/>
      <c r="X15" s="29"/>
      <c r="Y15" s="29"/>
      <c r="Z15" s="29"/>
      <c r="AA15" s="29"/>
      <c r="AB15" s="29"/>
      <c r="AC15" s="29"/>
      <c r="AD15" s="29"/>
    </row>
    <row r="16" spans="1:30" ht="11.4" customHeight="1" x14ac:dyDescent="0.15">
      <c r="A16" s="24"/>
      <c r="B16" s="24" t="s">
        <v>17</v>
      </c>
      <c r="C16" s="77" t="s">
        <v>138</v>
      </c>
      <c r="D16" s="77"/>
      <c r="E16" s="30"/>
      <c r="F16" s="22">
        <v>31300325</v>
      </c>
      <c r="G16" s="22" t="s">
        <v>14</v>
      </c>
      <c r="H16" s="23">
        <f t="shared" si="1"/>
        <v>31300325</v>
      </c>
      <c r="I16" s="22"/>
      <c r="J16" s="22"/>
      <c r="K16" s="22"/>
      <c r="L16" s="22"/>
      <c r="M16" s="22"/>
      <c r="N16" s="22"/>
      <c r="O16" s="22"/>
      <c r="P16" s="22"/>
      <c r="Q16" s="22"/>
      <c r="R16" s="22"/>
      <c r="S16" s="22"/>
      <c r="T16" s="29"/>
      <c r="U16" s="29"/>
      <c r="V16" s="29"/>
      <c r="W16" s="29"/>
      <c r="X16" s="29"/>
      <c r="Y16" s="29"/>
      <c r="Z16" s="29"/>
      <c r="AA16" s="29"/>
      <c r="AB16" s="29"/>
      <c r="AC16" s="29"/>
      <c r="AD16" s="29"/>
    </row>
    <row r="17" spans="1:30" ht="11.4" customHeight="1" x14ac:dyDescent="0.15">
      <c r="A17" s="24"/>
      <c r="B17" s="24" t="s">
        <v>19</v>
      </c>
      <c r="C17" s="77" t="s">
        <v>247</v>
      </c>
      <c r="D17" s="77"/>
      <c r="E17" s="30"/>
      <c r="F17" s="22">
        <v>44867985</v>
      </c>
      <c r="G17" s="22">
        <v>-664920</v>
      </c>
      <c r="H17" s="23">
        <f t="shared" si="1"/>
        <v>44203065</v>
      </c>
      <c r="I17" s="22"/>
      <c r="J17" s="22"/>
      <c r="K17" s="22"/>
      <c r="L17" s="22"/>
      <c r="M17" s="22"/>
      <c r="N17" s="22"/>
      <c r="O17" s="22"/>
      <c r="P17" s="22"/>
      <c r="Q17" s="22"/>
      <c r="R17" s="22"/>
      <c r="S17" s="22"/>
      <c r="T17" s="29"/>
      <c r="U17" s="29"/>
      <c r="V17" s="29"/>
      <c r="W17" s="29"/>
      <c r="X17" s="29"/>
      <c r="Y17" s="29"/>
      <c r="Z17" s="29"/>
      <c r="AA17" s="29"/>
      <c r="AB17" s="29"/>
      <c r="AC17" s="29"/>
      <c r="AD17" s="29"/>
    </row>
    <row r="18" spans="1:30" ht="11.4" customHeight="1" x14ac:dyDescent="0.15">
      <c r="A18" s="24"/>
      <c r="B18" s="24" t="s">
        <v>22</v>
      </c>
      <c r="C18" s="77" t="s">
        <v>103</v>
      </c>
      <c r="D18" s="77"/>
      <c r="E18" s="30"/>
      <c r="F18" s="22">
        <v>14317563</v>
      </c>
      <c r="G18" s="22" t="s">
        <v>14</v>
      </c>
      <c r="H18" s="23">
        <f t="shared" si="1"/>
        <v>14317563</v>
      </c>
      <c r="I18" s="22"/>
      <c r="J18" s="22"/>
      <c r="K18" s="22"/>
      <c r="L18" s="22"/>
      <c r="M18" s="22"/>
      <c r="N18" s="22"/>
      <c r="O18" s="22"/>
      <c r="P18" s="22"/>
      <c r="Q18" s="22"/>
      <c r="R18" s="22"/>
      <c r="S18" s="22"/>
      <c r="T18" s="29"/>
      <c r="U18" s="29"/>
      <c r="V18" s="29"/>
      <c r="W18" s="29"/>
      <c r="X18" s="29"/>
      <c r="Y18" s="29"/>
      <c r="Z18" s="29"/>
      <c r="AA18" s="29"/>
      <c r="AB18" s="29"/>
      <c r="AC18" s="29"/>
      <c r="AD18" s="29"/>
    </row>
    <row r="19" spans="1:30" ht="11.4" customHeight="1" x14ac:dyDescent="0.15">
      <c r="A19" s="24"/>
      <c r="B19" s="77" t="s">
        <v>264</v>
      </c>
      <c r="C19" s="77"/>
      <c r="D19" s="77"/>
      <c r="E19" s="30"/>
      <c r="F19" s="22">
        <v>702448146</v>
      </c>
      <c r="G19" s="22">
        <v>-710629</v>
      </c>
      <c r="H19" s="23">
        <f t="shared" si="1"/>
        <v>701737517</v>
      </c>
      <c r="I19" s="22"/>
      <c r="J19" s="22"/>
      <c r="K19" s="22"/>
      <c r="L19" s="22"/>
      <c r="M19" s="22"/>
      <c r="N19" s="22"/>
      <c r="O19" s="22"/>
      <c r="P19" s="22"/>
      <c r="Q19" s="22"/>
      <c r="R19" s="22"/>
      <c r="S19" s="22"/>
      <c r="T19" s="29"/>
      <c r="U19" s="29"/>
      <c r="V19" s="29"/>
      <c r="W19" s="29"/>
      <c r="X19" s="29"/>
      <c r="Y19" s="29"/>
      <c r="Z19" s="29"/>
      <c r="AA19" s="29"/>
      <c r="AB19" s="29"/>
      <c r="AC19" s="29"/>
      <c r="AD19" s="29"/>
    </row>
    <row r="20" spans="1:30" ht="11.4" customHeight="1" x14ac:dyDescent="0.15">
      <c r="A20" s="24"/>
      <c r="B20" s="77" t="s">
        <v>63</v>
      </c>
      <c r="C20" s="77"/>
      <c r="D20" s="77"/>
      <c r="E20" s="30"/>
      <c r="F20" s="22">
        <v>201261035</v>
      </c>
      <c r="G20" s="22">
        <v>-8413583</v>
      </c>
      <c r="H20" s="23">
        <f t="shared" si="1"/>
        <v>192847452</v>
      </c>
      <c r="I20" s="22"/>
      <c r="J20" s="22"/>
      <c r="K20" s="22"/>
      <c r="L20" s="22"/>
      <c r="M20" s="22"/>
      <c r="N20" s="22"/>
      <c r="O20" s="22"/>
      <c r="P20" s="22"/>
      <c r="Q20" s="22"/>
      <c r="R20" s="22"/>
      <c r="S20" s="22"/>
      <c r="T20" s="29"/>
      <c r="U20" s="29"/>
      <c r="V20" s="29"/>
      <c r="W20" s="29"/>
      <c r="X20" s="29"/>
      <c r="Y20" s="29"/>
      <c r="Z20" s="29"/>
      <c r="AA20" s="29"/>
      <c r="AB20" s="29"/>
      <c r="AC20" s="29"/>
      <c r="AD20" s="29"/>
    </row>
    <row r="21" spans="1:30" ht="11.4" customHeight="1" x14ac:dyDescent="0.15">
      <c r="A21" s="24"/>
      <c r="B21" s="77" t="s">
        <v>266</v>
      </c>
      <c r="C21" s="77"/>
      <c r="D21" s="77"/>
      <c r="E21" s="30"/>
      <c r="F21" s="22"/>
      <c r="G21" s="22"/>
      <c r="H21" s="23"/>
      <c r="I21" s="22"/>
      <c r="J21" s="22"/>
      <c r="K21" s="22"/>
      <c r="L21" s="22"/>
      <c r="M21" s="22"/>
      <c r="N21" s="22"/>
      <c r="O21" s="22"/>
      <c r="P21" s="22"/>
      <c r="Q21" s="22"/>
      <c r="R21" s="22"/>
      <c r="S21" s="22"/>
      <c r="T21" s="29"/>
      <c r="U21" s="29"/>
      <c r="V21" s="29"/>
      <c r="W21" s="29"/>
      <c r="X21" s="29"/>
      <c r="Y21" s="29"/>
      <c r="Z21" s="29"/>
      <c r="AA21" s="29"/>
      <c r="AB21" s="29"/>
      <c r="AC21" s="29"/>
      <c r="AD21" s="29"/>
    </row>
    <row r="22" spans="1:30" ht="11.4" customHeight="1" x14ac:dyDescent="0.15">
      <c r="A22" s="24"/>
      <c r="B22" s="24" t="s">
        <v>10</v>
      </c>
      <c r="C22" s="77" t="s">
        <v>157</v>
      </c>
      <c r="D22" s="77"/>
      <c r="E22" s="30"/>
      <c r="F22" s="22">
        <v>27954720</v>
      </c>
      <c r="G22" s="22" t="s">
        <v>14</v>
      </c>
      <c r="H22" s="23">
        <f t="shared" ref="H22:H29" si="2">SUM(F22:G22)</f>
        <v>27954720</v>
      </c>
      <c r="I22" s="22"/>
      <c r="J22" s="22"/>
      <c r="K22" s="22"/>
      <c r="L22" s="22"/>
      <c r="M22" s="22"/>
      <c r="N22" s="22"/>
      <c r="O22" s="22"/>
      <c r="P22" s="22"/>
      <c r="Q22" s="22"/>
      <c r="R22" s="22"/>
      <c r="S22" s="22"/>
      <c r="T22" s="29"/>
      <c r="U22" s="29"/>
      <c r="V22" s="29"/>
      <c r="W22" s="29"/>
      <c r="X22" s="29"/>
      <c r="Y22" s="29"/>
      <c r="Z22" s="29"/>
      <c r="AA22" s="29"/>
      <c r="AB22" s="29"/>
      <c r="AC22" s="29"/>
      <c r="AD22" s="29"/>
    </row>
    <row r="23" spans="1:30" ht="11.4" customHeight="1" x14ac:dyDescent="0.15">
      <c r="A23" s="24"/>
      <c r="B23" s="24" t="s">
        <v>12</v>
      </c>
      <c r="C23" s="77" t="s">
        <v>185</v>
      </c>
      <c r="D23" s="77"/>
      <c r="E23" s="30"/>
      <c r="F23" s="22">
        <v>202390002</v>
      </c>
      <c r="G23" s="22">
        <v>-1902976</v>
      </c>
      <c r="H23" s="23">
        <f t="shared" si="2"/>
        <v>200487026</v>
      </c>
      <c r="I23" s="22"/>
      <c r="J23" s="22"/>
      <c r="K23" s="22"/>
      <c r="L23" s="22"/>
      <c r="M23" s="22"/>
      <c r="N23" s="22"/>
      <c r="O23" s="22"/>
      <c r="P23" s="22"/>
      <c r="Q23" s="22"/>
      <c r="R23" s="22"/>
      <c r="S23" s="22"/>
      <c r="T23" s="29"/>
      <c r="U23" s="29"/>
      <c r="V23" s="29"/>
      <c r="W23" s="29"/>
      <c r="X23" s="29"/>
      <c r="Y23" s="29"/>
      <c r="Z23" s="29"/>
      <c r="AA23" s="29"/>
      <c r="AB23" s="29"/>
      <c r="AC23" s="29"/>
      <c r="AD23" s="29"/>
    </row>
    <row r="24" spans="1:30" ht="11.4" customHeight="1" x14ac:dyDescent="0.15">
      <c r="A24" s="24"/>
      <c r="B24" s="24" t="s">
        <v>15</v>
      </c>
      <c r="C24" s="77" t="s">
        <v>284</v>
      </c>
      <c r="D24" s="77"/>
      <c r="E24" s="30"/>
      <c r="F24" s="22">
        <v>2798026</v>
      </c>
      <c r="G24" s="22" t="s">
        <v>14</v>
      </c>
      <c r="H24" s="23">
        <f t="shared" si="2"/>
        <v>2798026</v>
      </c>
      <c r="I24" s="22"/>
      <c r="J24" s="22"/>
      <c r="K24" s="22"/>
      <c r="L24" s="22"/>
      <c r="M24" s="22"/>
      <c r="N24" s="22"/>
      <c r="O24" s="22"/>
      <c r="P24" s="22"/>
      <c r="Q24" s="22"/>
      <c r="R24" s="22"/>
      <c r="S24" s="22"/>
      <c r="T24" s="29"/>
      <c r="U24" s="29"/>
      <c r="V24" s="29"/>
      <c r="W24" s="29"/>
      <c r="X24" s="29"/>
      <c r="Y24" s="29"/>
      <c r="Z24" s="29"/>
      <c r="AA24" s="29"/>
      <c r="AB24" s="29"/>
      <c r="AC24" s="29"/>
      <c r="AD24" s="29"/>
    </row>
    <row r="25" spans="1:30" ht="22.65" customHeight="1" x14ac:dyDescent="0.15">
      <c r="A25" s="24"/>
      <c r="B25" s="24" t="s">
        <v>17</v>
      </c>
      <c r="C25" s="80" t="s">
        <v>180</v>
      </c>
      <c r="D25" s="80"/>
      <c r="E25" s="30"/>
      <c r="F25" s="22">
        <v>20948295</v>
      </c>
      <c r="G25" s="22" t="s">
        <v>14</v>
      </c>
      <c r="H25" s="23">
        <f t="shared" si="2"/>
        <v>20948295</v>
      </c>
      <c r="I25" s="22"/>
      <c r="J25" s="22"/>
      <c r="K25" s="22"/>
      <c r="L25" s="22"/>
      <c r="M25" s="22"/>
      <c r="N25" s="22"/>
      <c r="O25" s="22"/>
      <c r="P25" s="22"/>
      <c r="Q25" s="22"/>
      <c r="R25" s="22"/>
      <c r="S25" s="22"/>
      <c r="T25" s="29"/>
      <c r="U25" s="29"/>
      <c r="V25" s="29"/>
      <c r="W25" s="29"/>
      <c r="X25" s="29"/>
      <c r="Y25" s="29"/>
      <c r="Z25" s="29"/>
      <c r="AA25" s="29"/>
      <c r="AB25" s="29"/>
      <c r="AC25" s="29"/>
      <c r="AD25" s="29"/>
    </row>
    <row r="26" spans="1:30" ht="11.4" customHeight="1" x14ac:dyDescent="0.15">
      <c r="A26" s="24"/>
      <c r="B26" s="77" t="s">
        <v>264</v>
      </c>
      <c r="C26" s="77"/>
      <c r="D26" s="77"/>
      <c r="E26" s="30"/>
      <c r="F26" s="22">
        <v>254091043</v>
      </c>
      <c r="G26" s="22">
        <v>-1902976</v>
      </c>
      <c r="H26" s="23">
        <f t="shared" si="2"/>
        <v>252188067</v>
      </c>
      <c r="I26" s="22"/>
      <c r="J26" s="22"/>
      <c r="K26" s="22"/>
      <c r="L26" s="22"/>
      <c r="M26" s="22"/>
      <c r="N26" s="22"/>
      <c r="O26" s="22"/>
      <c r="P26" s="22"/>
      <c r="Q26" s="22"/>
      <c r="R26" s="22"/>
      <c r="S26" s="22"/>
      <c r="T26" s="29"/>
      <c r="U26" s="29"/>
      <c r="V26" s="29"/>
      <c r="W26" s="29"/>
      <c r="X26" s="29"/>
      <c r="Y26" s="29"/>
      <c r="Z26" s="29"/>
      <c r="AA26" s="29"/>
      <c r="AB26" s="29"/>
      <c r="AC26" s="29"/>
      <c r="AD26" s="29"/>
    </row>
    <row r="27" spans="1:30" ht="11.4" customHeight="1" x14ac:dyDescent="0.15">
      <c r="A27" s="24"/>
      <c r="B27" s="77" t="s">
        <v>175</v>
      </c>
      <c r="C27" s="77"/>
      <c r="D27" s="77"/>
      <c r="E27" s="30"/>
      <c r="F27" s="22">
        <v>1092337372</v>
      </c>
      <c r="G27" s="22">
        <v>73583040</v>
      </c>
      <c r="H27" s="23">
        <f t="shared" si="2"/>
        <v>1165920412</v>
      </c>
      <c r="I27" s="22"/>
      <c r="J27" s="22"/>
      <c r="K27" s="22"/>
      <c r="L27" s="22"/>
      <c r="M27" s="22"/>
      <c r="N27" s="22"/>
      <c r="O27" s="22"/>
      <c r="P27" s="22"/>
      <c r="Q27" s="22"/>
      <c r="R27" s="22"/>
      <c r="S27" s="22"/>
      <c r="T27" s="29"/>
      <c r="U27" s="29"/>
      <c r="V27" s="29"/>
      <c r="W27" s="29"/>
      <c r="X27" s="29"/>
      <c r="Y27" s="29"/>
      <c r="Z27" s="29"/>
      <c r="AA27" s="29"/>
      <c r="AB27" s="29"/>
      <c r="AC27" s="29"/>
      <c r="AD27" s="29"/>
    </row>
    <row r="28" spans="1:30" ht="11.4" customHeight="1" x14ac:dyDescent="0.15">
      <c r="A28" s="24"/>
      <c r="B28" s="77" t="s">
        <v>250</v>
      </c>
      <c r="C28" s="77"/>
      <c r="D28" s="77"/>
      <c r="E28" s="30"/>
      <c r="F28" s="22">
        <v>422074557</v>
      </c>
      <c r="G28" s="22">
        <v>-226838</v>
      </c>
      <c r="H28" s="23">
        <f t="shared" si="2"/>
        <v>421847719</v>
      </c>
      <c r="I28" s="22"/>
      <c r="J28" s="22"/>
      <c r="K28" s="22"/>
      <c r="L28" s="22"/>
      <c r="M28" s="22"/>
      <c r="N28" s="22"/>
      <c r="O28" s="22"/>
      <c r="P28" s="22"/>
      <c r="Q28" s="22"/>
      <c r="R28" s="22"/>
      <c r="S28" s="22"/>
      <c r="T28" s="29"/>
      <c r="U28" s="29"/>
      <c r="V28" s="29"/>
      <c r="W28" s="29"/>
      <c r="X28" s="29"/>
      <c r="Y28" s="29"/>
      <c r="Z28" s="29"/>
      <c r="AA28" s="29"/>
      <c r="AB28" s="29"/>
      <c r="AC28" s="29"/>
      <c r="AD28" s="29"/>
    </row>
    <row r="29" spans="1:30" ht="11.4" customHeight="1" x14ac:dyDescent="0.15">
      <c r="A29" s="24"/>
      <c r="B29" s="77" t="s">
        <v>286</v>
      </c>
      <c r="C29" s="77"/>
      <c r="D29" s="77"/>
      <c r="E29" s="30"/>
      <c r="F29" s="22">
        <v>34325772</v>
      </c>
      <c r="G29" s="22" t="s">
        <v>14</v>
      </c>
      <c r="H29" s="23">
        <f t="shared" si="2"/>
        <v>34325772</v>
      </c>
      <c r="I29" s="22"/>
      <c r="J29" s="22"/>
      <c r="K29" s="22"/>
      <c r="L29" s="22"/>
      <c r="M29" s="22"/>
      <c r="N29" s="22"/>
      <c r="O29" s="22"/>
      <c r="P29" s="22"/>
      <c r="Q29" s="22"/>
      <c r="R29" s="22"/>
      <c r="S29" s="22"/>
      <c r="T29" s="29"/>
      <c r="U29" s="29"/>
      <c r="V29" s="29"/>
      <c r="W29" s="29"/>
      <c r="X29" s="29"/>
      <c r="Y29" s="29"/>
      <c r="Z29" s="29"/>
      <c r="AA29" s="29"/>
      <c r="AB29" s="29"/>
      <c r="AC29" s="29"/>
      <c r="AD29" s="29"/>
    </row>
    <row r="30" spans="1:30" ht="11.4" customHeight="1" x14ac:dyDescent="0.15">
      <c r="A30" s="24"/>
      <c r="B30" s="77" t="s">
        <v>193</v>
      </c>
      <c r="C30" s="77"/>
      <c r="D30" s="77"/>
      <c r="E30" s="30"/>
      <c r="F30" s="22"/>
      <c r="G30" s="22"/>
      <c r="H30" s="23"/>
      <c r="I30" s="22"/>
      <c r="J30" s="22"/>
      <c r="K30" s="22"/>
      <c r="L30" s="22"/>
      <c r="M30" s="22"/>
      <c r="N30" s="22"/>
      <c r="O30" s="22"/>
      <c r="P30" s="22"/>
      <c r="Q30" s="22"/>
      <c r="R30" s="22"/>
      <c r="S30" s="22"/>
      <c r="T30" s="29"/>
      <c r="U30" s="29"/>
      <c r="V30" s="29"/>
      <c r="W30" s="29"/>
      <c r="X30" s="29"/>
      <c r="Y30" s="29"/>
      <c r="Z30" s="29"/>
      <c r="AA30" s="29"/>
      <c r="AB30" s="29"/>
      <c r="AC30" s="29"/>
      <c r="AD30" s="29"/>
    </row>
    <row r="31" spans="1:30" ht="9.9" customHeight="1" x14ac:dyDescent="0.15">
      <c r="A31" s="24"/>
      <c r="B31" s="97" t="s">
        <v>10</v>
      </c>
      <c r="C31" s="77" t="s">
        <v>194</v>
      </c>
      <c r="D31" s="77"/>
      <c r="E31" s="30"/>
      <c r="F31" s="60">
        <v>177630000</v>
      </c>
      <c r="G31" s="96">
        <v>-10419</v>
      </c>
      <c r="H31" s="61">
        <f>SUM(F31:G31)</f>
        <v>177619581</v>
      </c>
      <c r="I31" s="22"/>
      <c r="J31" s="22"/>
      <c r="K31" s="22"/>
      <c r="L31" s="22"/>
      <c r="M31" s="22"/>
      <c r="N31" s="22"/>
      <c r="O31" s="22"/>
      <c r="P31" s="22"/>
      <c r="Q31" s="22"/>
      <c r="R31" s="22"/>
      <c r="S31" s="22"/>
      <c r="T31" s="29"/>
      <c r="U31" s="29"/>
      <c r="V31" s="29"/>
      <c r="W31" s="29"/>
      <c r="X31" s="29"/>
      <c r="Y31" s="29"/>
      <c r="Z31" s="29"/>
      <c r="AA31" s="29"/>
      <c r="AB31" s="29"/>
      <c r="AC31" s="29"/>
      <c r="AD31" s="29"/>
    </row>
    <row r="32" spans="1:30" ht="9.9" customHeight="1" x14ac:dyDescent="0.15">
      <c r="A32" s="24"/>
      <c r="B32" s="97"/>
      <c r="C32" s="77"/>
      <c r="D32" s="77"/>
      <c r="E32" s="30"/>
      <c r="F32" s="22">
        <v>176618000</v>
      </c>
      <c r="G32" s="96"/>
      <c r="H32" s="23">
        <f>SUM(F32,G31)</f>
        <v>176607581</v>
      </c>
      <c r="I32" s="22"/>
      <c r="J32" s="22"/>
      <c r="K32" s="22"/>
      <c r="L32" s="22"/>
      <c r="M32" s="22"/>
      <c r="N32" s="22"/>
      <c r="O32" s="22"/>
      <c r="P32" s="22"/>
      <c r="Q32" s="22"/>
      <c r="R32" s="22"/>
      <c r="S32" s="22"/>
      <c r="T32" s="29"/>
      <c r="U32" s="29"/>
      <c r="V32" s="29"/>
      <c r="W32" s="29"/>
      <c r="X32" s="29"/>
      <c r="Y32" s="29"/>
      <c r="Z32" s="29"/>
      <c r="AA32" s="29"/>
      <c r="AB32" s="29"/>
      <c r="AC32" s="29"/>
      <c r="AD32" s="29"/>
    </row>
    <row r="33" spans="1:30" ht="9.9" customHeight="1" x14ac:dyDescent="0.15">
      <c r="A33" s="24"/>
      <c r="B33" s="97" t="s">
        <v>12</v>
      </c>
      <c r="C33" s="77" t="s">
        <v>207</v>
      </c>
      <c r="D33" s="77"/>
      <c r="E33" s="30"/>
      <c r="F33" s="60">
        <v>435663000</v>
      </c>
      <c r="G33" s="96" t="s">
        <v>14</v>
      </c>
      <c r="H33" s="61">
        <f>SUM(F33:G33)</f>
        <v>435663000</v>
      </c>
      <c r="I33" s="22"/>
      <c r="J33" s="22"/>
      <c r="K33" s="22"/>
      <c r="L33" s="22"/>
      <c r="M33" s="22"/>
      <c r="N33" s="22"/>
      <c r="O33" s="22"/>
      <c r="P33" s="22"/>
      <c r="Q33" s="22"/>
      <c r="R33" s="22"/>
      <c r="S33" s="22"/>
      <c r="T33" s="29"/>
      <c r="U33" s="29"/>
      <c r="V33" s="29"/>
      <c r="W33" s="29"/>
      <c r="X33" s="29"/>
      <c r="Y33" s="29"/>
      <c r="Z33" s="29"/>
      <c r="AA33" s="29"/>
      <c r="AB33" s="29"/>
      <c r="AC33" s="29"/>
      <c r="AD33" s="29"/>
    </row>
    <row r="34" spans="1:30" ht="9.9" customHeight="1" x14ac:dyDescent="0.15">
      <c r="A34" s="24"/>
      <c r="B34" s="97"/>
      <c r="C34" s="77"/>
      <c r="D34" s="77"/>
      <c r="E34" s="30"/>
      <c r="F34" s="22">
        <v>434028000</v>
      </c>
      <c r="G34" s="96"/>
      <c r="H34" s="23">
        <f>SUM(F34,G33)</f>
        <v>434028000</v>
      </c>
      <c r="I34" s="22"/>
      <c r="J34" s="22"/>
      <c r="K34" s="22"/>
      <c r="L34" s="22"/>
      <c r="M34" s="22"/>
      <c r="N34" s="22"/>
      <c r="O34" s="22"/>
      <c r="P34" s="22"/>
      <c r="Q34" s="22"/>
      <c r="R34" s="22"/>
      <c r="S34" s="22"/>
      <c r="T34" s="29"/>
      <c r="U34" s="29"/>
      <c r="V34" s="29"/>
      <c r="W34" s="29"/>
      <c r="X34" s="29"/>
      <c r="Y34" s="29"/>
      <c r="Z34" s="29"/>
      <c r="AA34" s="29"/>
      <c r="AB34" s="29"/>
      <c r="AC34" s="29"/>
      <c r="AD34" s="29"/>
    </row>
    <row r="35" spans="1:30" ht="9.9" customHeight="1" x14ac:dyDescent="0.15">
      <c r="A35" s="24"/>
      <c r="B35" s="97" t="s">
        <v>15</v>
      </c>
      <c r="C35" s="77" t="s">
        <v>288</v>
      </c>
      <c r="D35" s="77"/>
      <c r="E35" s="30"/>
      <c r="F35" s="60">
        <v>84282000</v>
      </c>
      <c r="G35" s="96" t="s">
        <v>14</v>
      </c>
      <c r="H35" s="61">
        <f>SUM(F35:G35)</f>
        <v>84282000</v>
      </c>
      <c r="I35" s="22"/>
      <c r="J35" s="22"/>
      <c r="K35" s="22"/>
      <c r="L35" s="22"/>
      <c r="M35" s="22"/>
      <c r="N35" s="22"/>
      <c r="O35" s="22"/>
      <c r="P35" s="22"/>
      <c r="Q35" s="22"/>
      <c r="R35" s="22"/>
      <c r="S35" s="22"/>
      <c r="T35" s="29"/>
      <c r="U35" s="29"/>
      <c r="V35" s="29"/>
      <c r="W35" s="29"/>
      <c r="X35" s="29"/>
      <c r="Y35" s="29"/>
      <c r="Z35" s="29"/>
      <c r="AA35" s="29"/>
      <c r="AB35" s="29"/>
      <c r="AC35" s="29"/>
      <c r="AD35" s="29"/>
    </row>
    <row r="36" spans="1:30" ht="9.9" customHeight="1" x14ac:dyDescent="0.15">
      <c r="A36" s="24"/>
      <c r="B36" s="97"/>
      <c r="C36" s="77"/>
      <c r="D36" s="77"/>
      <c r="E36" s="30"/>
      <c r="F36" s="22">
        <v>83734000</v>
      </c>
      <c r="G36" s="96"/>
      <c r="H36" s="23">
        <f>SUM(F36,G35)</f>
        <v>83734000</v>
      </c>
      <c r="I36" s="22"/>
      <c r="J36" s="22"/>
      <c r="K36" s="22"/>
      <c r="L36" s="22"/>
      <c r="M36" s="22"/>
      <c r="N36" s="22"/>
      <c r="O36" s="22"/>
      <c r="P36" s="22"/>
      <c r="Q36" s="22"/>
      <c r="R36" s="22"/>
      <c r="S36" s="22"/>
      <c r="T36" s="29"/>
      <c r="U36" s="29"/>
      <c r="V36" s="29"/>
      <c r="W36" s="29"/>
      <c r="X36" s="29"/>
      <c r="Y36" s="29"/>
      <c r="Z36" s="29"/>
      <c r="AA36" s="29"/>
      <c r="AB36" s="29"/>
      <c r="AC36" s="29"/>
      <c r="AD36" s="29"/>
    </row>
    <row r="37" spans="1:30" ht="11.4" customHeight="1" x14ac:dyDescent="0.15">
      <c r="A37" s="24"/>
      <c r="B37" s="24" t="s">
        <v>17</v>
      </c>
      <c r="C37" s="77" t="s">
        <v>139</v>
      </c>
      <c r="D37" s="77"/>
      <c r="E37" s="30"/>
      <c r="F37" s="22">
        <v>70081331</v>
      </c>
      <c r="G37" s="22">
        <v>-333053</v>
      </c>
      <c r="H37" s="23">
        <f>SUM(F37:G37)</f>
        <v>69748278</v>
      </c>
      <c r="I37" s="22"/>
      <c r="J37" s="22"/>
      <c r="K37" s="22"/>
      <c r="L37" s="22"/>
      <c r="M37" s="22"/>
      <c r="N37" s="22"/>
      <c r="O37" s="22"/>
      <c r="P37" s="22"/>
      <c r="Q37" s="22"/>
      <c r="R37" s="22"/>
      <c r="S37" s="22"/>
      <c r="T37" s="29"/>
      <c r="U37" s="29"/>
      <c r="V37" s="29"/>
      <c r="W37" s="29"/>
      <c r="X37" s="29"/>
      <c r="Y37" s="29"/>
      <c r="Z37" s="29"/>
      <c r="AA37" s="29"/>
      <c r="AB37" s="29"/>
      <c r="AC37" s="29"/>
      <c r="AD37" s="29"/>
    </row>
    <row r="38" spans="1:30" ht="9.9" customHeight="1" x14ac:dyDescent="0.15">
      <c r="A38" s="24"/>
      <c r="B38" s="97" t="s">
        <v>19</v>
      </c>
      <c r="C38" s="77" t="s">
        <v>290</v>
      </c>
      <c r="D38" s="77"/>
      <c r="E38" s="30"/>
      <c r="F38" s="60">
        <v>39932000</v>
      </c>
      <c r="G38" s="96" t="s">
        <v>14</v>
      </c>
      <c r="H38" s="61">
        <f>SUM(F38:G38)</f>
        <v>39932000</v>
      </c>
      <c r="I38" s="22"/>
      <c r="J38" s="22"/>
      <c r="K38" s="22"/>
      <c r="L38" s="22"/>
      <c r="M38" s="22"/>
      <c r="N38" s="22"/>
      <c r="O38" s="22"/>
      <c r="P38" s="22"/>
      <c r="Q38" s="22"/>
      <c r="R38" s="22"/>
      <c r="S38" s="22"/>
      <c r="T38" s="29"/>
      <c r="U38" s="29"/>
      <c r="V38" s="29"/>
      <c r="W38" s="29"/>
      <c r="X38" s="29"/>
      <c r="Y38" s="29"/>
      <c r="Z38" s="29"/>
      <c r="AA38" s="29"/>
      <c r="AB38" s="29"/>
      <c r="AC38" s="29"/>
      <c r="AD38" s="29"/>
    </row>
    <row r="39" spans="1:30" ht="9.9" customHeight="1" x14ac:dyDescent="0.15">
      <c r="A39" s="24"/>
      <c r="B39" s="97"/>
      <c r="C39" s="77"/>
      <c r="D39" s="77"/>
      <c r="E39" s="26"/>
      <c r="F39" s="22">
        <v>39082000</v>
      </c>
      <c r="G39" s="96"/>
      <c r="H39" s="23">
        <f>SUM(F39,G38)</f>
        <v>39082000</v>
      </c>
      <c r="I39" s="22"/>
      <c r="J39" s="22"/>
      <c r="K39" s="22"/>
      <c r="L39" s="22"/>
      <c r="M39" s="22"/>
      <c r="N39" s="22"/>
      <c r="O39" s="22"/>
      <c r="P39" s="22"/>
      <c r="Q39" s="22"/>
      <c r="R39" s="22"/>
      <c r="S39" s="22"/>
      <c r="T39" s="29"/>
      <c r="U39" s="29"/>
      <c r="V39" s="29"/>
      <c r="W39" s="29"/>
      <c r="X39" s="29"/>
      <c r="Y39" s="29"/>
      <c r="Z39" s="29"/>
      <c r="AA39" s="29"/>
      <c r="AB39" s="29"/>
      <c r="AC39" s="29"/>
      <c r="AD39" s="29"/>
    </row>
    <row r="40" spans="1:30" ht="11.4" customHeight="1" x14ac:dyDescent="0.15">
      <c r="A40" s="24"/>
      <c r="B40" s="24" t="s">
        <v>22</v>
      </c>
      <c r="C40" s="77" t="s">
        <v>276</v>
      </c>
      <c r="D40" s="77"/>
      <c r="E40" s="26"/>
      <c r="F40" s="22">
        <v>139377000</v>
      </c>
      <c r="G40" s="22">
        <v>-32413</v>
      </c>
      <c r="H40" s="23">
        <f>SUM(F40:G40)</f>
        <v>139344587</v>
      </c>
      <c r="I40" s="22"/>
      <c r="J40" s="22"/>
      <c r="K40" s="22"/>
      <c r="L40" s="22"/>
      <c r="M40" s="22"/>
      <c r="N40" s="22"/>
      <c r="O40" s="22"/>
      <c r="P40" s="22"/>
      <c r="Q40" s="22"/>
      <c r="R40" s="22"/>
      <c r="S40" s="22"/>
      <c r="T40" s="29"/>
      <c r="U40" s="29"/>
      <c r="V40" s="29"/>
      <c r="W40" s="29"/>
      <c r="X40" s="29"/>
      <c r="Y40" s="29"/>
      <c r="Z40" s="29"/>
      <c r="AA40" s="29"/>
      <c r="AB40" s="29"/>
      <c r="AC40" s="29"/>
      <c r="AD40" s="29"/>
    </row>
    <row r="41" spans="1:30" ht="11.4" customHeight="1" x14ac:dyDescent="0.15">
      <c r="A41" s="24"/>
      <c r="B41" s="24" t="s">
        <v>24</v>
      </c>
      <c r="C41" s="77" t="s">
        <v>291</v>
      </c>
      <c r="D41" s="77"/>
      <c r="E41" s="26"/>
      <c r="F41" s="22">
        <v>24464063</v>
      </c>
      <c r="G41" s="22">
        <v>-2331</v>
      </c>
      <c r="H41" s="23">
        <f>SUM(F41:G41)</f>
        <v>24461732</v>
      </c>
      <c r="I41" s="22"/>
      <c r="J41" s="22"/>
      <c r="K41" s="22"/>
      <c r="L41" s="22"/>
      <c r="M41" s="22"/>
      <c r="N41" s="22"/>
      <c r="O41" s="22"/>
      <c r="P41" s="22"/>
      <c r="Q41" s="22"/>
      <c r="R41" s="22"/>
      <c r="S41" s="22"/>
      <c r="T41" s="29"/>
      <c r="U41" s="29"/>
      <c r="V41" s="29"/>
      <c r="W41" s="29"/>
      <c r="X41" s="29"/>
      <c r="Y41" s="29"/>
      <c r="Z41" s="29"/>
      <c r="AA41" s="29"/>
      <c r="AB41" s="29"/>
      <c r="AC41" s="29"/>
      <c r="AD41" s="29"/>
    </row>
    <row r="42" spans="1:30" ht="11.4" customHeight="1" x14ac:dyDescent="0.15">
      <c r="A42" s="24"/>
      <c r="B42" s="24" t="s">
        <v>26</v>
      </c>
      <c r="C42" s="77" t="s">
        <v>251</v>
      </c>
      <c r="D42" s="77"/>
      <c r="E42" s="26"/>
      <c r="F42" s="22">
        <v>6200000</v>
      </c>
      <c r="G42" s="22" t="s">
        <v>14</v>
      </c>
      <c r="H42" s="23">
        <f>SUM(F42:G42)</f>
        <v>6200000</v>
      </c>
      <c r="I42" s="22"/>
      <c r="J42" s="22"/>
      <c r="K42" s="22"/>
      <c r="L42" s="22"/>
      <c r="M42" s="22"/>
      <c r="N42" s="22"/>
      <c r="O42" s="22"/>
      <c r="P42" s="22"/>
      <c r="Q42" s="22"/>
      <c r="R42" s="22"/>
      <c r="S42" s="22"/>
      <c r="T42" s="29"/>
      <c r="U42" s="29"/>
      <c r="V42" s="29"/>
      <c r="W42" s="29"/>
      <c r="X42" s="29"/>
      <c r="Y42" s="29"/>
      <c r="Z42" s="29"/>
      <c r="AA42" s="29"/>
      <c r="AB42" s="29"/>
      <c r="AC42" s="29"/>
      <c r="AD42" s="29"/>
    </row>
    <row r="43" spans="1:30" ht="9.9" customHeight="1" x14ac:dyDescent="0.15">
      <c r="A43" s="24"/>
      <c r="B43" s="24"/>
      <c r="C43" s="110" t="s">
        <v>268</v>
      </c>
      <c r="D43" s="110"/>
      <c r="E43" s="26"/>
      <c r="F43" s="60">
        <v>977629394</v>
      </c>
      <c r="G43" s="96">
        <v>-378216</v>
      </c>
      <c r="H43" s="61">
        <f>SUM(F43:G43)</f>
        <v>977251178</v>
      </c>
      <c r="I43" s="22"/>
      <c r="J43" s="22"/>
      <c r="K43" s="22"/>
      <c r="L43" s="22"/>
      <c r="M43" s="22"/>
      <c r="N43" s="22"/>
      <c r="O43" s="22"/>
      <c r="P43" s="22"/>
      <c r="Q43" s="22"/>
      <c r="R43" s="22"/>
      <c r="S43" s="22"/>
      <c r="T43" s="29"/>
      <c r="U43" s="29"/>
      <c r="V43" s="29"/>
      <c r="W43" s="29"/>
      <c r="X43" s="29"/>
      <c r="Y43" s="29"/>
      <c r="Z43" s="29"/>
      <c r="AA43" s="29"/>
      <c r="AB43" s="29"/>
      <c r="AC43" s="29"/>
      <c r="AD43" s="29"/>
    </row>
    <row r="44" spans="1:30" ht="9.9" customHeight="1" x14ac:dyDescent="0.15">
      <c r="A44" s="24"/>
      <c r="B44" s="24"/>
      <c r="C44" s="110"/>
      <c r="D44" s="110"/>
      <c r="E44" s="26"/>
      <c r="F44" s="22">
        <v>973584394</v>
      </c>
      <c r="G44" s="96"/>
      <c r="H44" s="23">
        <f>SUM(F44,G43)</f>
        <v>973206178</v>
      </c>
      <c r="I44" s="22"/>
      <c r="J44" s="22"/>
      <c r="K44" s="22"/>
      <c r="L44" s="22"/>
      <c r="M44" s="22"/>
      <c r="N44" s="22"/>
      <c r="O44" s="22"/>
      <c r="P44" s="22"/>
      <c r="Q44" s="22"/>
      <c r="R44" s="22"/>
      <c r="S44" s="22"/>
      <c r="T44" s="29"/>
      <c r="U44" s="29"/>
      <c r="V44" s="29"/>
      <c r="W44" s="29"/>
      <c r="X44" s="29"/>
      <c r="Y44" s="29"/>
      <c r="Z44" s="29"/>
      <c r="AA44" s="29"/>
      <c r="AB44" s="29"/>
      <c r="AC44" s="29"/>
      <c r="AD44" s="29"/>
    </row>
    <row r="45" spans="1:30" ht="9.9" customHeight="1" x14ac:dyDescent="0.15">
      <c r="A45" s="24"/>
      <c r="B45" s="97" t="s">
        <v>28</v>
      </c>
      <c r="C45" s="77" t="s">
        <v>212</v>
      </c>
      <c r="D45" s="77"/>
      <c r="E45" s="26"/>
      <c r="F45" s="60">
        <v>92432528</v>
      </c>
      <c r="G45" s="96">
        <v>-44018</v>
      </c>
      <c r="H45" s="61">
        <f>SUM(F45:G45)</f>
        <v>92388510</v>
      </c>
      <c r="I45" s="22"/>
      <c r="J45" s="22"/>
      <c r="K45" s="22"/>
      <c r="L45" s="22"/>
      <c r="M45" s="22"/>
      <c r="N45" s="22"/>
      <c r="O45" s="22"/>
      <c r="P45" s="22"/>
      <c r="Q45" s="22"/>
      <c r="R45" s="22"/>
      <c r="S45" s="22"/>
      <c r="T45" s="29"/>
      <c r="U45" s="29"/>
      <c r="V45" s="29"/>
      <c r="W45" s="29"/>
      <c r="X45" s="29"/>
      <c r="Y45" s="29"/>
      <c r="Z45" s="29"/>
      <c r="AA45" s="29"/>
      <c r="AB45" s="29"/>
      <c r="AC45" s="29"/>
      <c r="AD45" s="29"/>
    </row>
    <row r="46" spans="1:30" ht="9.9" customHeight="1" x14ac:dyDescent="0.15">
      <c r="A46" s="24"/>
      <c r="B46" s="97"/>
      <c r="C46" s="77"/>
      <c r="D46" s="77"/>
      <c r="E46" s="26"/>
      <c r="F46" s="22">
        <v>92377528</v>
      </c>
      <c r="G46" s="96"/>
      <c r="H46" s="23">
        <f>SUM(F46,G45)</f>
        <v>92333510</v>
      </c>
      <c r="I46" s="22"/>
      <c r="J46" s="22"/>
      <c r="K46" s="22"/>
      <c r="L46" s="22"/>
      <c r="M46" s="22"/>
      <c r="N46" s="22"/>
      <c r="O46" s="22"/>
      <c r="P46" s="22"/>
      <c r="Q46" s="22"/>
      <c r="R46" s="22"/>
      <c r="S46" s="22"/>
      <c r="T46" s="29"/>
      <c r="U46" s="29"/>
      <c r="V46" s="29"/>
      <c r="W46" s="29"/>
      <c r="X46" s="29"/>
      <c r="Y46" s="29"/>
      <c r="Z46" s="29"/>
      <c r="AA46" s="29"/>
      <c r="AB46" s="29"/>
      <c r="AC46" s="29"/>
      <c r="AD46" s="29"/>
    </row>
    <row r="47" spans="1:30" ht="9.9" customHeight="1" x14ac:dyDescent="0.15">
      <c r="A47" s="24"/>
      <c r="B47" s="77" t="s">
        <v>264</v>
      </c>
      <c r="C47" s="77"/>
      <c r="D47" s="77"/>
      <c r="E47" s="26"/>
      <c r="F47" s="64">
        <v>1070061922</v>
      </c>
      <c r="G47" s="96">
        <v>-422234</v>
      </c>
      <c r="H47" s="61">
        <f>SUM(F47:G47)</f>
        <v>1069639688</v>
      </c>
      <c r="I47" s="22"/>
      <c r="J47" s="22"/>
      <c r="K47" s="22"/>
      <c r="L47" s="22"/>
      <c r="M47" s="22"/>
      <c r="N47" s="22"/>
      <c r="O47" s="22"/>
      <c r="P47" s="22"/>
      <c r="Q47" s="22"/>
      <c r="R47" s="22"/>
      <c r="S47" s="22"/>
      <c r="T47" s="29"/>
      <c r="U47" s="29"/>
      <c r="V47" s="29"/>
      <c r="W47" s="29"/>
      <c r="X47" s="29"/>
      <c r="Y47" s="29"/>
      <c r="Z47" s="29"/>
      <c r="AA47" s="29"/>
      <c r="AB47" s="29"/>
      <c r="AC47" s="29"/>
      <c r="AD47" s="29"/>
    </row>
    <row r="48" spans="1:30" ht="9.9" customHeight="1" x14ac:dyDescent="0.15">
      <c r="A48" s="24"/>
      <c r="B48" s="77"/>
      <c r="C48" s="77"/>
      <c r="D48" s="77"/>
      <c r="E48" s="26"/>
      <c r="F48" s="22">
        <v>1065961922</v>
      </c>
      <c r="G48" s="96"/>
      <c r="H48" s="23">
        <f>SUM(F48,G47)</f>
        <v>1065539688</v>
      </c>
      <c r="I48" s="22"/>
      <c r="J48" s="22"/>
      <c r="K48" s="22"/>
      <c r="L48" s="22"/>
      <c r="M48" s="22"/>
      <c r="N48" s="22"/>
      <c r="O48" s="22"/>
      <c r="P48" s="22"/>
      <c r="Q48" s="22"/>
      <c r="R48" s="22"/>
      <c r="S48" s="22"/>
      <c r="T48" s="29"/>
      <c r="U48" s="29"/>
      <c r="V48" s="29"/>
      <c r="W48" s="29"/>
      <c r="X48" s="29"/>
      <c r="Y48" s="29"/>
      <c r="Z48" s="29"/>
      <c r="AA48" s="29"/>
      <c r="AB48" s="29"/>
      <c r="AC48" s="29"/>
      <c r="AD48" s="29"/>
    </row>
    <row r="49" spans="1:30" ht="11.4" customHeight="1" x14ac:dyDescent="0.15">
      <c r="A49" s="24"/>
      <c r="B49" s="77" t="s">
        <v>227</v>
      </c>
      <c r="C49" s="77"/>
      <c r="D49" s="77"/>
      <c r="E49" s="26"/>
      <c r="F49" s="22">
        <v>48144000</v>
      </c>
      <c r="G49" s="22">
        <v>-226975</v>
      </c>
      <c r="H49" s="23">
        <f t="shared" ref="H49:H57" si="3">SUM(F49:G49)</f>
        <v>47917025</v>
      </c>
      <c r="I49" s="22"/>
      <c r="J49" s="22"/>
      <c r="K49" s="22"/>
      <c r="L49" s="22"/>
      <c r="M49" s="22"/>
      <c r="N49" s="22"/>
      <c r="O49" s="22"/>
      <c r="P49" s="22"/>
      <c r="Q49" s="22"/>
      <c r="R49" s="22"/>
      <c r="S49" s="22"/>
      <c r="T49" s="29"/>
      <c r="U49" s="29"/>
      <c r="V49" s="29"/>
      <c r="W49" s="29"/>
      <c r="X49" s="29"/>
      <c r="Y49" s="29"/>
      <c r="Z49" s="29"/>
      <c r="AA49" s="29"/>
      <c r="AB49" s="29"/>
      <c r="AC49" s="29"/>
      <c r="AD49" s="29"/>
    </row>
    <row r="50" spans="1:30" ht="11.4" customHeight="1" x14ac:dyDescent="0.15">
      <c r="A50" s="24"/>
      <c r="B50" s="77" t="s">
        <v>279</v>
      </c>
      <c r="C50" s="77"/>
      <c r="D50" s="77"/>
      <c r="E50" s="26"/>
      <c r="F50" s="22">
        <v>15679454</v>
      </c>
      <c r="G50" s="22">
        <v>-772548</v>
      </c>
      <c r="H50" s="23">
        <f t="shared" si="3"/>
        <v>14906906</v>
      </c>
      <c r="I50" s="22"/>
      <c r="J50" s="22"/>
      <c r="K50" s="22"/>
      <c r="L50" s="22"/>
      <c r="M50" s="22"/>
      <c r="N50" s="22"/>
      <c r="O50" s="22"/>
      <c r="P50" s="22"/>
      <c r="Q50" s="22"/>
      <c r="R50" s="22"/>
      <c r="S50" s="22"/>
      <c r="T50" s="29"/>
      <c r="U50" s="29"/>
      <c r="V50" s="29"/>
      <c r="W50" s="29"/>
      <c r="X50" s="29"/>
      <c r="Y50" s="29"/>
      <c r="Z50" s="29"/>
      <c r="AA50" s="29"/>
      <c r="AB50" s="29"/>
      <c r="AC50" s="29"/>
      <c r="AD50" s="29"/>
    </row>
    <row r="51" spans="1:30" ht="11.4" customHeight="1" x14ac:dyDescent="0.15">
      <c r="A51" s="24"/>
      <c r="B51" s="77" t="s">
        <v>228</v>
      </c>
      <c r="C51" s="77"/>
      <c r="D51" s="77"/>
      <c r="E51" s="26"/>
      <c r="F51" s="22">
        <v>38233820</v>
      </c>
      <c r="G51" s="22">
        <v>-921730</v>
      </c>
      <c r="H51" s="23">
        <f t="shared" si="3"/>
        <v>37312090</v>
      </c>
      <c r="I51" s="22"/>
      <c r="J51" s="22"/>
      <c r="K51" s="22"/>
      <c r="L51" s="22"/>
      <c r="M51" s="22"/>
      <c r="N51" s="22"/>
      <c r="O51" s="22"/>
      <c r="P51" s="22"/>
      <c r="Q51" s="22"/>
      <c r="R51" s="22"/>
      <c r="S51" s="22"/>
      <c r="T51" s="29"/>
      <c r="U51" s="29"/>
      <c r="V51" s="29"/>
      <c r="W51" s="29"/>
      <c r="X51" s="29"/>
      <c r="Y51" s="29"/>
      <c r="Z51" s="29"/>
      <c r="AA51" s="29"/>
      <c r="AB51" s="29"/>
      <c r="AC51" s="29"/>
      <c r="AD51" s="29"/>
    </row>
    <row r="52" spans="1:30" ht="11.4" customHeight="1" x14ac:dyDescent="0.15">
      <c r="A52" s="24"/>
      <c r="B52" s="77" t="s">
        <v>85</v>
      </c>
      <c r="C52" s="77"/>
      <c r="D52" s="77"/>
      <c r="E52" s="31"/>
      <c r="F52" s="22">
        <v>35258006</v>
      </c>
      <c r="G52" s="22" t="s">
        <v>14</v>
      </c>
      <c r="H52" s="23">
        <f t="shared" si="3"/>
        <v>35258006</v>
      </c>
      <c r="I52" s="48"/>
      <c r="J52" s="48"/>
      <c r="K52" s="48"/>
      <c r="L52" s="48"/>
      <c r="M52" s="48"/>
      <c r="N52" s="48"/>
      <c r="O52" s="48"/>
      <c r="P52" s="48"/>
      <c r="Q52" s="48"/>
      <c r="R52" s="48"/>
      <c r="S52" s="48"/>
      <c r="T52" s="29"/>
      <c r="U52" s="29"/>
      <c r="V52" s="29"/>
      <c r="W52" s="29"/>
      <c r="X52" s="29"/>
      <c r="Y52" s="29"/>
      <c r="Z52" s="29"/>
      <c r="AA52" s="29"/>
      <c r="AB52" s="29"/>
      <c r="AC52" s="29"/>
      <c r="AD52" s="29"/>
    </row>
    <row r="53" spans="1:30" ht="11.4" customHeight="1" x14ac:dyDescent="0.15">
      <c r="A53" s="24"/>
      <c r="B53" s="77" t="s">
        <v>292</v>
      </c>
      <c r="C53" s="77"/>
      <c r="D53" s="77"/>
      <c r="E53" s="31"/>
      <c r="F53" s="22">
        <v>30732414</v>
      </c>
      <c r="G53" s="22">
        <v>-7644</v>
      </c>
      <c r="H53" s="23">
        <f t="shared" si="3"/>
        <v>30724770</v>
      </c>
      <c r="I53" s="48"/>
      <c r="J53" s="48"/>
      <c r="K53" s="48"/>
      <c r="L53" s="48"/>
      <c r="M53" s="48"/>
      <c r="N53" s="48"/>
      <c r="O53" s="48"/>
      <c r="P53" s="48"/>
      <c r="Q53" s="48"/>
      <c r="R53" s="48"/>
      <c r="S53" s="48"/>
      <c r="T53" s="29"/>
      <c r="U53" s="29"/>
      <c r="V53" s="29"/>
      <c r="W53" s="29"/>
      <c r="X53" s="29"/>
      <c r="Y53" s="29"/>
      <c r="Z53" s="29"/>
      <c r="AA53" s="29"/>
      <c r="AB53" s="29"/>
      <c r="AC53" s="29"/>
      <c r="AD53" s="29"/>
    </row>
    <row r="54" spans="1:30" ht="11.4" customHeight="1" x14ac:dyDescent="0.15">
      <c r="A54" s="24"/>
      <c r="B54" s="77" t="s">
        <v>217</v>
      </c>
      <c r="C54" s="77"/>
      <c r="D54" s="77"/>
      <c r="E54" s="31"/>
      <c r="F54" s="22">
        <v>246400000</v>
      </c>
      <c r="G54" s="22">
        <v>33300000</v>
      </c>
      <c r="H54" s="23">
        <f t="shared" si="3"/>
        <v>279700000</v>
      </c>
      <c r="I54" s="48"/>
      <c r="J54" s="48"/>
      <c r="K54" s="48"/>
      <c r="L54" s="48"/>
      <c r="M54" s="48"/>
      <c r="N54" s="48"/>
      <c r="O54" s="48"/>
      <c r="P54" s="48"/>
      <c r="Q54" s="48"/>
      <c r="R54" s="48"/>
      <c r="S54" s="48"/>
      <c r="T54" s="29"/>
      <c r="U54" s="29"/>
      <c r="V54" s="29"/>
      <c r="W54" s="29"/>
      <c r="X54" s="29"/>
      <c r="Y54" s="29"/>
      <c r="Z54" s="29"/>
      <c r="AA54" s="29"/>
      <c r="AB54" s="29"/>
      <c r="AC54" s="29"/>
      <c r="AD54" s="29"/>
    </row>
    <row r="55" spans="1:30" ht="11.4" customHeight="1" x14ac:dyDescent="0.15">
      <c r="A55" s="24"/>
      <c r="B55" s="77" t="s">
        <v>216</v>
      </c>
      <c r="C55" s="77"/>
      <c r="D55" s="77"/>
      <c r="E55" s="31"/>
      <c r="F55" s="22">
        <v>59600000</v>
      </c>
      <c r="G55" s="22" t="s">
        <v>14</v>
      </c>
      <c r="H55" s="23">
        <f t="shared" si="3"/>
        <v>59600000</v>
      </c>
      <c r="I55" s="48"/>
      <c r="J55" s="48"/>
      <c r="K55" s="48"/>
      <c r="L55" s="48"/>
      <c r="M55" s="48"/>
      <c r="N55" s="48"/>
      <c r="O55" s="48"/>
      <c r="P55" s="48"/>
      <c r="Q55" s="48"/>
      <c r="R55" s="48"/>
      <c r="S55" s="48"/>
      <c r="T55" s="29"/>
      <c r="U55" s="29"/>
      <c r="V55" s="29"/>
      <c r="W55" s="29"/>
      <c r="X55" s="29"/>
      <c r="Y55" s="29"/>
      <c r="Z55" s="29"/>
      <c r="AA55" s="29"/>
      <c r="AB55" s="29"/>
      <c r="AC55" s="29"/>
      <c r="AD55" s="29"/>
    </row>
    <row r="56" spans="1:30" ht="11.4" customHeight="1" x14ac:dyDescent="0.15">
      <c r="A56" s="24"/>
      <c r="B56" s="77" t="s">
        <v>271</v>
      </c>
      <c r="C56" s="77"/>
      <c r="D56" s="77"/>
      <c r="E56" s="31"/>
      <c r="F56" s="22">
        <v>636388348</v>
      </c>
      <c r="G56" s="22">
        <v>-5651036</v>
      </c>
      <c r="H56" s="23">
        <f t="shared" si="3"/>
        <v>630737312</v>
      </c>
      <c r="I56" s="48"/>
      <c r="J56" s="48"/>
      <c r="K56" s="48"/>
      <c r="L56" s="48"/>
      <c r="M56" s="48"/>
      <c r="N56" s="48"/>
      <c r="O56" s="48"/>
      <c r="P56" s="48"/>
      <c r="Q56" s="48"/>
      <c r="R56" s="48"/>
      <c r="S56" s="48"/>
      <c r="T56" s="29"/>
      <c r="U56" s="29"/>
      <c r="V56" s="29"/>
      <c r="W56" s="29"/>
      <c r="X56" s="29"/>
      <c r="Y56" s="29"/>
      <c r="Z56" s="29"/>
      <c r="AA56" s="29"/>
      <c r="AB56" s="29"/>
      <c r="AC56" s="29"/>
      <c r="AD56" s="29"/>
    </row>
    <row r="57" spans="1:30" ht="11.4" customHeight="1" x14ac:dyDescent="0.15">
      <c r="A57" s="24"/>
      <c r="B57" s="77" t="s">
        <v>69</v>
      </c>
      <c r="C57" s="77"/>
      <c r="D57" s="77"/>
      <c r="E57" s="31"/>
      <c r="F57" s="22">
        <v>120000000</v>
      </c>
      <c r="G57" s="22" t="s">
        <v>14</v>
      </c>
      <c r="H57" s="23">
        <f t="shared" si="3"/>
        <v>120000000</v>
      </c>
      <c r="I57" s="48"/>
      <c r="J57" s="48"/>
      <c r="K57" s="48"/>
      <c r="L57" s="48"/>
      <c r="M57" s="48"/>
      <c r="N57" s="48"/>
      <c r="O57" s="48"/>
      <c r="P57" s="48"/>
      <c r="Q57" s="48"/>
      <c r="R57" s="48"/>
      <c r="S57" s="48"/>
      <c r="T57" s="29"/>
      <c r="U57" s="29"/>
      <c r="V57" s="29"/>
      <c r="W57" s="29"/>
      <c r="X57" s="29"/>
      <c r="Y57" s="29"/>
      <c r="Z57" s="29"/>
      <c r="AA57" s="29"/>
      <c r="AB57" s="29"/>
      <c r="AC57" s="29"/>
      <c r="AD57" s="29"/>
    </row>
    <row r="58" spans="1:30" ht="5.85" customHeight="1" x14ac:dyDescent="0.15">
      <c r="A58" s="24"/>
      <c r="B58" s="24"/>
      <c r="C58" s="20"/>
      <c r="D58" s="20"/>
      <c r="E58" s="31"/>
      <c r="F58" s="22"/>
      <c r="G58" s="22"/>
      <c r="H58" s="23"/>
      <c r="I58" s="48"/>
      <c r="J58" s="48"/>
      <c r="K58" s="48"/>
      <c r="L58" s="48"/>
      <c r="M58" s="48"/>
      <c r="N58" s="48"/>
      <c r="O58" s="48"/>
      <c r="P58" s="48"/>
      <c r="Q58" s="48"/>
      <c r="R58" s="48"/>
      <c r="S58" s="48"/>
      <c r="T58" s="29"/>
      <c r="U58" s="29"/>
      <c r="V58" s="29"/>
      <c r="W58" s="29"/>
      <c r="X58" s="29"/>
      <c r="Y58" s="29"/>
      <c r="Z58" s="29"/>
      <c r="AA58" s="29"/>
      <c r="AB58" s="29"/>
      <c r="AC58" s="29"/>
      <c r="AD58" s="29"/>
    </row>
    <row r="59" spans="1:30" ht="11.4" customHeight="1" x14ac:dyDescent="0.15">
      <c r="A59" s="24"/>
      <c r="B59" s="79" t="s">
        <v>73</v>
      </c>
      <c r="C59" s="79"/>
      <c r="D59" s="79"/>
      <c r="E59" s="31"/>
      <c r="F59" s="23">
        <v>5818598454</v>
      </c>
      <c r="G59" s="23">
        <v>98734152</v>
      </c>
      <c r="H59" s="23">
        <f>SUM(F59:G59)</f>
        <v>5917332606</v>
      </c>
      <c r="I59" s="48"/>
      <c r="J59" s="48"/>
      <c r="K59" s="48"/>
      <c r="L59" s="48"/>
      <c r="M59" s="48"/>
      <c r="N59" s="48"/>
      <c r="O59" s="48"/>
      <c r="P59" s="48"/>
      <c r="Q59" s="48"/>
      <c r="R59" s="48"/>
      <c r="S59" s="48"/>
      <c r="T59" s="29"/>
      <c r="U59" s="29"/>
      <c r="V59" s="29"/>
      <c r="W59" s="29"/>
      <c r="X59" s="29"/>
      <c r="Y59" s="29"/>
      <c r="Z59" s="29"/>
      <c r="AA59" s="29"/>
      <c r="AB59" s="29"/>
      <c r="AC59" s="29"/>
      <c r="AD59" s="29"/>
    </row>
    <row r="60" spans="1:30" ht="6" customHeight="1" x14ac:dyDescent="0.15">
      <c r="A60" s="33"/>
      <c r="B60" s="33"/>
      <c r="C60" s="34"/>
      <c r="D60" s="35"/>
      <c r="E60" s="36"/>
      <c r="F60" s="38"/>
      <c r="G60" s="38"/>
      <c r="H60" s="39"/>
      <c r="I60" s="40"/>
      <c r="J60" s="40"/>
      <c r="K60" s="40"/>
      <c r="L60" s="40"/>
      <c r="M60" s="40"/>
      <c r="N60" s="40"/>
      <c r="O60" s="40"/>
      <c r="P60" s="40"/>
      <c r="Q60" s="40"/>
      <c r="R60" s="40"/>
      <c r="S60" s="40"/>
      <c r="T60" s="29"/>
      <c r="U60" s="29"/>
      <c r="V60" s="29"/>
      <c r="W60" s="29"/>
      <c r="X60" s="29"/>
      <c r="Y60" s="29"/>
      <c r="Z60" s="29"/>
      <c r="AA60" s="29"/>
      <c r="AB60" s="29"/>
      <c r="AC60" s="29"/>
      <c r="AD60" s="29"/>
    </row>
    <row r="61" spans="1:30" ht="18" customHeight="1" x14ac:dyDescent="0.15">
      <c r="A61" s="12"/>
      <c r="B61" s="101" t="s">
        <v>336</v>
      </c>
      <c r="C61" s="101"/>
      <c r="D61" s="101"/>
      <c r="E61" s="101"/>
      <c r="F61" s="101"/>
      <c r="G61" s="101"/>
      <c r="H61" s="101"/>
      <c r="I61" s="12"/>
      <c r="J61" s="12"/>
      <c r="K61" s="12"/>
      <c r="L61" s="12"/>
      <c r="M61" s="12"/>
      <c r="N61" s="12"/>
      <c r="O61" s="12"/>
      <c r="P61" s="12"/>
      <c r="Q61" s="12"/>
      <c r="R61" s="12"/>
      <c r="S61" s="12"/>
      <c r="T61" s="29"/>
      <c r="U61" s="29"/>
      <c r="V61" s="29"/>
      <c r="W61" s="29"/>
      <c r="X61" s="29"/>
      <c r="Y61" s="29"/>
      <c r="Z61" s="29"/>
      <c r="AA61" s="29"/>
      <c r="AB61" s="29"/>
      <c r="AC61" s="29"/>
      <c r="AD61" s="29"/>
    </row>
    <row r="62" spans="1:30" ht="10.5" customHeight="1" x14ac:dyDescent="0.15">
      <c r="A62" s="40"/>
      <c r="B62" s="103"/>
      <c r="C62" s="103"/>
      <c r="D62" s="103"/>
      <c r="E62" s="103"/>
      <c r="F62" s="103"/>
      <c r="G62" s="103"/>
      <c r="H62" s="103"/>
      <c r="I62" s="45"/>
      <c r="J62" s="45"/>
      <c r="K62" s="45"/>
      <c r="L62" s="45"/>
      <c r="M62" s="45"/>
      <c r="N62" s="45"/>
      <c r="O62" s="45"/>
      <c r="P62" s="45"/>
      <c r="Q62" s="45"/>
      <c r="R62" s="45"/>
      <c r="S62" s="45"/>
      <c r="T62" s="29"/>
      <c r="U62" s="29"/>
      <c r="V62" s="29"/>
      <c r="W62" s="29"/>
      <c r="X62" s="29"/>
      <c r="Y62" s="29"/>
      <c r="Z62" s="29"/>
      <c r="AA62" s="29"/>
      <c r="AB62" s="29"/>
      <c r="AC62" s="29"/>
      <c r="AD62" s="29"/>
    </row>
    <row r="63" spans="1:30" ht="10.5" customHeight="1" x14ac:dyDescent="0.15">
      <c r="A63" s="40"/>
      <c r="B63" s="103"/>
      <c r="C63" s="103"/>
      <c r="D63" s="103"/>
      <c r="E63" s="103"/>
      <c r="F63" s="103"/>
      <c r="G63" s="103"/>
      <c r="H63" s="103"/>
      <c r="I63" s="40"/>
      <c r="J63" s="40"/>
      <c r="K63" s="40"/>
      <c r="L63" s="40"/>
      <c r="M63" s="40"/>
      <c r="N63" s="40"/>
      <c r="O63" s="40"/>
      <c r="P63" s="40"/>
      <c r="Q63" s="40"/>
      <c r="R63" s="40"/>
      <c r="S63" s="40"/>
      <c r="T63" s="29"/>
      <c r="U63" s="29"/>
      <c r="V63" s="29"/>
      <c r="W63" s="29"/>
      <c r="X63" s="29"/>
      <c r="Y63" s="29"/>
      <c r="Z63" s="29"/>
      <c r="AA63" s="29"/>
      <c r="AB63" s="29"/>
      <c r="AC63" s="29"/>
      <c r="AD63" s="29"/>
    </row>
    <row r="64" spans="1:30" ht="10.5" customHeight="1" x14ac:dyDescent="0.15">
      <c r="A64" s="40"/>
      <c r="B64" s="103"/>
      <c r="C64" s="103"/>
      <c r="D64" s="103"/>
      <c r="E64" s="103"/>
      <c r="F64" s="103"/>
      <c r="G64" s="103"/>
      <c r="H64" s="103"/>
      <c r="I64" s="40"/>
      <c r="J64" s="40"/>
      <c r="K64" s="40"/>
      <c r="L64" s="40"/>
      <c r="M64" s="40"/>
      <c r="N64" s="40"/>
      <c r="O64" s="40"/>
      <c r="P64" s="40"/>
      <c r="Q64" s="40"/>
      <c r="R64" s="40"/>
      <c r="S64" s="40"/>
      <c r="T64" s="29"/>
      <c r="U64" s="29"/>
      <c r="V64" s="29"/>
      <c r="W64" s="29"/>
      <c r="X64" s="29"/>
      <c r="Y64" s="29"/>
      <c r="Z64" s="29"/>
      <c r="AA64" s="29"/>
      <c r="AB64" s="29"/>
      <c r="AC64" s="29"/>
      <c r="AD64" s="29"/>
    </row>
    <row r="65" spans="1:30" ht="10.5" customHeight="1" x14ac:dyDescent="0.15">
      <c r="A65" s="40"/>
      <c r="B65" s="40"/>
      <c r="C65" s="40"/>
      <c r="D65" s="40"/>
      <c r="E65" s="40"/>
      <c r="F65" s="40"/>
      <c r="G65" s="40"/>
      <c r="H65" s="40"/>
      <c r="I65" s="40"/>
      <c r="J65" s="40"/>
      <c r="K65" s="40"/>
      <c r="L65" s="40"/>
      <c r="M65" s="40"/>
      <c r="N65" s="40"/>
      <c r="O65" s="40"/>
      <c r="P65" s="40"/>
      <c r="Q65" s="40"/>
      <c r="R65" s="40"/>
      <c r="S65" s="40"/>
      <c r="T65" s="29"/>
      <c r="U65" s="29"/>
      <c r="V65" s="29"/>
      <c r="W65" s="29"/>
      <c r="X65" s="29"/>
      <c r="Y65" s="29"/>
      <c r="Z65" s="29"/>
      <c r="AA65" s="29"/>
      <c r="AB65" s="29"/>
      <c r="AC65" s="29"/>
      <c r="AD65" s="29"/>
    </row>
    <row r="66" spans="1:30" ht="10.5" customHeight="1" x14ac:dyDescent="0.15">
      <c r="A66" s="40"/>
      <c r="B66" s="40"/>
      <c r="C66" s="40"/>
      <c r="D66" s="40"/>
      <c r="E66" s="40"/>
      <c r="F66" s="40"/>
      <c r="G66" s="40"/>
      <c r="H66" s="40"/>
      <c r="I66" s="40"/>
      <c r="J66" s="40"/>
      <c r="K66" s="40"/>
      <c r="L66" s="40"/>
      <c r="M66" s="40"/>
      <c r="N66" s="40"/>
      <c r="O66" s="40"/>
      <c r="P66" s="40"/>
      <c r="Q66" s="40"/>
      <c r="R66" s="40"/>
      <c r="S66" s="40"/>
    </row>
    <row r="67" spans="1:30" ht="10.5" customHeight="1" x14ac:dyDescent="0.15">
      <c r="A67" s="40"/>
      <c r="B67" s="40"/>
      <c r="C67" s="40"/>
      <c r="D67" s="40"/>
      <c r="E67" s="40"/>
      <c r="F67" s="40"/>
      <c r="G67" s="40"/>
      <c r="H67" s="40"/>
      <c r="I67" s="40"/>
      <c r="J67" s="40"/>
      <c r="K67" s="40"/>
      <c r="L67" s="40"/>
      <c r="M67" s="40"/>
      <c r="N67" s="40"/>
      <c r="O67" s="40"/>
      <c r="P67" s="40"/>
      <c r="Q67" s="40"/>
      <c r="R67" s="40"/>
      <c r="S67" s="40"/>
    </row>
    <row r="68" spans="1:30" ht="10.5" customHeight="1" x14ac:dyDescent="0.15">
      <c r="A68" s="40"/>
      <c r="B68" s="40"/>
      <c r="C68" s="40"/>
      <c r="D68" s="40"/>
      <c r="E68" s="40"/>
      <c r="F68" s="40"/>
      <c r="G68" s="40"/>
      <c r="H68" s="40"/>
      <c r="I68" s="40"/>
      <c r="J68" s="40"/>
      <c r="K68" s="40"/>
      <c r="L68" s="40"/>
      <c r="M68" s="40"/>
      <c r="N68" s="40"/>
      <c r="O68" s="40"/>
      <c r="P68" s="40"/>
      <c r="Q68" s="40"/>
      <c r="R68" s="40"/>
      <c r="S68" s="40"/>
    </row>
    <row r="69" spans="1:30" ht="10.5" customHeight="1" x14ac:dyDescent="0.15">
      <c r="A69" s="40"/>
      <c r="B69" s="40"/>
      <c r="C69" s="40"/>
      <c r="D69" s="40"/>
      <c r="E69" s="40"/>
      <c r="F69" s="40"/>
      <c r="G69" s="40"/>
      <c r="H69" s="40"/>
      <c r="I69" s="40"/>
      <c r="J69" s="40"/>
      <c r="K69" s="40"/>
      <c r="L69" s="40"/>
      <c r="M69" s="40"/>
      <c r="N69" s="40"/>
      <c r="O69" s="40"/>
      <c r="P69" s="40"/>
      <c r="Q69" s="40"/>
      <c r="R69" s="40"/>
      <c r="S69" s="40"/>
    </row>
    <row r="70" spans="1:30" ht="10.5" customHeight="1" x14ac:dyDescent="0.15">
      <c r="A70" s="40"/>
      <c r="B70" s="40"/>
      <c r="C70" s="40"/>
      <c r="D70" s="40"/>
      <c r="E70" s="40"/>
      <c r="F70" s="40"/>
      <c r="G70" s="40"/>
      <c r="H70" s="40"/>
      <c r="I70" s="40"/>
      <c r="J70" s="40"/>
      <c r="K70" s="40"/>
      <c r="L70" s="40"/>
      <c r="M70" s="40"/>
      <c r="N70" s="40"/>
      <c r="O70" s="40"/>
      <c r="P70" s="40"/>
      <c r="Q70" s="40"/>
      <c r="R70" s="40"/>
      <c r="S70" s="40"/>
    </row>
    <row r="71" spans="1:30" ht="10.5" customHeight="1" x14ac:dyDescent="0.15">
      <c r="A71" s="40"/>
      <c r="B71" s="40"/>
      <c r="C71" s="40"/>
      <c r="D71" s="40"/>
      <c r="E71" s="40"/>
      <c r="F71" s="40"/>
      <c r="G71" s="40"/>
      <c r="H71" s="40"/>
      <c r="I71" s="40"/>
      <c r="J71" s="40"/>
      <c r="K71" s="40"/>
      <c r="L71" s="40"/>
      <c r="M71" s="40"/>
      <c r="N71" s="40"/>
      <c r="O71" s="40"/>
      <c r="P71" s="40"/>
      <c r="Q71" s="40"/>
      <c r="R71" s="40"/>
      <c r="S71" s="40"/>
    </row>
    <row r="72" spans="1:30" ht="10.5" customHeight="1" x14ac:dyDescent="0.15">
      <c r="A72" s="42"/>
      <c r="B72" s="42"/>
      <c r="C72" s="42"/>
      <c r="D72" s="42"/>
      <c r="E72" s="42"/>
      <c r="F72" s="42"/>
      <c r="G72" s="42"/>
      <c r="H72" s="42"/>
      <c r="I72" s="42"/>
      <c r="J72" s="42"/>
      <c r="K72" s="42"/>
      <c r="L72" s="42"/>
      <c r="M72" s="42"/>
      <c r="N72" s="42"/>
      <c r="O72" s="42"/>
      <c r="P72" s="42"/>
      <c r="Q72" s="42"/>
      <c r="R72" s="42"/>
      <c r="S72" s="42"/>
    </row>
    <row r="73" spans="1:30" ht="10.5" customHeight="1" x14ac:dyDescent="0.15">
      <c r="A73" s="42"/>
      <c r="B73" s="42"/>
      <c r="C73" s="42"/>
      <c r="D73" s="42"/>
      <c r="E73" s="42"/>
      <c r="F73" s="42"/>
      <c r="G73" s="42"/>
      <c r="H73" s="42"/>
      <c r="I73" s="42"/>
      <c r="J73" s="42"/>
      <c r="K73" s="42"/>
      <c r="L73" s="42"/>
      <c r="M73" s="42"/>
      <c r="N73" s="42"/>
      <c r="O73" s="42"/>
      <c r="P73" s="42"/>
      <c r="Q73" s="42"/>
      <c r="R73" s="42"/>
      <c r="S73" s="42"/>
    </row>
    <row r="74" spans="1:30" ht="10.5" customHeight="1" x14ac:dyDescent="0.15">
      <c r="A74" s="42"/>
      <c r="B74" s="42"/>
      <c r="C74" s="42"/>
      <c r="D74" s="42"/>
      <c r="E74" s="42"/>
      <c r="F74" s="42"/>
      <c r="G74" s="42"/>
      <c r="H74" s="42"/>
      <c r="I74" s="42"/>
      <c r="J74" s="42"/>
      <c r="K74" s="42"/>
      <c r="L74" s="42"/>
      <c r="M74" s="42"/>
      <c r="N74" s="42"/>
      <c r="O74" s="42"/>
      <c r="P74" s="42"/>
      <c r="Q74" s="42"/>
      <c r="R74" s="42"/>
      <c r="S74" s="42"/>
    </row>
    <row r="75" spans="1:30" ht="10.5" customHeight="1" x14ac:dyDescent="0.15">
      <c r="A75" s="42"/>
      <c r="B75" s="42"/>
      <c r="C75" s="42"/>
      <c r="D75" s="42"/>
      <c r="E75" s="42"/>
      <c r="F75" s="42"/>
      <c r="G75" s="42"/>
      <c r="H75" s="42"/>
      <c r="I75" s="42"/>
      <c r="J75" s="42"/>
      <c r="K75" s="42"/>
      <c r="L75" s="42"/>
      <c r="M75" s="42"/>
      <c r="N75" s="42"/>
      <c r="O75" s="42"/>
      <c r="P75" s="42"/>
      <c r="Q75" s="42"/>
      <c r="R75" s="42"/>
      <c r="S75" s="42"/>
    </row>
    <row r="76" spans="1:30" ht="10.5" customHeight="1" x14ac:dyDescent="0.15">
      <c r="A76" s="42"/>
      <c r="B76" s="42"/>
      <c r="C76" s="42"/>
      <c r="D76" s="42"/>
      <c r="E76" s="42"/>
      <c r="F76" s="42"/>
      <c r="G76" s="42"/>
      <c r="H76" s="42"/>
      <c r="I76" s="42"/>
      <c r="J76" s="42"/>
      <c r="K76" s="42"/>
      <c r="L76" s="42"/>
      <c r="M76" s="42"/>
      <c r="N76" s="42"/>
      <c r="O76" s="42"/>
      <c r="P76" s="42"/>
      <c r="Q76" s="42"/>
      <c r="R76" s="42"/>
      <c r="S76" s="42"/>
    </row>
    <row r="77" spans="1:30" ht="10.5" customHeight="1" x14ac:dyDescent="0.15">
      <c r="A77" s="42"/>
      <c r="B77" s="42"/>
      <c r="C77" s="42"/>
      <c r="D77" s="42"/>
      <c r="E77" s="42"/>
      <c r="F77" s="42"/>
      <c r="G77" s="42"/>
      <c r="H77" s="42"/>
      <c r="I77" s="42"/>
      <c r="J77" s="42"/>
      <c r="K77" s="42"/>
      <c r="L77" s="42"/>
      <c r="M77" s="42"/>
      <c r="N77" s="42"/>
      <c r="O77" s="42"/>
      <c r="P77" s="42"/>
      <c r="Q77" s="42"/>
      <c r="R77" s="42"/>
      <c r="S77" s="42"/>
    </row>
    <row r="78" spans="1:30" ht="10.5" customHeight="1" x14ac:dyDescent="0.15">
      <c r="A78" s="42"/>
      <c r="B78" s="42"/>
      <c r="C78" s="42"/>
      <c r="D78" s="42"/>
      <c r="E78" s="42"/>
      <c r="F78" s="42"/>
      <c r="G78" s="42"/>
      <c r="H78" s="42"/>
      <c r="I78" s="42"/>
      <c r="J78" s="42"/>
      <c r="K78" s="42"/>
      <c r="L78" s="42"/>
      <c r="M78" s="42"/>
      <c r="N78" s="42"/>
      <c r="O78" s="42"/>
      <c r="P78" s="42"/>
      <c r="Q78" s="42"/>
      <c r="R78" s="42"/>
      <c r="S78" s="42"/>
    </row>
    <row r="79" spans="1:30" ht="10.5" customHeight="1" x14ac:dyDescent="0.15">
      <c r="A79" s="42"/>
      <c r="B79" s="42"/>
      <c r="C79" s="42"/>
      <c r="D79" s="42"/>
      <c r="E79" s="42"/>
      <c r="F79" s="42"/>
      <c r="G79" s="42"/>
      <c r="H79" s="42"/>
      <c r="I79" s="42"/>
      <c r="J79" s="42"/>
      <c r="K79" s="42"/>
      <c r="L79" s="42"/>
      <c r="M79" s="42"/>
      <c r="N79" s="42"/>
      <c r="O79" s="42"/>
      <c r="P79" s="42"/>
      <c r="Q79" s="42"/>
      <c r="R79" s="42"/>
      <c r="S79" s="42"/>
    </row>
    <row r="80" spans="1:30" ht="10.5" customHeight="1" x14ac:dyDescent="0.15">
      <c r="A80" s="42"/>
      <c r="B80" s="42"/>
      <c r="C80" s="42"/>
      <c r="D80" s="42"/>
      <c r="E80" s="42"/>
      <c r="F80" s="42"/>
      <c r="G80" s="42"/>
      <c r="H80" s="42"/>
      <c r="I80" s="42"/>
      <c r="J80" s="42"/>
      <c r="K80" s="42"/>
      <c r="L80" s="42"/>
      <c r="M80" s="42"/>
      <c r="N80" s="42"/>
      <c r="O80" s="42"/>
      <c r="P80" s="42"/>
      <c r="Q80" s="42"/>
      <c r="R80" s="42"/>
      <c r="S80" s="42"/>
    </row>
    <row r="81" spans="1:19" ht="10.5" customHeight="1" x14ac:dyDescent="0.15">
      <c r="A81" s="42"/>
      <c r="B81" s="42"/>
      <c r="C81" s="42"/>
      <c r="D81" s="42"/>
      <c r="E81" s="42"/>
      <c r="F81" s="42"/>
      <c r="G81" s="42"/>
      <c r="H81" s="42"/>
      <c r="I81" s="42"/>
      <c r="J81" s="42"/>
      <c r="K81" s="42"/>
      <c r="L81" s="42"/>
      <c r="M81" s="42"/>
      <c r="N81" s="42"/>
      <c r="O81" s="42"/>
      <c r="P81" s="42"/>
      <c r="Q81" s="42"/>
      <c r="R81" s="42"/>
      <c r="S81" s="42"/>
    </row>
    <row r="82" spans="1:19" ht="10.5" customHeight="1" x14ac:dyDescent="0.15">
      <c r="A82" s="42"/>
      <c r="B82" s="42"/>
      <c r="C82" s="42"/>
      <c r="D82" s="42"/>
      <c r="E82" s="42"/>
      <c r="F82" s="42"/>
      <c r="G82" s="42"/>
      <c r="H82" s="42"/>
      <c r="I82" s="42"/>
      <c r="J82" s="42"/>
      <c r="K82" s="42"/>
      <c r="L82" s="42"/>
      <c r="M82" s="42"/>
      <c r="N82" s="42"/>
      <c r="O82" s="42"/>
      <c r="P82" s="42"/>
      <c r="Q82" s="42"/>
      <c r="R82" s="42"/>
      <c r="S82" s="42"/>
    </row>
    <row r="83" spans="1:19" ht="10.5" customHeight="1" x14ac:dyDescent="0.15">
      <c r="A83" s="42"/>
      <c r="B83" s="42"/>
      <c r="C83" s="42"/>
      <c r="D83" s="42"/>
      <c r="E83" s="42"/>
      <c r="F83" s="42"/>
      <c r="G83" s="42"/>
      <c r="H83" s="42"/>
      <c r="I83" s="42"/>
      <c r="J83" s="42"/>
      <c r="K83" s="42"/>
      <c r="L83" s="42"/>
      <c r="M83" s="42"/>
      <c r="N83" s="42"/>
      <c r="O83" s="42"/>
      <c r="P83" s="42"/>
      <c r="Q83" s="42"/>
      <c r="R83" s="42"/>
      <c r="S83" s="42"/>
    </row>
    <row r="84" spans="1:19" ht="10.5" customHeight="1" x14ac:dyDescent="0.15">
      <c r="A84" s="42"/>
      <c r="B84" s="42"/>
      <c r="C84" s="42"/>
      <c r="D84" s="42"/>
      <c r="E84" s="42"/>
      <c r="F84" s="42"/>
      <c r="G84" s="42"/>
      <c r="H84" s="42"/>
      <c r="I84" s="42"/>
      <c r="J84" s="42"/>
      <c r="K84" s="42"/>
      <c r="L84" s="42"/>
      <c r="M84" s="42"/>
      <c r="N84" s="42"/>
      <c r="O84" s="42"/>
      <c r="P84" s="42"/>
      <c r="Q84" s="42"/>
      <c r="R84" s="42"/>
      <c r="S84" s="42"/>
    </row>
    <row r="85" spans="1:19" ht="10.5" customHeight="1" x14ac:dyDescent="0.15">
      <c r="A85" s="42"/>
      <c r="B85" s="42"/>
      <c r="C85" s="42"/>
      <c r="D85" s="42"/>
      <c r="E85" s="42"/>
      <c r="F85" s="42"/>
      <c r="G85" s="42"/>
      <c r="H85" s="42"/>
      <c r="I85" s="42"/>
      <c r="J85" s="42"/>
      <c r="K85" s="42"/>
      <c r="L85" s="42"/>
      <c r="M85" s="42"/>
      <c r="N85" s="42"/>
      <c r="O85" s="42"/>
      <c r="P85" s="42"/>
      <c r="Q85" s="42"/>
      <c r="R85" s="42"/>
      <c r="S85" s="42"/>
    </row>
    <row r="86" spans="1:19" ht="10.5" customHeight="1" x14ac:dyDescent="0.15">
      <c r="A86" s="42"/>
      <c r="B86" s="42"/>
      <c r="C86" s="42"/>
      <c r="D86" s="42"/>
      <c r="E86" s="42"/>
      <c r="F86" s="42"/>
      <c r="G86" s="42"/>
      <c r="H86" s="42"/>
      <c r="I86" s="42"/>
      <c r="J86" s="42"/>
      <c r="K86" s="42"/>
      <c r="L86" s="42"/>
      <c r="M86" s="42"/>
      <c r="N86" s="42"/>
      <c r="O86" s="42"/>
      <c r="P86" s="42"/>
      <c r="Q86" s="42"/>
      <c r="R86" s="42"/>
      <c r="S86" s="42"/>
    </row>
    <row r="87" spans="1:19" ht="10.5" customHeight="1" x14ac:dyDescent="0.15">
      <c r="A87" s="42"/>
      <c r="B87" s="42"/>
      <c r="C87" s="42"/>
      <c r="D87" s="42"/>
      <c r="E87" s="42"/>
      <c r="F87" s="42"/>
      <c r="G87" s="42"/>
      <c r="H87" s="42"/>
      <c r="I87" s="42"/>
      <c r="J87" s="42"/>
      <c r="K87" s="42"/>
      <c r="L87" s="42"/>
      <c r="M87" s="42"/>
      <c r="N87" s="42"/>
      <c r="O87" s="42"/>
      <c r="P87" s="42"/>
      <c r="Q87" s="42"/>
      <c r="R87" s="42"/>
      <c r="S87" s="42"/>
    </row>
  </sheetData>
  <mergeCells count="61">
    <mergeCell ref="A3:E3"/>
    <mergeCell ref="B5:D5"/>
    <mergeCell ref="C6:D6"/>
    <mergeCell ref="C7:D7"/>
    <mergeCell ref="C8:D8"/>
    <mergeCell ref="C9:D9"/>
    <mergeCell ref="C10:D10"/>
    <mergeCell ref="B11:D11"/>
    <mergeCell ref="B12:D12"/>
    <mergeCell ref="C13:D13"/>
    <mergeCell ref="C14:D14"/>
    <mergeCell ref="C15:D15"/>
    <mergeCell ref="C16:D16"/>
    <mergeCell ref="C17:D17"/>
    <mergeCell ref="C18:D18"/>
    <mergeCell ref="B19:D19"/>
    <mergeCell ref="B20:D20"/>
    <mergeCell ref="B21:D21"/>
    <mergeCell ref="C22:D22"/>
    <mergeCell ref="C23:D23"/>
    <mergeCell ref="C24:D24"/>
    <mergeCell ref="C25:D25"/>
    <mergeCell ref="B26:D26"/>
    <mergeCell ref="B27:D27"/>
    <mergeCell ref="B28:D28"/>
    <mergeCell ref="B29:D29"/>
    <mergeCell ref="B30:D30"/>
    <mergeCell ref="B31:B32"/>
    <mergeCell ref="C31:D32"/>
    <mergeCell ref="G31:G32"/>
    <mergeCell ref="B33:B34"/>
    <mergeCell ref="C33:D34"/>
    <mergeCell ref="G33:G34"/>
    <mergeCell ref="B35:B36"/>
    <mergeCell ref="C35:D36"/>
    <mergeCell ref="G35:G36"/>
    <mergeCell ref="C37:D37"/>
    <mergeCell ref="B38:B39"/>
    <mergeCell ref="C38:D39"/>
    <mergeCell ref="G38:G39"/>
    <mergeCell ref="C40:D40"/>
    <mergeCell ref="C41:D41"/>
    <mergeCell ref="C42:D42"/>
    <mergeCell ref="C43:D44"/>
    <mergeCell ref="G43:G44"/>
    <mergeCell ref="B45:B46"/>
    <mergeCell ref="C45:D46"/>
    <mergeCell ref="G45:G46"/>
    <mergeCell ref="B47:D48"/>
    <mergeCell ref="G47:G48"/>
    <mergeCell ref="B49:D49"/>
    <mergeCell ref="B50:D50"/>
    <mergeCell ref="B51:D51"/>
    <mergeCell ref="B52:D52"/>
    <mergeCell ref="B61:H64"/>
    <mergeCell ref="B57:D57"/>
    <mergeCell ref="B59:D59"/>
    <mergeCell ref="B53:D53"/>
    <mergeCell ref="B54:D54"/>
    <mergeCell ref="B55:D55"/>
    <mergeCell ref="B56:D56"/>
  </mergeCells>
  <phoneticPr fontId="9"/>
  <pageMargins left="0.78740157480314965" right="0.78740157480314965" top="0.86614173228346458" bottom="0.86614173228346458" header="0.62992125984251968" footer="0.39370078740157483"/>
  <pageSetup paperSize="9" scale="110" firstPageNumber="211" orientation="portrait" useFirstPageNumber="1"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5"/>
  <sheetViews>
    <sheetView view="pageBreakPreview" zoomScaleNormal="75" zoomScaleSheetLayoutView="100" workbookViewId="0"/>
  </sheetViews>
  <sheetFormatPr defaultColWidth="9.28515625" defaultRowHeight="10.5" customHeight="1" x14ac:dyDescent="0.15"/>
  <cols>
    <col min="1" max="1" width="0.42578125" style="29" customWidth="1"/>
    <col min="2" max="2" width="4.28515625" style="29" customWidth="1"/>
    <col min="3" max="3" width="1.85546875" style="28" customWidth="1"/>
    <col min="4" max="4" width="32.28515625" style="28" customWidth="1"/>
    <col min="5" max="5" width="0.7109375" style="28" customWidth="1"/>
    <col min="6" max="8" width="20.140625" style="28" customWidth="1"/>
    <col min="9" max="13" width="12.140625" style="28" customWidth="1"/>
    <col min="14" max="19" width="12.28515625" style="28" customWidth="1"/>
    <col min="20" max="16384" width="9.28515625" style="28"/>
  </cols>
  <sheetData>
    <row r="1" spans="1:30" s="3" customFormat="1" ht="12" customHeight="1" x14ac:dyDescent="0.15">
      <c r="A1" s="12"/>
      <c r="B1" s="12"/>
      <c r="C1" s="12"/>
      <c r="D1" s="12"/>
      <c r="E1" s="12"/>
      <c r="F1" s="12"/>
      <c r="G1" s="12"/>
      <c r="H1" s="13" t="s">
        <v>4</v>
      </c>
      <c r="I1" s="2"/>
      <c r="J1" s="2"/>
      <c r="K1" s="2"/>
      <c r="L1" s="2"/>
      <c r="M1" s="2"/>
      <c r="N1" s="2"/>
      <c r="O1" s="2"/>
      <c r="P1" s="2"/>
      <c r="Q1" s="2"/>
      <c r="R1" s="2"/>
      <c r="S1" s="58"/>
      <c r="T1" s="2"/>
      <c r="U1" s="2"/>
      <c r="V1" s="2"/>
      <c r="W1" s="2"/>
      <c r="X1" s="2"/>
      <c r="Y1" s="2"/>
      <c r="Z1" s="2"/>
      <c r="AA1" s="2"/>
      <c r="AB1" s="2"/>
      <c r="AC1" s="2"/>
      <c r="AD1" s="2"/>
    </row>
    <row r="2" spans="1:30" s="3" customFormat="1" ht="18" customHeight="1" x14ac:dyDescent="0.15">
      <c r="A2" s="82" t="s">
        <v>296</v>
      </c>
      <c r="B2" s="82"/>
      <c r="C2" s="82"/>
      <c r="D2" s="82"/>
      <c r="E2" s="82"/>
      <c r="F2" s="82"/>
      <c r="G2" s="82"/>
      <c r="H2" s="82"/>
      <c r="I2" s="46"/>
      <c r="J2" s="46"/>
      <c r="K2" s="46"/>
      <c r="L2" s="46"/>
      <c r="M2" s="46"/>
      <c r="N2" s="46"/>
      <c r="O2" s="46"/>
      <c r="P2" s="46"/>
      <c r="Q2" s="46"/>
      <c r="R2" s="46"/>
      <c r="S2" s="46"/>
      <c r="T2" s="2"/>
      <c r="U2" s="2"/>
      <c r="V2" s="2"/>
      <c r="W2" s="2"/>
      <c r="X2" s="2"/>
      <c r="Y2" s="2"/>
      <c r="Z2" s="2"/>
      <c r="AA2" s="2"/>
      <c r="AB2" s="2"/>
      <c r="AC2" s="2"/>
      <c r="AD2" s="2"/>
    </row>
    <row r="3" spans="1:30" s="8" customFormat="1" ht="18" customHeight="1" x14ac:dyDescent="0.15">
      <c r="A3" s="83" t="s">
        <v>260</v>
      </c>
      <c r="B3" s="83"/>
      <c r="C3" s="83"/>
      <c r="D3" s="83"/>
      <c r="E3" s="84"/>
      <c r="F3" s="15" t="s">
        <v>89</v>
      </c>
      <c r="G3" s="16" t="s">
        <v>90</v>
      </c>
      <c r="H3" s="17" t="s">
        <v>91</v>
      </c>
      <c r="I3" s="46"/>
      <c r="J3" s="46"/>
      <c r="K3" s="46"/>
      <c r="L3" s="46"/>
      <c r="M3" s="46"/>
      <c r="N3" s="46"/>
      <c r="O3" s="46"/>
      <c r="P3" s="46"/>
      <c r="Q3" s="46"/>
      <c r="R3" s="46"/>
      <c r="S3" s="46"/>
      <c r="T3" s="5"/>
      <c r="U3" s="5"/>
      <c r="V3" s="5"/>
      <c r="W3" s="5"/>
      <c r="X3" s="5"/>
      <c r="Y3" s="5"/>
      <c r="Z3" s="5"/>
      <c r="AA3" s="5"/>
      <c r="AB3" s="5"/>
      <c r="AC3" s="5"/>
      <c r="AD3" s="5"/>
    </row>
    <row r="4" spans="1:30" s="8" customFormat="1" ht="6" customHeight="1" x14ac:dyDescent="0.15">
      <c r="A4" s="19"/>
      <c r="B4" s="19"/>
      <c r="C4" s="20"/>
      <c r="D4" s="19"/>
      <c r="E4" s="21"/>
      <c r="F4" s="22"/>
      <c r="G4" s="22"/>
      <c r="H4" s="23"/>
      <c r="I4" s="46"/>
      <c r="J4" s="46"/>
      <c r="K4" s="46"/>
      <c r="L4" s="46"/>
      <c r="M4" s="46"/>
      <c r="N4" s="46"/>
      <c r="O4" s="46"/>
      <c r="P4" s="46"/>
      <c r="Q4" s="46"/>
      <c r="R4" s="46"/>
      <c r="S4" s="46"/>
      <c r="T4" s="5"/>
      <c r="U4" s="5"/>
      <c r="V4" s="5"/>
      <c r="W4" s="5"/>
      <c r="X4" s="5"/>
      <c r="Y4" s="5"/>
      <c r="Z4" s="5"/>
      <c r="AA4" s="5"/>
      <c r="AB4" s="5"/>
      <c r="AC4" s="5"/>
      <c r="AD4" s="5"/>
    </row>
    <row r="5" spans="1:30" s="8" customFormat="1" ht="12" customHeight="1" x14ac:dyDescent="0.15">
      <c r="A5" s="24"/>
      <c r="B5" s="77" t="s">
        <v>261</v>
      </c>
      <c r="C5" s="77"/>
      <c r="D5" s="77"/>
      <c r="E5" s="25"/>
      <c r="F5" s="22"/>
      <c r="G5" s="22"/>
      <c r="H5" s="23"/>
      <c r="I5" s="22"/>
      <c r="J5" s="22"/>
      <c r="K5" s="22"/>
      <c r="L5" s="22"/>
      <c r="M5" s="22"/>
      <c r="N5" s="22"/>
      <c r="O5" s="22"/>
      <c r="P5" s="22"/>
      <c r="Q5" s="22"/>
      <c r="R5" s="22"/>
      <c r="S5" s="22"/>
      <c r="T5" s="5"/>
      <c r="U5" s="5"/>
      <c r="V5" s="5"/>
      <c r="W5" s="5"/>
      <c r="X5" s="5"/>
      <c r="Y5" s="5"/>
      <c r="Z5" s="5"/>
      <c r="AA5" s="5"/>
      <c r="AB5" s="5"/>
      <c r="AC5" s="5"/>
      <c r="AD5" s="5"/>
    </row>
    <row r="6" spans="1:30" s="27" customFormat="1" ht="12" customHeight="1" x14ac:dyDescent="0.15">
      <c r="A6" s="24"/>
      <c r="B6" s="24" t="s">
        <v>10</v>
      </c>
      <c r="C6" s="77" t="s">
        <v>37</v>
      </c>
      <c r="D6" s="77"/>
      <c r="E6" s="26"/>
      <c r="F6" s="22">
        <v>182964181</v>
      </c>
      <c r="G6" s="22">
        <v>537008</v>
      </c>
      <c r="H6" s="23">
        <f t="shared" ref="H6:H11" si="0">SUM(F6:G6)</f>
        <v>183501189</v>
      </c>
      <c r="I6" s="22"/>
      <c r="J6" s="22"/>
      <c r="K6" s="22"/>
      <c r="L6" s="22"/>
      <c r="M6" s="22"/>
      <c r="N6" s="22"/>
      <c r="O6" s="22"/>
      <c r="P6" s="22"/>
      <c r="Q6" s="22"/>
      <c r="R6" s="22"/>
      <c r="S6" s="22"/>
      <c r="T6" s="43"/>
      <c r="U6" s="43"/>
      <c r="V6" s="43"/>
      <c r="W6" s="43"/>
      <c r="X6" s="43"/>
      <c r="Y6" s="43"/>
      <c r="Z6" s="43"/>
      <c r="AA6" s="43"/>
      <c r="AB6" s="43"/>
      <c r="AC6" s="43"/>
      <c r="AD6" s="43"/>
    </row>
    <row r="7" spans="1:30" ht="12" customHeight="1" x14ac:dyDescent="0.15">
      <c r="A7" s="24"/>
      <c r="B7" s="24" t="s">
        <v>12</v>
      </c>
      <c r="C7" s="77" t="s">
        <v>262</v>
      </c>
      <c r="D7" s="77"/>
      <c r="E7" s="21"/>
      <c r="F7" s="22">
        <v>88454295</v>
      </c>
      <c r="G7" s="22">
        <v>3473131</v>
      </c>
      <c r="H7" s="23">
        <f t="shared" si="0"/>
        <v>91927426</v>
      </c>
      <c r="I7" s="22"/>
      <c r="J7" s="22"/>
      <c r="K7" s="22"/>
      <c r="L7" s="22"/>
      <c r="M7" s="22"/>
      <c r="N7" s="22"/>
      <c r="O7" s="22"/>
      <c r="P7" s="22"/>
      <c r="Q7" s="22"/>
      <c r="R7" s="22"/>
      <c r="S7" s="22"/>
      <c r="T7" s="29"/>
      <c r="U7" s="29"/>
      <c r="V7" s="29"/>
      <c r="W7" s="29"/>
      <c r="X7" s="29"/>
      <c r="Y7" s="29"/>
      <c r="Z7" s="29"/>
      <c r="AA7" s="29"/>
      <c r="AB7" s="29"/>
      <c r="AC7" s="29"/>
      <c r="AD7" s="29"/>
    </row>
    <row r="8" spans="1:30" ht="12" customHeight="1" x14ac:dyDescent="0.15">
      <c r="A8" s="24"/>
      <c r="B8" s="24" t="s">
        <v>15</v>
      </c>
      <c r="C8" s="77" t="s">
        <v>98</v>
      </c>
      <c r="D8" s="77"/>
      <c r="E8" s="21"/>
      <c r="F8" s="22">
        <v>467678702</v>
      </c>
      <c r="G8" s="22">
        <v>26514519</v>
      </c>
      <c r="H8" s="23">
        <f t="shared" si="0"/>
        <v>494193221</v>
      </c>
      <c r="I8" s="22"/>
      <c r="J8" s="22"/>
      <c r="K8" s="22"/>
      <c r="L8" s="22"/>
      <c r="M8" s="22"/>
      <c r="N8" s="22"/>
      <c r="O8" s="22"/>
      <c r="P8" s="22"/>
      <c r="Q8" s="22"/>
      <c r="R8" s="22"/>
      <c r="S8" s="22"/>
      <c r="T8" s="29"/>
      <c r="U8" s="29"/>
      <c r="V8" s="29"/>
      <c r="W8" s="29"/>
      <c r="X8" s="29"/>
      <c r="Y8" s="29"/>
      <c r="Z8" s="29"/>
      <c r="AA8" s="29"/>
      <c r="AB8" s="29"/>
      <c r="AC8" s="29"/>
      <c r="AD8" s="29"/>
    </row>
    <row r="9" spans="1:30" s="27" customFormat="1" ht="12" customHeight="1" x14ac:dyDescent="0.15">
      <c r="A9" s="24"/>
      <c r="B9" s="24" t="s">
        <v>17</v>
      </c>
      <c r="C9" s="77" t="s">
        <v>263</v>
      </c>
      <c r="D9" s="77"/>
      <c r="E9" s="26"/>
      <c r="F9" s="22">
        <v>122003687</v>
      </c>
      <c r="G9" s="22">
        <v>1929876</v>
      </c>
      <c r="H9" s="23">
        <f t="shared" si="0"/>
        <v>123933563</v>
      </c>
      <c r="I9" s="22"/>
      <c r="J9" s="22"/>
      <c r="K9" s="22"/>
      <c r="L9" s="22"/>
      <c r="M9" s="22"/>
      <c r="N9" s="22"/>
      <c r="O9" s="22"/>
      <c r="P9" s="22"/>
      <c r="Q9" s="22"/>
      <c r="R9" s="22"/>
      <c r="S9" s="22"/>
      <c r="T9" s="43"/>
      <c r="U9" s="43"/>
      <c r="V9" s="43"/>
      <c r="W9" s="43"/>
      <c r="X9" s="43"/>
      <c r="Y9" s="43"/>
      <c r="Z9" s="43"/>
      <c r="AA9" s="43"/>
      <c r="AB9" s="43"/>
      <c r="AC9" s="43"/>
      <c r="AD9" s="43"/>
    </row>
    <row r="10" spans="1:30" s="27" customFormat="1" ht="12" customHeight="1" x14ac:dyDescent="0.15">
      <c r="A10" s="24"/>
      <c r="B10" s="24" t="s">
        <v>19</v>
      </c>
      <c r="C10" s="77" t="s">
        <v>84</v>
      </c>
      <c r="D10" s="77"/>
      <c r="E10" s="26"/>
      <c r="F10" s="22">
        <v>85862385</v>
      </c>
      <c r="G10" s="22">
        <v>-5129470</v>
      </c>
      <c r="H10" s="23">
        <f t="shared" si="0"/>
        <v>80732915</v>
      </c>
      <c r="I10" s="22"/>
      <c r="J10" s="22"/>
      <c r="K10" s="22"/>
      <c r="L10" s="22"/>
      <c r="M10" s="22"/>
      <c r="N10" s="22"/>
      <c r="O10" s="22"/>
      <c r="P10" s="22"/>
      <c r="Q10" s="22"/>
      <c r="R10" s="22"/>
      <c r="S10" s="22"/>
      <c r="T10" s="43"/>
      <c r="U10" s="43"/>
      <c r="V10" s="43"/>
      <c r="W10" s="43"/>
      <c r="X10" s="43"/>
      <c r="Y10" s="43"/>
      <c r="Z10" s="43"/>
      <c r="AA10" s="43"/>
      <c r="AB10" s="43"/>
      <c r="AC10" s="43"/>
      <c r="AD10" s="43"/>
    </row>
    <row r="11" spans="1:30" s="27" customFormat="1" ht="12" customHeight="1" x14ac:dyDescent="0.15">
      <c r="A11" s="24"/>
      <c r="B11" s="77" t="s">
        <v>264</v>
      </c>
      <c r="C11" s="77"/>
      <c r="D11" s="77"/>
      <c r="E11" s="26"/>
      <c r="F11" s="22">
        <f>SUM(F6:F10)</f>
        <v>946963250</v>
      </c>
      <c r="G11" s="22">
        <f>SUM(G6:G10)</f>
        <v>27325064</v>
      </c>
      <c r="H11" s="23">
        <f t="shared" si="0"/>
        <v>974288314</v>
      </c>
      <c r="I11" s="22"/>
      <c r="J11" s="22"/>
      <c r="K11" s="22"/>
      <c r="L11" s="22"/>
      <c r="M11" s="22"/>
      <c r="N11" s="22"/>
      <c r="O11" s="22"/>
      <c r="P11" s="22"/>
      <c r="Q11" s="22"/>
      <c r="R11" s="22"/>
      <c r="S11" s="22"/>
      <c r="T11" s="43"/>
      <c r="U11" s="43"/>
      <c r="V11" s="43"/>
      <c r="W11" s="43"/>
      <c r="X11" s="43"/>
      <c r="Y11" s="43"/>
      <c r="Z11" s="43"/>
      <c r="AA11" s="43"/>
      <c r="AB11" s="43"/>
      <c r="AC11" s="43"/>
      <c r="AD11" s="43"/>
    </row>
    <row r="12" spans="1:30" s="29" customFormat="1" ht="12" customHeight="1" x14ac:dyDescent="0.15">
      <c r="A12" s="24"/>
      <c r="B12" s="77" t="s">
        <v>265</v>
      </c>
      <c r="C12" s="77"/>
      <c r="D12" s="77"/>
      <c r="E12" s="26"/>
      <c r="F12" s="22"/>
      <c r="G12" s="22"/>
      <c r="H12" s="23"/>
      <c r="I12" s="22"/>
      <c r="J12" s="22"/>
      <c r="K12" s="22"/>
      <c r="L12" s="22"/>
      <c r="M12" s="22"/>
      <c r="N12" s="22"/>
      <c r="O12" s="22"/>
      <c r="P12" s="22"/>
      <c r="Q12" s="22"/>
      <c r="R12" s="22"/>
      <c r="S12" s="22"/>
    </row>
    <row r="13" spans="1:30" ht="12" customHeight="1" x14ac:dyDescent="0.15">
      <c r="A13" s="24"/>
      <c r="B13" s="24" t="s">
        <v>10</v>
      </c>
      <c r="C13" s="90" t="s">
        <v>145</v>
      </c>
      <c r="D13" s="90"/>
      <c r="E13" s="30"/>
      <c r="F13" s="22">
        <v>384152000</v>
      </c>
      <c r="G13" s="22">
        <v>15853000</v>
      </c>
      <c r="H13" s="23">
        <f t="shared" ref="H13:H20" si="1">SUM(F13:G13)</f>
        <v>400005000</v>
      </c>
      <c r="I13" s="22"/>
      <c r="J13" s="22"/>
      <c r="K13" s="22"/>
      <c r="L13" s="22"/>
      <c r="M13" s="22"/>
      <c r="N13" s="22"/>
      <c r="O13" s="22"/>
      <c r="P13" s="22"/>
      <c r="Q13" s="22"/>
      <c r="R13" s="22"/>
      <c r="S13" s="22"/>
      <c r="T13" s="29"/>
      <c r="U13" s="29"/>
      <c r="V13" s="29"/>
      <c r="W13" s="29"/>
      <c r="X13" s="29"/>
      <c r="Y13" s="29"/>
      <c r="Z13" s="29"/>
      <c r="AA13" s="29"/>
      <c r="AB13" s="29"/>
      <c r="AC13" s="29"/>
      <c r="AD13" s="29"/>
    </row>
    <row r="14" spans="1:30" ht="12" customHeight="1" x14ac:dyDescent="0.15">
      <c r="A14" s="24"/>
      <c r="B14" s="24" t="s">
        <v>12</v>
      </c>
      <c r="C14" s="90" t="s">
        <v>273</v>
      </c>
      <c r="D14" s="90"/>
      <c r="E14" s="30"/>
      <c r="F14" s="22">
        <v>229732923</v>
      </c>
      <c r="G14" s="22">
        <v>-1196473</v>
      </c>
      <c r="H14" s="23">
        <f t="shared" si="1"/>
        <v>228536450</v>
      </c>
      <c r="I14" s="22"/>
      <c r="J14" s="22"/>
      <c r="K14" s="22"/>
      <c r="L14" s="22"/>
      <c r="M14" s="22"/>
      <c r="N14" s="22"/>
      <c r="O14" s="22"/>
      <c r="P14" s="22"/>
      <c r="Q14" s="22"/>
      <c r="R14" s="22"/>
      <c r="S14" s="22"/>
      <c r="T14" s="29"/>
      <c r="U14" s="29"/>
      <c r="V14" s="29"/>
      <c r="W14" s="29"/>
      <c r="X14" s="29"/>
      <c r="Y14" s="29"/>
      <c r="Z14" s="29"/>
      <c r="AA14" s="29"/>
      <c r="AB14" s="29"/>
      <c r="AC14" s="29"/>
      <c r="AD14" s="29"/>
    </row>
    <row r="15" spans="1:30" ht="12" customHeight="1" x14ac:dyDescent="0.15">
      <c r="A15" s="24"/>
      <c r="B15" s="24" t="s">
        <v>15</v>
      </c>
      <c r="C15" s="77" t="s">
        <v>203</v>
      </c>
      <c r="D15" s="77"/>
      <c r="E15" s="30"/>
      <c r="F15" s="22">
        <v>91672196</v>
      </c>
      <c r="G15" s="22">
        <v>-301755</v>
      </c>
      <c r="H15" s="23">
        <f t="shared" si="1"/>
        <v>91370441</v>
      </c>
      <c r="I15" s="22"/>
      <c r="J15" s="22"/>
      <c r="K15" s="22"/>
      <c r="L15" s="22"/>
      <c r="M15" s="22"/>
      <c r="N15" s="22"/>
      <c r="O15" s="22"/>
      <c r="P15" s="22"/>
      <c r="Q15" s="22"/>
      <c r="R15" s="22"/>
      <c r="S15" s="22"/>
      <c r="T15" s="29"/>
      <c r="U15" s="29"/>
      <c r="V15" s="29"/>
      <c r="W15" s="29"/>
      <c r="X15" s="29"/>
      <c r="Y15" s="29"/>
      <c r="Z15" s="29"/>
      <c r="AA15" s="29"/>
      <c r="AB15" s="29"/>
      <c r="AC15" s="29"/>
      <c r="AD15" s="29"/>
    </row>
    <row r="16" spans="1:30" ht="12" customHeight="1" x14ac:dyDescent="0.15">
      <c r="A16" s="24"/>
      <c r="B16" s="24" t="s">
        <v>17</v>
      </c>
      <c r="C16" s="77" t="s">
        <v>138</v>
      </c>
      <c r="D16" s="77"/>
      <c r="E16" s="30"/>
      <c r="F16" s="22">
        <v>36092137</v>
      </c>
      <c r="G16" s="22" t="s">
        <v>14</v>
      </c>
      <c r="H16" s="23">
        <f t="shared" si="1"/>
        <v>36092137</v>
      </c>
      <c r="I16" s="22"/>
      <c r="J16" s="22"/>
      <c r="K16" s="22"/>
      <c r="L16" s="22"/>
      <c r="M16" s="22"/>
      <c r="N16" s="22"/>
      <c r="O16" s="22"/>
      <c r="P16" s="22"/>
      <c r="Q16" s="22"/>
      <c r="R16" s="22"/>
      <c r="S16" s="22"/>
      <c r="T16" s="29"/>
      <c r="U16" s="29"/>
      <c r="V16" s="29"/>
      <c r="W16" s="29"/>
      <c r="X16" s="29"/>
      <c r="Y16" s="29"/>
      <c r="Z16" s="29"/>
      <c r="AA16" s="29"/>
      <c r="AB16" s="29"/>
      <c r="AC16" s="29"/>
      <c r="AD16" s="29"/>
    </row>
    <row r="17" spans="1:30" ht="12" customHeight="1" x14ac:dyDescent="0.15">
      <c r="A17" s="24"/>
      <c r="B17" s="24" t="s">
        <v>19</v>
      </c>
      <c r="C17" s="77" t="s">
        <v>247</v>
      </c>
      <c r="D17" s="77"/>
      <c r="E17" s="30"/>
      <c r="F17" s="22">
        <v>48922865</v>
      </c>
      <c r="G17" s="22">
        <v>-809996</v>
      </c>
      <c r="H17" s="23">
        <f t="shared" si="1"/>
        <v>48112869</v>
      </c>
      <c r="I17" s="22"/>
      <c r="J17" s="22"/>
      <c r="K17" s="22"/>
      <c r="L17" s="22"/>
      <c r="M17" s="22"/>
      <c r="N17" s="22"/>
      <c r="O17" s="22"/>
      <c r="P17" s="22"/>
      <c r="Q17" s="22"/>
      <c r="R17" s="22"/>
      <c r="S17" s="22"/>
      <c r="T17" s="29"/>
      <c r="U17" s="29"/>
      <c r="V17" s="29"/>
      <c r="W17" s="29"/>
      <c r="X17" s="29"/>
      <c r="Y17" s="29"/>
      <c r="Z17" s="29"/>
      <c r="AA17" s="29"/>
      <c r="AB17" s="29"/>
      <c r="AC17" s="29"/>
      <c r="AD17" s="29"/>
    </row>
    <row r="18" spans="1:30" ht="12" customHeight="1" x14ac:dyDescent="0.15">
      <c r="A18" s="24"/>
      <c r="B18" s="24" t="s">
        <v>22</v>
      </c>
      <c r="C18" s="77" t="s">
        <v>103</v>
      </c>
      <c r="D18" s="77"/>
      <c r="E18" s="30"/>
      <c r="F18" s="22">
        <v>15180699</v>
      </c>
      <c r="G18" s="22">
        <v>18969</v>
      </c>
      <c r="H18" s="23">
        <f t="shared" si="1"/>
        <v>15199668</v>
      </c>
      <c r="I18" s="22"/>
      <c r="J18" s="22"/>
      <c r="K18" s="22"/>
      <c r="L18" s="22"/>
      <c r="M18" s="22"/>
      <c r="N18" s="22"/>
      <c r="O18" s="22"/>
      <c r="P18" s="22"/>
      <c r="Q18" s="22"/>
      <c r="R18" s="22"/>
      <c r="S18" s="22"/>
      <c r="T18" s="29"/>
      <c r="U18" s="29"/>
      <c r="V18" s="29"/>
      <c r="W18" s="29"/>
      <c r="X18" s="29"/>
      <c r="Y18" s="29"/>
      <c r="Z18" s="29"/>
      <c r="AA18" s="29"/>
      <c r="AB18" s="29"/>
      <c r="AC18" s="29"/>
      <c r="AD18" s="29"/>
    </row>
    <row r="19" spans="1:30" ht="12" customHeight="1" x14ac:dyDescent="0.15">
      <c r="A19" s="24"/>
      <c r="B19" s="77" t="s">
        <v>264</v>
      </c>
      <c r="C19" s="77"/>
      <c r="D19" s="77"/>
      <c r="E19" s="30"/>
      <c r="F19" s="22">
        <f>SUM(F13:F18)</f>
        <v>805752820</v>
      </c>
      <c r="G19" s="22">
        <f>SUM(G13:G18)</f>
        <v>13563745</v>
      </c>
      <c r="H19" s="23">
        <f t="shared" si="1"/>
        <v>819316565</v>
      </c>
      <c r="I19" s="22"/>
      <c r="J19" s="22"/>
      <c r="K19" s="22"/>
      <c r="L19" s="22"/>
      <c r="M19" s="22"/>
      <c r="N19" s="22"/>
      <c r="O19" s="22"/>
      <c r="P19" s="22"/>
      <c r="Q19" s="22"/>
      <c r="R19" s="22"/>
      <c r="S19" s="22"/>
      <c r="T19" s="29"/>
      <c r="U19" s="29"/>
      <c r="V19" s="29"/>
      <c r="W19" s="29"/>
      <c r="X19" s="29"/>
      <c r="Y19" s="29"/>
      <c r="Z19" s="29"/>
      <c r="AA19" s="29"/>
      <c r="AB19" s="29"/>
      <c r="AC19" s="29"/>
      <c r="AD19" s="29"/>
    </row>
    <row r="20" spans="1:30" ht="12" customHeight="1" x14ac:dyDescent="0.15">
      <c r="A20" s="24"/>
      <c r="B20" s="77" t="s">
        <v>63</v>
      </c>
      <c r="C20" s="77"/>
      <c r="D20" s="77"/>
      <c r="E20" s="30"/>
      <c r="F20" s="22">
        <v>278838987</v>
      </c>
      <c r="G20" s="22">
        <v>-3137952</v>
      </c>
      <c r="H20" s="23">
        <f t="shared" si="1"/>
        <v>275701035</v>
      </c>
      <c r="I20" s="22"/>
      <c r="J20" s="22"/>
      <c r="K20" s="22"/>
      <c r="L20" s="22"/>
      <c r="M20" s="22"/>
      <c r="N20" s="22"/>
      <c r="O20" s="22"/>
      <c r="P20" s="22"/>
      <c r="Q20" s="22"/>
      <c r="R20" s="22"/>
      <c r="S20" s="22"/>
      <c r="T20" s="29"/>
      <c r="U20" s="29"/>
      <c r="V20" s="29"/>
      <c r="W20" s="29"/>
      <c r="X20" s="29"/>
      <c r="Y20" s="29"/>
      <c r="Z20" s="29"/>
      <c r="AA20" s="29"/>
      <c r="AB20" s="29"/>
      <c r="AC20" s="29"/>
      <c r="AD20" s="29"/>
    </row>
    <row r="21" spans="1:30" ht="12" customHeight="1" x14ac:dyDescent="0.15">
      <c r="A21" s="24"/>
      <c r="B21" s="77" t="s">
        <v>266</v>
      </c>
      <c r="C21" s="77"/>
      <c r="D21" s="77"/>
      <c r="E21" s="30"/>
      <c r="F21" s="22"/>
      <c r="G21" s="22"/>
      <c r="H21" s="23"/>
      <c r="I21" s="22"/>
      <c r="J21" s="22"/>
      <c r="K21" s="22"/>
      <c r="L21" s="22"/>
      <c r="M21" s="22"/>
      <c r="N21" s="22"/>
      <c r="O21" s="22"/>
      <c r="P21" s="22"/>
      <c r="Q21" s="22"/>
      <c r="R21" s="22"/>
      <c r="S21" s="22"/>
      <c r="T21" s="29"/>
      <c r="U21" s="29"/>
      <c r="V21" s="29"/>
      <c r="W21" s="29"/>
      <c r="X21" s="29"/>
      <c r="Y21" s="29"/>
      <c r="Z21" s="29"/>
      <c r="AA21" s="29"/>
      <c r="AB21" s="29"/>
      <c r="AC21" s="29"/>
      <c r="AD21" s="29"/>
    </row>
    <row r="22" spans="1:30" ht="12" customHeight="1" x14ac:dyDescent="0.15">
      <c r="A22" s="24"/>
      <c r="B22" s="24" t="s">
        <v>10</v>
      </c>
      <c r="C22" s="77" t="s">
        <v>157</v>
      </c>
      <c r="D22" s="77"/>
      <c r="E22" s="30"/>
      <c r="F22" s="22">
        <v>29426728</v>
      </c>
      <c r="G22" s="22" t="s">
        <v>14</v>
      </c>
      <c r="H22" s="23">
        <f t="shared" ref="H22:H28" si="2">SUM(F22:G22)</f>
        <v>29426728</v>
      </c>
      <c r="I22" s="22"/>
      <c r="J22" s="22"/>
      <c r="K22" s="22"/>
      <c r="L22" s="22"/>
      <c r="M22" s="22"/>
      <c r="N22" s="22"/>
      <c r="O22" s="22"/>
      <c r="P22" s="22"/>
      <c r="Q22" s="22"/>
      <c r="R22" s="22"/>
      <c r="S22" s="22"/>
      <c r="T22" s="29"/>
      <c r="U22" s="29"/>
      <c r="V22" s="29"/>
      <c r="W22" s="29"/>
      <c r="X22" s="29"/>
      <c r="Y22" s="29"/>
      <c r="Z22" s="29"/>
      <c r="AA22" s="29"/>
      <c r="AB22" s="29"/>
      <c r="AC22" s="29"/>
      <c r="AD22" s="29"/>
    </row>
    <row r="23" spans="1:30" ht="12" customHeight="1" x14ac:dyDescent="0.15">
      <c r="A23" s="24"/>
      <c r="B23" s="24" t="s">
        <v>12</v>
      </c>
      <c r="C23" s="77" t="s">
        <v>185</v>
      </c>
      <c r="D23" s="77"/>
      <c r="E23" s="30"/>
      <c r="F23" s="22">
        <v>212762970</v>
      </c>
      <c r="G23" s="22">
        <v>-1756622</v>
      </c>
      <c r="H23" s="23">
        <f t="shared" si="2"/>
        <v>211006348</v>
      </c>
      <c r="I23" s="22"/>
      <c r="J23" s="22"/>
      <c r="K23" s="22"/>
      <c r="L23" s="22"/>
      <c r="M23" s="22"/>
      <c r="N23" s="22"/>
      <c r="O23" s="22"/>
      <c r="P23" s="22"/>
      <c r="Q23" s="22"/>
      <c r="R23" s="22"/>
      <c r="S23" s="22"/>
      <c r="T23" s="29"/>
      <c r="U23" s="29"/>
      <c r="V23" s="29"/>
      <c r="W23" s="29"/>
      <c r="X23" s="29"/>
      <c r="Y23" s="29"/>
      <c r="Z23" s="29"/>
      <c r="AA23" s="29"/>
      <c r="AB23" s="29"/>
      <c r="AC23" s="29"/>
      <c r="AD23" s="29"/>
    </row>
    <row r="24" spans="1:30" ht="12" customHeight="1" x14ac:dyDescent="0.15">
      <c r="A24" s="24"/>
      <c r="B24" s="24" t="s">
        <v>15</v>
      </c>
      <c r="C24" s="77" t="s">
        <v>284</v>
      </c>
      <c r="D24" s="77"/>
      <c r="E24" s="30"/>
      <c r="F24" s="22">
        <v>3045689</v>
      </c>
      <c r="G24" s="22">
        <v>22661</v>
      </c>
      <c r="H24" s="23">
        <f t="shared" si="2"/>
        <v>3068350</v>
      </c>
      <c r="I24" s="22"/>
      <c r="J24" s="22"/>
      <c r="K24" s="22"/>
      <c r="L24" s="22"/>
      <c r="M24" s="22"/>
      <c r="N24" s="22"/>
      <c r="O24" s="22"/>
      <c r="P24" s="22"/>
      <c r="Q24" s="22"/>
      <c r="R24" s="22"/>
      <c r="S24" s="22"/>
      <c r="T24" s="29"/>
      <c r="U24" s="29"/>
      <c r="V24" s="29"/>
      <c r="W24" s="29"/>
      <c r="X24" s="29"/>
      <c r="Y24" s="29"/>
      <c r="Z24" s="29"/>
      <c r="AA24" s="29"/>
      <c r="AB24" s="29"/>
      <c r="AC24" s="29"/>
      <c r="AD24" s="29"/>
    </row>
    <row r="25" spans="1:30" ht="12" customHeight="1" x14ac:dyDescent="0.15">
      <c r="A25" s="24"/>
      <c r="B25" s="24" t="s">
        <v>17</v>
      </c>
      <c r="C25" s="90" t="s">
        <v>180</v>
      </c>
      <c r="D25" s="90"/>
      <c r="E25" s="30"/>
      <c r="F25" s="22">
        <v>22493640</v>
      </c>
      <c r="G25" s="22">
        <v>-144913</v>
      </c>
      <c r="H25" s="23">
        <f t="shared" si="2"/>
        <v>22348727</v>
      </c>
      <c r="I25" s="22"/>
      <c r="J25" s="22"/>
      <c r="K25" s="22"/>
      <c r="L25" s="22"/>
      <c r="M25" s="22"/>
      <c r="N25" s="22"/>
      <c r="O25" s="22"/>
      <c r="P25" s="22"/>
      <c r="Q25" s="22"/>
      <c r="R25" s="22"/>
      <c r="S25" s="22"/>
      <c r="T25" s="29"/>
      <c r="U25" s="29"/>
      <c r="V25" s="29"/>
      <c r="W25" s="29"/>
      <c r="X25" s="29"/>
      <c r="Y25" s="29"/>
      <c r="Z25" s="29"/>
      <c r="AA25" s="29"/>
      <c r="AB25" s="29"/>
      <c r="AC25" s="29"/>
      <c r="AD25" s="29"/>
    </row>
    <row r="26" spans="1:30" ht="12" customHeight="1" x14ac:dyDescent="0.15">
      <c r="A26" s="24"/>
      <c r="B26" s="77" t="s">
        <v>264</v>
      </c>
      <c r="C26" s="77"/>
      <c r="D26" s="77"/>
      <c r="E26" s="30"/>
      <c r="F26" s="22">
        <f>SUM(F22:F25)</f>
        <v>267729027</v>
      </c>
      <c r="G26" s="22">
        <f>SUM(G23:G25)</f>
        <v>-1878874</v>
      </c>
      <c r="H26" s="23">
        <f t="shared" si="2"/>
        <v>265850153</v>
      </c>
      <c r="I26" s="22"/>
      <c r="J26" s="22"/>
      <c r="K26" s="22"/>
      <c r="L26" s="22"/>
      <c r="M26" s="22"/>
      <c r="N26" s="22"/>
      <c r="O26" s="22"/>
      <c r="P26" s="22"/>
      <c r="Q26" s="22"/>
      <c r="R26" s="22"/>
      <c r="S26" s="22"/>
      <c r="T26" s="29"/>
      <c r="U26" s="29"/>
      <c r="V26" s="29"/>
      <c r="W26" s="29"/>
      <c r="X26" s="29"/>
      <c r="Y26" s="29"/>
      <c r="Z26" s="29"/>
      <c r="AA26" s="29"/>
      <c r="AB26" s="29"/>
      <c r="AC26" s="29"/>
      <c r="AD26" s="29"/>
    </row>
    <row r="27" spans="1:30" ht="12" customHeight="1" x14ac:dyDescent="0.15">
      <c r="A27" s="24"/>
      <c r="B27" s="77" t="s">
        <v>175</v>
      </c>
      <c r="C27" s="77"/>
      <c r="D27" s="77"/>
      <c r="E27" s="30"/>
      <c r="F27" s="22">
        <v>1333339112</v>
      </c>
      <c r="G27" s="22">
        <v>99484480</v>
      </c>
      <c r="H27" s="23">
        <f t="shared" si="2"/>
        <v>1432823592</v>
      </c>
      <c r="I27" s="22"/>
      <c r="J27" s="22"/>
      <c r="K27" s="22"/>
      <c r="L27" s="22"/>
      <c r="M27" s="22"/>
      <c r="N27" s="22"/>
      <c r="O27" s="22"/>
      <c r="P27" s="22"/>
      <c r="Q27" s="22"/>
      <c r="R27" s="22"/>
      <c r="S27" s="22"/>
      <c r="T27" s="29"/>
      <c r="U27" s="29"/>
      <c r="V27" s="29"/>
      <c r="W27" s="29"/>
      <c r="X27" s="29"/>
      <c r="Y27" s="29"/>
      <c r="Z27" s="29"/>
      <c r="AA27" s="29"/>
      <c r="AB27" s="29"/>
      <c r="AC27" s="29"/>
      <c r="AD27" s="29"/>
    </row>
    <row r="28" spans="1:30" ht="12" customHeight="1" x14ac:dyDescent="0.15">
      <c r="A28" s="24"/>
      <c r="B28" s="77" t="s">
        <v>250</v>
      </c>
      <c r="C28" s="77"/>
      <c r="D28" s="77"/>
      <c r="E28" s="30"/>
      <c r="F28" s="22">
        <v>483810326</v>
      </c>
      <c r="G28" s="22">
        <v>11130189</v>
      </c>
      <c r="H28" s="23">
        <f t="shared" si="2"/>
        <v>494940515</v>
      </c>
      <c r="I28" s="22"/>
      <c r="J28" s="22"/>
      <c r="K28" s="22"/>
      <c r="L28" s="22"/>
      <c r="M28" s="22"/>
      <c r="N28" s="22"/>
      <c r="O28" s="22"/>
      <c r="P28" s="22"/>
      <c r="Q28" s="22"/>
      <c r="R28" s="22"/>
      <c r="S28" s="22"/>
      <c r="T28" s="29"/>
      <c r="U28" s="29"/>
      <c r="V28" s="29"/>
      <c r="W28" s="29"/>
      <c r="X28" s="29"/>
      <c r="Y28" s="29"/>
      <c r="Z28" s="29"/>
      <c r="AA28" s="29"/>
      <c r="AB28" s="29"/>
      <c r="AC28" s="29"/>
      <c r="AD28" s="29"/>
    </row>
    <row r="29" spans="1:30" ht="12" customHeight="1" x14ac:dyDescent="0.15">
      <c r="A29" s="24"/>
      <c r="B29" s="77" t="s">
        <v>193</v>
      </c>
      <c r="C29" s="77"/>
      <c r="D29" s="77"/>
      <c r="E29" s="30"/>
      <c r="F29" s="22"/>
      <c r="G29" s="22"/>
      <c r="H29" s="23"/>
      <c r="I29" s="22"/>
      <c r="J29" s="22"/>
      <c r="K29" s="22"/>
      <c r="L29" s="22"/>
      <c r="M29" s="22"/>
      <c r="N29" s="22"/>
      <c r="O29" s="22"/>
      <c r="P29" s="22"/>
      <c r="Q29" s="22"/>
      <c r="R29" s="22"/>
      <c r="S29" s="22"/>
      <c r="T29" s="29"/>
      <c r="U29" s="29"/>
      <c r="V29" s="29"/>
      <c r="W29" s="29"/>
      <c r="X29" s="29"/>
      <c r="Y29" s="29"/>
      <c r="Z29" s="29"/>
      <c r="AA29" s="29"/>
      <c r="AB29" s="29"/>
      <c r="AC29" s="29"/>
      <c r="AD29" s="29"/>
    </row>
    <row r="30" spans="1:30" ht="12" customHeight="1" x14ac:dyDescent="0.15">
      <c r="A30" s="24"/>
      <c r="B30" s="97" t="s">
        <v>10</v>
      </c>
      <c r="C30" s="77" t="s">
        <v>194</v>
      </c>
      <c r="D30" s="77"/>
      <c r="E30" s="30"/>
      <c r="F30" s="60">
        <v>204490000</v>
      </c>
      <c r="G30" s="96">
        <v>57718</v>
      </c>
      <c r="H30" s="61">
        <f>SUM(F30:G30)</f>
        <v>204547718</v>
      </c>
      <c r="I30" s="22"/>
      <c r="J30" s="22"/>
      <c r="K30" s="22"/>
      <c r="L30" s="22"/>
      <c r="M30" s="22"/>
      <c r="N30" s="22"/>
      <c r="O30" s="22"/>
      <c r="P30" s="22"/>
      <c r="Q30" s="22"/>
      <c r="R30" s="22"/>
      <c r="S30" s="22"/>
      <c r="T30" s="29"/>
      <c r="U30" s="29"/>
      <c r="V30" s="29"/>
      <c r="W30" s="29"/>
      <c r="X30" s="29"/>
      <c r="Y30" s="29"/>
      <c r="Z30" s="29"/>
      <c r="AA30" s="29"/>
      <c r="AB30" s="29"/>
      <c r="AC30" s="29"/>
      <c r="AD30" s="29"/>
    </row>
    <row r="31" spans="1:30" ht="12" customHeight="1" x14ac:dyDescent="0.15">
      <c r="A31" s="24"/>
      <c r="B31" s="97"/>
      <c r="C31" s="77"/>
      <c r="D31" s="77"/>
      <c r="E31" s="30"/>
      <c r="F31" s="22">
        <v>203478000</v>
      </c>
      <c r="G31" s="96"/>
      <c r="H31" s="23">
        <f>SUM(F31,G30)</f>
        <v>203535718</v>
      </c>
      <c r="I31" s="22"/>
      <c r="J31" s="22"/>
      <c r="K31" s="22"/>
      <c r="L31" s="22"/>
      <c r="M31" s="22"/>
      <c r="N31" s="22"/>
      <c r="O31" s="22"/>
      <c r="P31" s="22"/>
      <c r="Q31" s="22"/>
      <c r="R31" s="22"/>
      <c r="S31" s="22"/>
      <c r="T31" s="29"/>
      <c r="U31" s="29"/>
      <c r="V31" s="29"/>
      <c r="W31" s="29"/>
      <c r="X31" s="29"/>
      <c r="Y31" s="29"/>
      <c r="Z31" s="29"/>
      <c r="AA31" s="29"/>
      <c r="AB31" s="29"/>
      <c r="AC31" s="29"/>
      <c r="AD31" s="29"/>
    </row>
    <row r="32" spans="1:30" ht="12" customHeight="1" x14ac:dyDescent="0.15">
      <c r="A32" s="24"/>
      <c r="B32" s="97" t="s">
        <v>12</v>
      </c>
      <c r="C32" s="77" t="s">
        <v>207</v>
      </c>
      <c r="D32" s="77"/>
      <c r="E32" s="30"/>
      <c r="F32" s="60">
        <v>498857000</v>
      </c>
      <c r="G32" s="96">
        <v>243900</v>
      </c>
      <c r="H32" s="61">
        <f>SUM(F32:G32)</f>
        <v>499100900</v>
      </c>
      <c r="I32" s="22"/>
      <c r="J32" s="22"/>
      <c r="K32" s="22"/>
      <c r="L32" s="22"/>
      <c r="M32" s="22"/>
      <c r="N32" s="22"/>
      <c r="O32" s="22"/>
      <c r="P32" s="22"/>
      <c r="Q32" s="22"/>
      <c r="R32" s="22"/>
      <c r="S32" s="22"/>
      <c r="T32" s="29"/>
      <c r="U32" s="29"/>
      <c r="V32" s="29"/>
      <c r="W32" s="29"/>
      <c r="X32" s="29"/>
      <c r="Y32" s="29"/>
      <c r="Z32" s="29"/>
      <c r="AA32" s="29"/>
      <c r="AB32" s="29"/>
      <c r="AC32" s="29"/>
      <c r="AD32" s="29"/>
    </row>
    <row r="33" spans="1:30" ht="12" customHeight="1" x14ac:dyDescent="0.15">
      <c r="A33" s="24"/>
      <c r="B33" s="97"/>
      <c r="C33" s="77"/>
      <c r="D33" s="77"/>
      <c r="E33" s="30"/>
      <c r="F33" s="22">
        <v>497222000</v>
      </c>
      <c r="G33" s="96"/>
      <c r="H33" s="23">
        <f>SUM(F33,G32)</f>
        <v>497465900</v>
      </c>
      <c r="I33" s="22"/>
      <c r="J33" s="22"/>
      <c r="K33" s="22"/>
      <c r="L33" s="22"/>
      <c r="M33" s="22"/>
      <c r="N33" s="22"/>
      <c r="O33" s="22"/>
      <c r="P33" s="22"/>
      <c r="Q33" s="22"/>
      <c r="R33" s="22"/>
      <c r="S33" s="22"/>
      <c r="T33" s="29"/>
      <c r="U33" s="29"/>
      <c r="V33" s="29"/>
      <c r="W33" s="29"/>
      <c r="X33" s="29"/>
      <c r="Y33" s="29"/>
      <c r="Z33" s="29"/>
      <c r="AA33" s="29"/>
      <c r="AB33" s="29"/>
      <c r="AC33" s="29"/>
      <c r="AD33" s="29"/>
    </row>
    <row r="34" spans="1:30" ht="12" customHeight="1" x14ac:dyDescent="0.15">
      <c r="A34" s="24"/>
      <c r="B34" s="97" t="s">
        <v>15</v>
      </c>
      <c r="C34" s="77" t="s">
        <v>288</v>
      </c>
      <c r="D34" s="77"/>
      <c r="E34" s="30"/>
      <c r="F34" s="60">
        <v>98653460</v>
      </c>
      <c r="G34" s="96">
        <v>86829</v>
      </c>
      <c r="H34" s="61">
        <f>SUM(F34:G34)</f>
        <v>98740289</v>
      </c>
      <c r="I34" s="22"/>
      <c r="J34" s="22"/>
      <c r="K34" s="22"/>
      <c r="L34" s="22"/>
      <c r="M34" s="22"/>
      <c r="N34" s="22"/>
      <c r="O34" s="22"/>
      <c r="P34" s="22"/>
      <c r="Q34" s="22"/>
      <c r="R34" s="22"/>
      <c r="S34" s="22"/>
      <c r="T34" s="29"/>
      <c r="U34" s="29"/>
      <c r="V34" s="29"/>
      <c r="W34" s="29"/>
      <c r="X34" s="29"/>
      <c r="Y34" s="29"/>
      <c r="Z34" s="29"/>
      <c r="AA34" s="29"/>
      <c r="AB34" s="29"/>
      <c r="AC34" s="29"/>
      <c r="AD34" s="29"/>
    </row>
    <row r="35" spans="1:30" ht="12" customHeight="1" x14ac:dyDescent="0.15">
      <c r="A35" s="24"/>
      <c r="B35" s="97"/>
      <c r="C35" s="77"/>
      <c r="D35" s="77"/>
      <c r="E35" s="30"/>
      <c r="F35" s="22">
        <v>98105460</v>
      </c>
      <c r="G35" s="96"/>
      <c r="H35" s="23">
        <f>SUM(F35,G34)</f>
        <v>98192289</v>
      </c>
      <c r="I35" s="22"/>
      <c r="J35" s="22"/>
      <c r="K35" s="22"/>
      <c r="L35" s="22"/>
      <c r="M35" s="22"/>
      <c r="N35" s="22"/>
      <c r="O35" s="22"/>
      <c r="P35" s="22"/>
      <c r="Q35" s="22"/>
      <c r="R35" s="22"/>
      <c r="S35" s="22"/>
      <c r="T35" s="29"/>
      <c r="U35" s="29"/>
      <c r="V35" s="29"/>
      <c r="W35" s="29"/>
      <c r="X35" s="29"/>
      <c r="Y35" s="29"/>
      <c r="Z35" s="29"/>
      <c r="AA35" s="29"/>
      <c r="AB35" s="29"/>
      <c r="AC35" s="29"/>
      <c r="AD35" s="29"/>
    </row>
    <row r="36" spans="1:30" ht="12" customHeight="1" x14ac:dyDescent="0.15">
      <c r="A36" s="24"/>
      <c r="B36" s="24" t="s">
        <v>17</v>
      </c>
      <c r="C36" s="77" t="s">
        <v>139</v>
      </c>
      <c r="D36" s="77"/>
      <c r="E36" s="30"/>
      <c r="F36" s="22">
        <v>79431169</v>
      </c>
      <c r="G36" s="22" t="s">
        <v>14</v>
      </c>
      <c r="H36" s="23">
        <f>SUM(F36:G36)</f>
        <v>79431169</v>
      </c>
      <c r="I36" s="22"/>
      <c r="J36" s="22"/>
      <c r="K36" s="22"/>
      <c r="L36" s="22"/>
      <c r="M36" s="22"/>
      <c r="N36" s="22"/>
      <c r="O36" s="22"/>
      <c r="P36" s="22"/>
      <c r="Q36" s="22"/>
      <c r="R36" s="22"/>
      <c r="S36" s="22"/>
      <c r="T36" s="29"/>
      <c r="U36" s="29"/>
      <c r="V36" s="29"/>
      <c r="W36" s="29"/>
      <c r="X36" s="29"/>
      <c r="Y36" s="29"/>
      <c r="Z36" s="29"/>
      <c r="AA36" s="29"/>
      <c r="AB36" s="29"/>
      <c r="AC36" s="29"/>
      <c r="AD36" s="29"/>
    </row>
    <row r="37" spans="1:30" ht="12" customHeight="1" x14ac:dyDescent="0.15">
      <c r="A37" s="24"/>
      <c r="B37" s="97" t="s">
        <v>19</v>
      </c>
      <c r="C37" s="77" t="s">
        <v>290</v>
      </c>
      <c r="D37" s="77"/>
      <c r="E37" s="30"/>
      <c r="F37" s="60">
        <v>48839000</v>
      </c>
      <c r="G37" s="96" t="s">
        <v>14</v>
      </c>
      <c r="H37" s="61">
        <f>SUM(F37:G37)</f>
        <v>48839000</v>
      </c>
      <c r="I37" s="22"/>
      <c r="J37" s="22"/>
      <c r="K37" s="22"/>
      <c r="L37" s="22"/>
      <c r="M37" s="22"/>
      <c r="N37" s="22"/>
      <c r="O37" s="22"/>
      <c r="P37" s="22"/>
      <c r="Q37" s="22"/>
      <c r="R37" s="22"/>
      <c r="S37" s="22"/>
      <c r="T37" s="29"/>
      <c r="U37" s="29"/>
      <c r="V37" s="29"/>
      <c r="W37" s="29"/>
      <c r="X37" s="29"/>
      <c r="Y37" s="29"/>
      <c r="Z37" s="29"/>
      <c r="AA37" s="29"/>
      <c r="AB37" s="29"/>
      <c r="AC37" s="29"/>
      <c r="AD37" s="29"/>
    </row>
    <row r="38" spans="1:30" ht="12" customHeight="1" x14ac:dyDescent="0.15">
      <c r="A38" s="24"/>
      <c r="B38" s="97"/>
      <c r="C38" s="77"/>
      <c r="D38" s="77"/>
      <c r="E38" s="30"/>
      <c r="F38" s="22">
        <v>47989000</v>
      </c>
      <c r="G38" s="96"/>
      <c r="H38" s="23">
        <f>SUM(F38,G37)</f>
        <v>47989000</v>
      </c>
      <c r="I38" s="22"/>
      <c r="J38" s="22"/>
      <c r="K38" s="22"/>
      <c r="L38" s="22"/>
      <c r="M38" s="22"/>
      <c r="N38" s="22"/>
      <c r="O38" s="22"/>
      <c r="P38" s="22"/>
      <c r="Q38" s="22"/>
      <c r="R38" s="22"/>
      <c r="S38" s="22"/>
      <c r="T38" s="29"/>
      <c r="U38" s="29"/>
      <c r="V38" s="29"/>
      <c r="W38" s="29"/>
      <c r="X38" s="29"/>
      <c r="Y38" s="29"/>
      <c r="Z38" s="29"/>
      <c r="AA38" s="29"/>
      <c r="AB38" s="29"/>
      <c r="AC38" s="29"/>
      <c r="AD38" s="29"/>
    </row>
    <row r="39" spans="1:30" ht="12" customHeight="1" x14ac:dyDescent="0.15">
      <c r="A39" s="24"/>
      <c r="B39" s="24" t="s">
        <v>22</v>
      </c>
      <c r="C39" s="77" t="s">
        <v>276</v>
      </c>
      <c r="D39" s="77"/>
      <c r="E39" s="30"/>
      <c r="F39" s="22">
        <v>162323000</v>
      </c>
      <c r="G39" s="22">
        <v>134382</v>
      </c>
      <c r="H39" s="23">
        <f>SUM(F39:G39)</f>
        <v>162457382</v>
      </c>
      <c r="I39" s="22"/>
      <c r="J39" s="22"/>
      <c r="K39" s="22"/>
      <c r="L39" s="22"/>
      <c r="M39" s="22"/>
      <c r="N39" s="22"/>
      <c r="O39" s="22"/>
      <c r="P39" s="22"/>
      <c r="Q39" s="22"/>
      <c r="R39" s="22"/>
      <c r="S39" s="22"/>
      <c r="T39" s="29"/>
      <c r="U39" s="29"/>
      <c r="V39" s="29"/>
      <c r="W39" s="29"/>
      <c r="X39" s="29"/>
      <c r="Y39" s="29"/>
      <c r="Z39" s="29"/>
      <c r="AA39" s="29"/>
      <c r="AB39" s="29"/>
      <c r="AC39" s="29"/>
      <c r="AD39" s="29"/>
    </row>
    <row r="40" spans="1:30" ht="12" customHeight="1" x14ac:dyDescent="0.15">
      <c r="A40" s="24"/>
      <c r="B40" s="24" t="s">
        <v>24</v>
      </c>
      <c r="C40" s="77" t="s">
        <v>291</v>
      </c>
      <c r="D40" s="77"/>
      <c r="E40" s="30"/>
      <c r="F40" s="60">
        <v>28087165</v>
      </c>
      <c r="G40" s="22" t="s">
        <v>14</v>
      </c>
      <c r="H40" s="61">
        <f>SUM(F40:G40)</f>
        <v>28087165</v>
      </c>
      <c r="I40" s="22"/>
      <c r="J40" s="22"/>
      <c r="K40" s="22"/>
      <c r="L40" s="22"/>
      <c r="M40" s="22"/>
      <c r="N40" s="22"/>
      <c r="O40" s="22"/>
      <c r="P40" s="22"/>
      <c r="Q40" s="22"/>
      <c r="R40" s="22"/>
      <c r="S40" s="22"/>
      <c r="T40" s="29"/>
      <c r="U40" s="29"/>
      <c r="V40" s="29"/>
      <c r="W40" s="29"/>
      <c r="X40" s="29"/>
      <c r="Y40" s="29"/>
      <c r="Z40" s="29"/>
      <c r="AA40" s="29"/>
      <c r="AB40" s="29"/>
      <c r="AC40" s="29"/>
      <c r="AD40" s="29"/>
    </row>
    <row r="41" spans="1:30" ht="12" customHeight="1" x14ac:dyDescent="0.15">
      <c r="A41" s="24"/>
      <c r="B41" s="24" t="s">
        <v>26</v>
      </c>
      <c r="C41" s="77" t="s">
        <v>251</v>
      </c>
      <c r="D41" s="77"/>
      <c r="E41" s="30"/>
      <c r="F41" s="22">
        <v>6900000</v>
      </c>
      <c r="G41" s="22" t="s">
        <v>14</v>
      </c>
      <c r="H41" s="23">
        <f>SUM(F41:G41)</f>
        <v>6900000</v>
      </c>
      <c r="I41" s="22"/>
      <c r="J41" s="22"/>
      <c r="K41" s="22"/>
      <c r="L41" s="22"/>
      <c r="M41" s="22"/>
      <c r="N41" s="22"/>
      <c r="O41" s="22"/>
      <c r="P41" s="22"/>
      <c r="Q41" s="22"/>
      <c r="R41" s="22"/>
      <c r="S41" s="22"/>
      <c r="T41" s="29"/>
      <c r="U41" s="29"/>
      <c r="V41" s="29"/>
      <c r="W41" s="29"/>
      <c r="X41" s="29"/>
      <c r="Y41" s="29"/>
      <c r="Z41" s="29"/>
      <c r="AA41" s="29"/>
      <c r="AB41" s="29"/>
      <c r="AC41" s="29"/>
      <c r="AD41" s="29"/>
    </row>
    <row r="42" spans="1:30" ht="12" customHeight="1" x14ac:dyDescent="0.15">
      <c r="A42" s="24"/>
      <c r="B42" s="24"/>
      <c r="C42" s="110" t="s">
        <v>268</v>
      </c>
      <c r="D42" s="110"/>
      <c r="E42" s="30"/>
      <c r="F42" s="60">
        <v>1127580794</v>
      </c>
      <c r="G42" s="96">
        <v>522829</v>
      </c>
      <c r="H42" s="61">
        <f>SUM(F42:G42)</f>
        <v>1128103623</v>
      </c>
      <c r="I42" s="22"/>
      <c r="J42" s="22"/>
      <c r="K42" s="22"/>
      <c r="L42" s="22"/>
      <c r="M42" s="22"/>
      <c r="N42" s="22"/>
      <c r="O42" s="22"/>
      <c r="P42" s="22"/>
      <c r="Q42" s="22"/>
      <c r="R42" s="22"/>
      <c r="S42" s="22"/>
      <c r="T42" s="29"/>
      <c r="U42" s="29"/>
      <c r="V42" s="29"/>
      <c r="W42" s="29"/>
      <c r="X42" s="29"/>
      <c r="Y42" s="29"/>
      <c r="Z42" s="29"/>
      <c r="AA42" s="29"/>
      <c r="AB42" s="29"/>
      <c r="AC42" s="29"/>
      <c r="AD42" s="29"/>
    </row>
    <row r="43" spans="1:30" ht="12" customHeight="1" x14ac:dyDescent="0.15">
      <c r="A43" s="24"/>
      <c r="B43" s="24"/>
      <c r="C43" s="110"/>
      <c r="D43" s="110"/>
      <c r="E43" s="30"/>
      <c r="F43" s="22">
        <v>1123535794</v>
      </c>
      <c r="G43" s="96"/>
      <c r="H43" s="23">
        <f>SUM(F43,G42)</f>
        <v>1124058623</v>
      </c>
      <c r="I43" s="22"/>
      <c r="J43" s="22"/>
      <c r="K43" s="22"/>
      <c r="L43" s="22"/>
      <c r="M43" s="22"/>
      <c r="N43" s="22"/>
      <c r="O43" s="22"/>
      <c r="P43" s="22"/>
      <c r="Q43" s="22"/>
      <c r="R43" s="22"/>
      <c r="S43" s="22"/>
      <c r="T43" s="29"/>
      <c r="U43" s="29"/>
      <c r="V43" s="29"/>
      <c r="W43" s="29"/>
      <c r="X43" s="29"/>
      <c r="Y43" s="29"/>
      <c r="Z43" s="29"/>
      <c r="AA43" s="29"/>
      <c r="AB43" s="29"/>
      <c r="AC43" s="29"/>
      <c r="AD43" s="29"/>
    </row>
    <row r="44" spans="1:30" ht="12" customHeight="1" x14ac:dyDescent="0.15">
      <c r="A44" s="24"/>
      <c r="B44" s="97" t="s">
        <v>28</v>
      </c>
      <c r="C44" s="77" t="s">
        <v>212</v>
      </c>
      <c r="D44" s="77"/>
      <c r="E44" s="30"/>
      <c r="F44" s="60">
        <v>78781661</v>
      </c>
      <c r="G44" s="96">
        <v>9121</v>
      </c>
      <c r="H44" s="61">
        <f>SUM(F44:G44)</f>
        <v>78790782</v>
      </c>
      <c r="I44" s="22"/>
      <c r="J44" s="22"/>
      <c r="K44" s="22"/>
      <c r="L44" s="22"/>
      <c r="M44" s="22"/>
      <c r="N44" s="22"/>
      <c r="O44" s="22"/>
      <c r="P44" s="22"/>
      <c r="Q44" s="22"/>
      <c r="R44" s="22"/>
      <c r="S44" s="22"/>
      <c r="T44" s="29"/>
      <c r="U44" s="29"/>
      <c r="V44" s="29"/>
      <c r="W44" s="29"/>
      <c r="X44" s="29"/>
      <c r="Y44" s="29"/>
      <c r="Z44" s="29"/>
      <c r="AA44" s="29"/>
      <c r="AB44" s="29"/>
      <c r="AC44" s="29"/>
      <c r="AD44" s="29"/>
    </row>
    <row r="45" spans="1:30" ht="12" customHeight="1" x14ac:dyDescent="0.15">
      <c r="A45" s="24"/>
      <c r="B45" s="97"/>
      <c r="C45" s="77"/>
      <c r="D45" s="77"/>
      <c r="E45" s="30"/>
      <c r="F45" s="22">
        <v>78726661</v>
      </c>
      <c r="G45" s="96"/>
      <c r="H45" s="23">
        <f>SUM(F45,G44)</f>
        <v>78735782</v>
      </c>
      <c r="I45" s="22"/>
      <c r="J45" s="22"/>
      <c r="K45" s="22"/>
      <c r="L45" s="22"/>
      <c r="M45" s="22"/>
      <c r="N45" s="22"/>
      <c r="O45" s="22"/>
      <c r="P45" s="22"/>
      <c r="Q45" s="22"/>
      <c r="R45" s="22"/>
      <c r="S45" s="22"/>
      <c r="T45" s="29"/>
      <c r="U45" s="29"/>
      <c r="V45" s="29"/>
      <c r="W45" s="29"/>
      <c r="X45" s="29"/>
      <c r="Y45" s="29"/>
      <c r="Z45" s="29"/>
      <c r="AA45" s="29"/>
      <c r="AB45" s="29"/>
      <c r="AC45" s="29"/>
      <c r="AD45" s="29"/>
    </row>
    <row r="46" spans="1:30" ht="12" customHeight="1" x14ac:dyDescent="0.15">
      <c r="A46" s="24"/>
      <c r="B46" s="77" t="s">
        <v>264</v>
      </c>
      <c r="C46" s="77"/>
      <c r="D46" s="77"/>
      <c r="E46" s="30"/>
      <c r="F46" s="60">
        <v>1206362455</v>
      </c>
      <c r="G46" s="96">
        <v>531950</v>
      </c>
      <c r="H46" s="61">
        <f>SUM(F46:G46)</f>
        <v>1206894405</v>
      </c>
      <c r="I46" s="22"/>
      <c r="J46" s="22"/>
      <c r="K46" s="22"/>
      <c r="L46" s="22"/>
      <c r="M46" s="22"/>
      <c r="N46" s="22"/>
      <c r="O46" s="22"/>
      <c r="P46" s="22"/>
      <c r="Q46" s="22"/>
      <c r="R46" s="22"/>
      <c r="S46" s="22"/>
      <c r="T46" s="29"/>
      <c r="U46" s="29"/>
      <c r="V46" s="29"/>
      <c r="W46" s="29"/>
      <c r="X46" s="29"/>
      <c r="Y46" s="29"/>
      <c r="Z46" s="29"/>
      <c r="AA46" s="29"/>
      <c r="AB46" s="29"/>
      <c r="AC46" s="29"/>
      <c r="AD46" s="29"/>
    </row>
    <row r="47" spans="1:30" ht="12" customHeight="1" x14ac:dyDescent="0.15">
      <c r="A47" s="24"/>
      <c r="B47" s="77"/>
      <c r="C47" s="77"/>
      <c r="D47" s="77"/>
      <c r="E47" s="30"/>
      <c r="F47" s="22">
        <v>1202262455</v>
      </c>
      <c r="G47" s="96"/>
      <c r="H47" s="23">
        <f>SUM(F47,G46)</f>
        <v>1202794405</v>
      </c>
      <c r="I47" s="22"/>
      <c r="J47" s="22"/>
      <c r="K47" s="22"/>
      <c r="L47" s="22"/>
      <c r="M47" s="22"/>
      <c r="N47" s="22"/>
      <c r="O47" s="22"/>
      <c r="P47" s="22"/>
      <c r="Q47" s="22"/>
      <c r="R47" s="22"/>
      <c r="S47" s="22"/>
      <c r="T47" s="29"/>
      <c r="U47" s="29"/>
      <c r="V47" s="29"/>
      <c r="W47" s="29"/>
      <c r="X47" s="29"/>
      <c r="Y47" s="29"/>
      <c r="Z47" s="29"/>
      <c r="AA47" s="29"/>
      <c r="AB47" s="29"/>
      <c r="AC47" s="29"/>
      <c r="AD47" s="29"/>
    </row>
    <row r="48" spans="1:30" ht="12" customHeight="1" x14ac:dyDescent="0.15">
      <c r="A48" s="24"/>
      <c r="B48" s="77" t="s">
        <v>227</v>
      </c>
      <c r="C48" s="77"/>
      <c r="D48" s="77"/>
      <c r="E48" s="26"/>
      <c r="F48" s="22">
        <v>95546518</v>
      </c>
      <c r="G48" s="22">
        <v>-541034</v>
      </c>
      <c r="H48" s="23">
        <f t="shared" ref="H48:H55" si="3">SUM(F48:G48)</f>
        <v>95005484</v>
      </c>
      <c r="I48" s="22"/>
      <c r="J48" s="22"/>
      <c r="K48" s="22"/>
      <c r="L48" s="22"/>
      <c r="M48" s="22"/>
      <c r="N48" s="22"/>
      <c r="O48" s="22"/>
      <c r="P48" s="22"/>
      <c r="Q48" s="22"/>
      <c r="R48" s="22"/>
      <c r="S48" s="22"/>
      <c r="T48" s="29"/>
      <c r="U48" s="29"/>
      <c r="V48" s="29"/>
      <c r="W48" s="29"/>
      <c r="X48" s="29"/>
      <c r="Y48" s="29"/>
      <c r="Z48" s="29"/>
      <c r="AA48" s="29"/>
      <c r="AB48" s="29"/>
      <c r="AC48" s="29"/>
      <c r="AD48" s="29"/>
    </row>
    <row r="49" spans="1:30" ht="12" customHeight="1" x14ac:dyDescent="0.15">
      <c r="A49" s="24"/>
      <c r="B49" s="77" t="s">
        <v>279</v>
      </c>
      <c r="C49" s="77"/>
      <c r="D49" s="77"/>
      <c r="E49" s="26"/>
      <c r="F49" s="22">
        <v>15239538</v>
      </c>
      <c r="G49" s="22">
        <v>-663300</v>
      </c>
      <c r="H49" s="23">
        <f t="shared" si="3"/>
        <v>14576238</v>
      </c>
      <c r="I49" s="22"/>
      <c r="J49" s="22"/>
      <c r="K49" s="22"/>
      <c r="L49" s="22"/>
      <c r="M49" s="22"/>
      <c r="N49" s="22"/>
      <c r="O49" s="22"/>
      <c r="P49" s="22"/>
      <c r="Q49" s="22"/>
      <c r="R49" s="22"/>
      <c r="S49" s="22"/>
      <c r="T49" s="29"/>
      <c r="U49" s="29"/>
      <c r="V49" s="29"/>
      <c r="W49" s="29"/>
      <c r="X49" s="29"/>
      <c r="Y49" s="29"/>
      <c r="Z49" s="29"/>
      <c r="AA49" s="29"/>
      <c r="AB49" s="29"/>
      <c r="AC49" s="29"/>
      <c r="AD49" s="29"/>
    </row>
    <row r="50" spans="1:30" ht="12" customHeight="1" x14ac:dyDescent="0.15">
      <c r="A50" s="24"/>
      <c r="B50" s="77" t="s">
        <v>228</v>
      </c>
      <c r="C50" s="77"/>
      <c r="D50" s="77"/>
      <c r="E50" s="26"/>
      <c r="F50" s="22">
        <v>43083752</v>
      </c>
      <c r="G50" s="22">
        <v>-259703</v>
      </c>
      <c r="H50" s="23">
        <f t="shared" si="3"/>
        <v>42824049</v>
      </c>
      <c r="I50" s="22"/>
      <c r="J50" s="22"/>
      <c r="K50" s="22"/>
      <c r="L50" s="22"/>
      <c r="M50" s="22"/>
      <c r="N50" s="22"/>
      <c r="O50" s="22"/>
      <c r="P50" s="22"/>
      <c r="Q50" s="22"/>
      <c r="R50" s="22"/>
      <c r="S50" s="22"/>
      <c r="T50" s="29"/>
      <c r="U50" s="29"/>
      <c r="V50" s="29"/>
      <c r="W50" s="29"/>
      <c r="X50" s="29"/>
      <c r="Y50" s="29"/>
      <c r="Z50" s="29"/>
      <c r="AA50" s="29"/>
      <c r="AB50" s="29"/>
      <c r="AC50" s="29"/>
      <c r="AD50" s="29"/>
    </row>
    <row r="51" spans="1:30" ht="12" customHeight="1" x14ac:dyDescent="0.15">
      <c r="A51" s="24"/>
      <c r="B51" s="77" t="s">
        <v>85</v>
      </c>
      <c r="C51" s="77"/>
      <c r="D51" s="77"/>
      <c r="E51" s="26"/>
      <c r="F51" s="22">
        <v>41526415</v>
      </c>
      <c r="G51" s="22">
        <v>2454418</v>
      </c>
      <c r="H51" s="23">
        <f t="shared" si="3"/>
        <v>43980833</v>
      </c>
      <c r="I51" s="22"/>
      <c r="J51" s="22"/>
      <c r="K51" s="22"/>
      <c r="L51" s="22"/>
      <c r="M51" s="22"/>
      <c r="N51" s="22"/>
      <c r="O51" s="22"/>
      <c r="P51" s="22"/>
      <c r="Q51" s="22"/>
      <c r="R51" s="22"/>
      <c r="S51" s="22"/>
      <c r="T51" s="29"/>
      <c r="U51" s="29"/>
      <c r="V51" s="29"/>
      <c r="W51" s="29"/>
      <c r="X51" s="29"/>
      <c r="Y51" s="29"/>
      <c r="Z51" s="29"/>
      <c r="AA51" s="29"/>
      <c r="AB51" s="29"/>
      <c r="AC51" s="29"/>
      <c r="AD51" s="29"/>
    </row>
    <row r="52" spans="1:30" ht="12" customHeight="1" x14ac:dyDescent="0.15">
      <c r="A52" s="24"/>
      <c r="B52" s="77" t="s">
        <v>217</v>
      </c>
      <c r="C52" s="77"/>
      <c r="D52" s="77"/>
      <c r="E52" s="26"/>
      <c r="F52" s="22">
        <v>300100000</v>
      </c>
      <c r="G52" s="22">
        <v>52900000</v>
      </c>
      <c r="H52" s="23">
        <f t="shared" si="3"/>
        <v>353000000</v>
      </c>
      <c r="I52" s="22"/>
      <c r="J52" s="22"/>
      <c r="K52" s="22"/>
      <c r="L52" s="22"/>
      <c r="M52" s="22"/>
      <c r="N52" s="22"/>
      <c r="O52" s="22"/>
      <c r="P52" s="22"/>
      <c r="Q52" s="22"/>
      <c r="R52" s="22"/>
      <c r="S52" s="22"/>
      <c r="T52" s="29"/>
      <c r="U52" s="29"/>
      <c r="V52" s="29"/>
      <c r="W52" s="29"/>
      <c r="X52" s="29"/>
      <c r="Y52" s="29"/>
      <c r="Z52" s="29"/>
      <c r="AA52" s="29"/>
      <c r="AB52" s="29"/>
      <c r="AC52" s="29"/>
      <c r="AD52" s="29"/>
    </row>
    <row r="53" spans="1:30" ht="12" customHeight="1" x14ac:dyDescent="0.15">
      <c r="A53" s="24"/>
      <c r="B53" s="77" t="s">
        <v>216</v>
      </c>
      <c r="C53" s="77"/>
      <c r="D53" s="77"/>
      <c r="E53" s="26"/>
      <c r="F53" s="22">
        <v>78100000</v>
      </c>
      <c r="G53" s="22" t="s">
        <v>14</v>
      </c>
      <c r="H53" s="23">
        <f t="shared" si="3"/>
        <v>78100000</v>
      </c>
      <c r="I53" s="22"/>
      <c r="J53" s="22"/>
      <c r="K53" s="22"/>
      <c r="L53" s="22"/>
      <c r="M53" s="22"/>
      <c r="N53" s="22"/>
      <c r="O53" s="22"/>
      <c r="P53" s="22"/>
      <c r="Q53" s="22"/>
      <c r="R53" s="22"/>
      <c r="S53" s="22"/>
      <c r="T53" s="29"/>
      <c r="U53" s="29"/>
      <c r="V53" s="29"/>
      <c r="W53" s="29"/>
      <c r="X53" s="29"/>
      <c r="Y53" s="29"/>
      <c r="Z53" s="29"/>
      <c r="AA53" s="29"/>
      <c r="AB53" s="29"/>
      <c r="AC53" s="29"/>
      <c r="AD53" s="29"/>
    </row>
    <row r="54" spans="1:30" ht="12" customHeight="1" x14ac:dyDescent="0.15">
      <c r="A54" s="24"/>
      <c r="B54" s="77" t="s">
        <v>271</v>
      </c>
      <c r="C54" s="77"/>
      <c r="D54" s="77"/>
      <c r="E54" s="26"/>
      <c r="F54" s="22">
        <v>757281943</v>
      </c>
      <c r="G54" s="22">
        <v>8771084</v>
      </c>
      <c r="H54" s="23">
        <f t="shared" si="3"/>
        <v>766053027</v>
      </c>
      <c r="I54" s="22"/>
      <c r="J54" s="22"/>
      <c r="K54" s="22"/>
      <c r="L54" s="22"/>
      <c r="M54" s="22"/>
      <c r="N54" s="22"/>
      <c r="O54" s="22"/>
      <c r="P54" s="22"/>
      <c r="Q54" s="22"/>
      <c r="R54" s="22"/>
      <c r="S54" s="22"/>
      <c r="T54" s="29"/>
      <c r="U54" s="29"/>
      <c r="V54" s="29"/>
      <c r="W54" s="29"/>
      <c r="X54" s="29"/>
      <c r="Y54" s="29"/>
      <c r="Z54" s="29"/>
      <c r="AA54" s="29"/>
      <c r="AB54" s="29"/>
      <c r="AC54" s="29"/>
      <c r="AD54" s="29"/>
    </row>
    <row r="55" spans="1:30" ht="12" customHeight="1" x14ac:dyDescent="0.15">
      <c r="A55" s="24"/>
      <c r="B55" s="77" t="s">
        <v>69</v>
      </c>
      <c r="C55" s="77"/>
      <c r="D55" s="77"/>
      <c r="E55" s="26"/>
      <c r="F55" s="22">
        <v>90000000</v>
      </c>
      <c r="G55" s="22">
        <v>-18400000</v>
      </c>
      <c r="H55" s="23">
        <f t="shared" si="3"/>
        <v>71600000</v>
      </c>
      <c r="I55" s="22"/>
      <c r="J55" s="22"/>
      <c r="K55" s="22"/>
      <c r="L55" s="22"/>
      <c r="M55" s="22"/>
      <c r="N55" s="22"/>
      <c r="O55" s="22"/>
      <c r="P55" s="22"/>
      <c r="Q55" s="22"/>
      <c r="R55" s="22"/>
      <c r="S55" s="22"/>
      <c r="T55" s="29"/>
      <c r="U55" s="29"/>
      <c r="V55" s="29"/>
      <c r="W55" s="29"/>
      <c r="X55" s="29"/>
      <c r="Y55" s="29"/>
      <c r="Z55" s="29"/>
      <c r="AA55" s="29"/>
      <c r="AB55" s="29"/>
      <c r="AC55" s="29"/>
      <c r="AD55" s="29"/>
    </row>
    <row r="56" spans="1:30" ht="6.15" customHeight="1" x14ac:dyDescent="0.15">
      <c r="A56" s="24"/>
      <c r="B56" s="24"/>
      <c r="C56" s="20"/>
      <c r="D56" s="20"/>
      <c r="E56" s="31"/>
      <c r="F56" s="22"/>
      <c r="G56" s="22"/>
      <c r="H56" s="23"/>
      <c r="I56" s="48"/>
      <c r="J56" s="48"/>
      <c r="K56" s="48"/>
      <c r="L56" s="48"/>
      <c r="M56" s="48"/>
      <c r="N56" s="48"/>
      <c r="O56" s="48"/>
      <c r="P56" s="48"/>
      <c r="Q56" s="48"/>
      <c r="R56" s="48"/>
      <c r="S56" s="48"/>
      <c r="T56" s="29"/>
      <c r="U56" s="29"/>
      <c r="V56" s="29"/>
      <c r="W56" s="29"/>
      <c r="X56" s="29"/>
      <c r="Y56" s="29"/>
      <c r="Z56" s="29"/>
      <c r="AA56" s="29"/>
      <c r="AB56" s="29"/>
      <c r="AC56" s="29"/>
      <c r="AD56" s="29"/>
    </row>
    <row r="57" spans="1:30" ht="12" customHeight="1" x14ac:dyDescent="0.15">
      <c r="A57" s="24"/>
      <c r="B57" s="79" t="s">
        <v>73</v>
      </c>
      <c r="C57" s="79"/>
      <c r="D57" s="79"/>
      <c r="E57" s="31"/>
      <c r="F57" s="23">
        <v>6739574143</v>
      </c>
      <c r="G57" s="23">
        <v>191280067</v>
      </c>
      <c r="H57" s="23">
        <f>SUM(F57:G57)</f>
        <v>6930854210</v>
      </c>
      <c r="I57" s="48"/>
      <c r="J57" s="48"/>
      <c r="K57" s="48"/>
      <c r="L57" s="48"/>
      <c r="M57" s="48"/>
      <c r="N57" s="48"/>
      <c r="O57" s="48"/>
      <c r="P57" s="48"/>
      <c r="Q57" s="48"/>
      <c r="R57" s="48"/>
      <c r="S57" s="48"/>
      <c r="T57" s="29"/>
      <c r="U57" s="29"/>
      <c r="V57" s="29"/>
      <c r="W57" s="29"/>
      <c r="X57" s="29"/>
      <c r="Y57" s="29"/>
      <c r="Z57" s="29"/>
      <c r="AA57" s="29"/>
      <c r="AB57" s="29"/>
      <c r="AC57" s="29"/>
      <c r="AD57" s="29"/>
    </row>
    <row r="58" spans="1:30" ht="6" customHeight="1" x14ac:dyDescent="0.15">
      <c r="A58" s="33"/>
      <c r="B58" s="33"/>
      <c r="C58" s="34"/>
      <c r="D58" s="35"/>
      <c r="E58" s="36"/>
      <c r="F58" s="37"/>
      <c r="G58" s="38"/>
      <c r="H58" s="39"/>
      <c r="I58" s="40"/>
      <c r="J58" s="40"/>
      <c r="K58" s="40"/>
      <c r="L58" s="40"/>
      <c r="M58" s="40"/>
      <c r="N58" s="40"/>
      <c r="O58" s="40"/>
      <c r="P58" s="40"/>
      <c r="Q58" s="40"/>
      <c r="R58" s="40"/>
      <c r="S58" s="40"/>
      <c r="T58" s="29"/>
      <c r="U58" s="29"/>
      <c r="V58" s="29"/>
      <c r="W58" s="29"/>
      <c r="X58" s="29"/>
      <c r="Y58" s="29"/>
      <c r="Z58" s="29"/>
      <c r="AA58" s="29"/>
      <c r="AB58" s="29"/>
      <c r="AC58" s="29"/>
      <c r="AD58" s="29"/>
    </row>
    <row r="59" spans="1:30" ht="18" customHeight="1" x14ac:dyDescent="0.15">
      <c r="A59" s="101" t="s">
        <v>337</v>
      </c>
      <c r="B59" s="99"/>
      <c r="C59" s="99"/>
      <c r="D59" s="99"/>
      <c r="E59" s="99"/>
      <c r="F59" s="99"/>
      <c r="G59" s="99"/>
      <c r="H59" s="99"/>
      <c r="I59" s="12"/>
      <c r="J59" s="12"/>
      <c r="K59" s="12"/>
      <c r="L59" s="12"/>
      <c r="M59" s="12"/>
      <c r="N59" s="12"/>
      <c r="O59" s="12"/>
      <c r="P59" s="12"/>
      <c r="Q59" s="12"/>
      <c r="R59" s="12"/>
      <c r="S59" s="12"/>
      <c r="T59" s="29"/>
      <c r="U59" s="29"/>
      <c r="V59" s="29"/>
      <c r="W59" s="29"/>
      <c r="X59" s="29"/>
      <c r="Y59" s="29"/>
      <c r="Z59" s="29"/>
      <c r="AA59" s="29"/>
      <c r="AB59" s="29"/>
      <c r="AC59" s="29"/>
      <c r="AD59" s="29"/>
    </row>
    <row r="60" spans="1:30" ht="10.5" customHeight="1" x14ac:dyDescent="0.15">
      <c r="A60" s="100"/>
      <c r="B60" s="100"/>
      <c r="C60" s="100"/>
      <c r="D60" s="100"/>
      <c r="E60" s="100"/>
      <c r="F60" s="100"/>
      <c r="G60" s="100"/>
      <c r="H60" s="100"/>
      <c r="I60" s="45"/>
      <c r="J60" s="45"/>
      <c r="K60" s="45"/>
      <c r="L60" s="45"/>
      <c r="M60" s="45"/>
      <c r="N60" s="45"/>
      <c r="O60" s="45"/>
      <c r="P60" s="45"/>
      <c r="Q60" s="45"/>
      <c r="R60" s="45"/>
      <c r="S60" s="45"/>
      <c r="T60" s="29"/>
      <c r="U60" s="29"/>
      <c r="V60" s="29"/>
      <c r="W60" s="29"/>
      <c r="X60" s="29"/>
      <c r="Y60" s="29"/>
      <c r="Z60" s="29"/>
      <c r="AA60" s="29"/>
      <c r="AB60" s="29"/>
      <c r="AC60" s="29"/>
      <c r="AD60" s="29"/>
    </row>
    <row r="61" spans="1:30" ht="10.5" customHeight="1" x14ac:dyDescent="0.15">
      <c r="A61" s="100"/>
      <c r="B61" s="100"/>
      <c r="C61" s="100"/>
      <c r="D61" s="100"/>
      <c r="E61" s="100"/>
      <c r="F61" s="100"/>
      <c r="G61" s="100"/>
      <c r="H61" s="100"/>
      <c r="I61" s="40"/>
      <c r="J61" s="40"/>
      <c r="K61" s="40"/>
      <c r="L61" s="40"/>
      <c r="M61" s="40"/>
      <c r="N61" s="40"/>
      <c r="O61" s="40"/>
      <c r="P61" s="40"/>
      <c r="Q61" s="40"/>
      <c r="R61" s="40"/>
      <c r="S61" s="40"/>
      <c r="T61" s="29"/>
      <c r="U61" s="29"/>
      <c r="V61" s="29"/>
      <c r="W61" s="29"/>
      <c r="X61" s="29"/>
      <c r="Y61" s="29"/>
      <c r="Z61" s="29"/>
      <c r="AA61" s="29"/>
      <c r="AB61" s="29"/>
      <c r="AC61" s="29"/>
      <c r="AD61" s="29"/>
    </row>
    <row r="62" spans="1:30" ht="10.5" customHeight="1" x14ac:dyDescent="0.15">
      <c r="A62" s="100"/>
      <c r="B62" s="100"/>
      <c r="C62" s="100"/>
      <c r="D62" s="100"/>
      <c r="E62" s="100"/>
      <c r="F62" s="100"/>
      <c r="G62" s="100"/>
      <c r="H62" s="100"/>
      <c r="I62" s="40"/>
      <c r="J62" s="40"/>
      <c r="K62" s="40"/>
      <c r="L62" s="40"/>
      <c r="M62" s="40"/>
      <c r="N62" s="40"/>
      <c r="O62" s="40"/>
      <c r="P62" s="40"/>
      <c r="Q62" s="40"/>
      <c r="R62" s="40"/>
      <c r="S62" s="40"/>
      <c r="T62" s="29"/>
      <c r="U62" s="29"/>
      <c r="V62" s="29"/>
      <c r="W62" s="29"/>
      <c r="X62" s="29"/>
      <c r="Y62" s="29"/>
      <c r="Z62" s="29"/>
      <c r="AA62" s="29"/>
      <c r="AB62" s="29"/>
      <c r="AC62" s="29"/>
      <c r="AD62" s="29"/>
    </row>
    <row r="63" spans="1:30" ht="10.5" customHeight="1" x14ac:dyDescent="0.15">
      <c r="A63" s="40"/>
      <c r="B63" s="40"/>
      <c r="C63" s="40"/>
      <c r="D63" s="40"/>
      <c r="E63" s="40"/>
      <c r="F63" s="40"/>
      <c r="G63" s="40"/>
      <c r="H63" s="40"/>
      <c r="I63" s="40"/>
      <c r="J63" s="40"/>
      <c r="K63" s="40"/>
      <c r="L63" s="40"/>
      <c r="M63" s="40"/>
      <c r="N63" s="40"/>
      <c r="O63" s="40"/>
      <c r="P63" s="40"/>
      <c r="Q63" s="40"/>
      <c r="R63" s="40"/>
      <c r="S63" s="40"/>
      <c r="T63" s="29"/>
      <c r="U63" s="29"/>
      <c r="V63" s="29"/>
      <c r="W63" s="29"/>
      <c r="X63" s="29"/>
      <c r="Y63" s="29"/>
      <c r="Z63" s="29"/>
      <c r="AA63" s="29"/>
      <c r="AB63" s="29"/>
      <c r="AC63" s="29"/>
      <c r="AD63" s="29"/>
    </row>
    <row r="64" spans="1:30" ht="10.5" customHeight="1" x14ac:dyDescent="0.15">
      <c r="A64" s="40"/>
      <c r="B64" s="40"/>
      <c r="C64" s="40"/>
      <c r="D64" s="40"/>
      <c r="E64" s="40"/>
      <c r="F64" s="40"/>
      <c r="G64" s="40"/>
      <c r="H64" s="40"/>
      <c r="I64" s="40"/>
      <c r="J64" s="40"/>
      <c r="K64" s="40"/>
      <c r="L64" s="40"/>
      <c r="M64" s="40"/>
      <c r="N64" s="40"/>
      <c r="O64" s="40"/>
      <c r="P64" s="40"/>
      <c r="Q64" s="40"/>
      <c r="R64" s="40"/>
      <c r="S64" s="40"/>
    </row>
    <row r="65" spans="1:19" ht="10.5" customHeight="1" x14ac:dyDescent="0.15">
      <c r="A65" s="40"/>
      <c r="B65" s="40"/>
      <c r="C65" s="40"/>
      <c r="D65" s="40"/>
      <c r="E65" s="40"/>
      <c r="F65" s="40"/>
      <c r="G65" s="40"/>
      <c r="H65" s="40"/>
      <c r="I65" s="40"/>
      <c r="J65" s="40"/>
      <c r="K65" s="40"/>
      <c r="L65" s="40"/>
      <c r="M65" s="40"/>
      <c r="N65" s="40"/>
      <c r="O65" s="40"/>
      <c r="P65" s="40"/>
      <c r="Q65" s="40"/>
      <c r="R65" s="40"/>
      <c r="S65" s="40"/>
    </row>
    <row r="66" spans="1:19" ht="10.5" customHeight="1" x14ac:dyDescent="0.15">
      <c r="A66" s="40"/>
      <c r="B66" s="40"/>
      <c r="C66" s="40"/>
      <c r="D66" s="40"/>
      <c r="E66" s="40"/>
      <c r="F66" s="40"/>
      <c r="G66" s="40"/>
      <c r="H66" s="40"/>
      <c r="I66" s="40"/>
      <c r="J66" s="40"/>
      <c r="K66" s="40"/>
      <c r="L66" s="40"/>
      <c r="M66" s="40"/>
      <c r="N66" s="40"/>
      <c r="O66" s="40"/>
      <c r="P66" s="40"/>
      <c r="Q66" s="40"/>
      <c r="R66" s="40"/>
      <c r="S66" s="40"/>
    </row>
    <row r="67" spans="1:19" ht="10.5" customHeight="1" x14ac:dyDescent="0.15">
      <c r="A67" s="40"/>
      <c r="B67" s="40"/>
      <c r="C67" s="40"/>
      <c r="D67" s="40"/>
      <c r="E67" s="40"/>
      <c r="F67" s="40"/>
      <c r="G67" s="40"/>
      <c r="H67" s="40"/>
      <c r="I67" s="40"/>
      <c r="J67" s="40"/>
      <c r="K67" s="40"/>
      <c r="L67" s="40"/>
      <c r="M67" s="40"/>
      <c r="N67" s="40"/>
      <c r="O67" s="40"/>
      <c r="P67" s="40"/>
      <c r="Q67" s="40"/>
      <c r="R67" s="40"/>
      <c r="S67" s="40"/>
    </row>
    <row r="68" spans="1:19" ht="10.5" customHeight="1" x14ac:dyDescent="0.15">
      <c r="A68" s="40"/>
      <c r="B68" s="40"/>
      <c r="C68" s="40"/>
      <c r="D68" s="40"/>
      <c r="E68" s="40"/>
      <c r="F68" s="40"/>
      <c r="G68" s="40"/>
      <c r="H68" s="40"/>
      <c r="I68" s="40"/>
      <c r="J68" s="40"/>
      <c r="K68" s="40"/>
      <c r="L68" s="40"/>
      <c r="M68" s="40"/>
      <c r="N68" s="40"/>
      <c r="O68" s="40"/>
      <c r="P68" s="40"/>
      <c r="Q68" s="40"/>
      <c r="R68" s="40"/>
      <c r="S68" s="40"/>
    </row>
    <row r="69" spans="1:19" ht="10.5" customHeight="1" x14ac:dyDescent="0.15">
      <c r="A69" s="40"/>
      <c r="B69" s="40"/>
      <c r="C69" s="40"/>
      <c r="D69" s="40"/>
      <c r="E69" s="40"/>
      <c r="F69" s="40"/>
      <c r="G69" s="40"/>
      <c r="H69" s="40"/>
      <c r="I69" s="40"/>
      <c r="J69" s="40"/>
      <c r="K69" s="40"/>
      <c r="L69" s="40"/>
      <c r="M69" s="40"/>
      <c r="N69" s="40"/>
      <c r="O69" s="40"/>
      <c r="P69" s="40"/>
      <c r="Q69" s="40"/>
      <c r="R69" s="40"/>
      <c r="S69" s="40"/>
    </row>
    <row r="70" spans="1:19" ht="10.5" customHeight="1" x14ac:dyDescent="0.15">
      <c r="A70" s="41"/>
      <c r="B70" s="41"/>
      <c r="C70" s="42"/>
      <c r="D70" s="42"/>
      <c r="E70" s="42"/>
      <c r="F70" s="42"/>
      <c r="G70" s="42"/>
      <c r="H70" s="42"/>
      <c r="I70" s="42"/>
      <c r="J70" s="42"/>
      <c r="K70" s="42"/>
      <c r="L70" s="42"/>
      <c r="M70" s="42"/>
      <c r="N70" s="42"/>
      <c r="O70" s="42"/>
      <c r="P70" s="42"/>
      <c r="Q70" s="42"/>
      <c r="R70" s="42"/>
      <c r="S70" s="42"/>
    </row>
    <row r="71" spans="1:19" ht="10.5" customHeight="1" x14ac:dyDescent="0.15">
      <c r="A71" s="41"/>
      <c r="B71" s="41"/>
      <c r="C71" s="42"/>
      <c r="D71" s="42"/>
      <c r="E71" s="42"/>
      <c r="F71" s="42"/>
      <c r="G71" s="42"/>
      <c r="H71" s="42"/>
      <c r="I71" s="42"/>
      <c r="J71" s="42"/>
      <c r="K71" s="42"/>
      <c r="L71" s="42"/>
      <c r="M71" s="42"/>
      <c r="N71" s="42"/>
      <c r="O71" s="42"/>
      <c r="P71" s="42"/>
      <c r="Q71" s="42"/>
      <c r="R71" s="42"/>
      <c r="S71" s="42"/>
    </row>
    <row r="72" spans="1:19" ht="10.5" customHeight="1" x14ac:dyDescent="0.15">
      <c r="A72" s="41"/>
      <c r="B72" s="41"/>
      <c r="C72" s="42"/>
      <c r="D72" s="42"/>
      <c r="E72" s="42"/>
      <c r="F72" s="42"/>
      <c r="G72" s="42"/>
      <c r="H72" s="42"/>
      <c r="I72" s="42"/>
      <c r="J72" s="42"/>
      <c r="K72" s="42"/>
      <c r="L72" s="42"/>
      <c r="M72" s="42"/>
      <c r="N72" s="42"/>
      <c r="O72" s="42"/>
      <c r="P72" s="42"/>
      <c r="Q72" s="42"/>
      <c r="R72" s="42"/>
      <c r="S72" s="42"/>
    </row>
    <row r="73" spans="1:19" ht="10.5" customHeight="1" x14ac:dyDescent="0.15">
      <c r="A73" s="41"/>
      <c r="B73" s="41"/>
      <c r="C73" s="42"/>
      <c r="D73" s="42"/>
      <c r="E73" s="42"/>
      <c r="F73" s="42"/>
      <c r="G73" s="42"/>
      <c r="H73" s="42"/>
      <c r="I73" s="42"/>
      <c r="J73" s="42"/>
      <c r="K73" s="42"/>
      <c r="L73" s="42"/>
      <c r="M73" s="42"/>
      <c r="N73" s="42"/>
      <c r="O73" s="42"/>
      <c r="P73" s="42"/>
      <c r="Q73" s="42"/>
      <c r="R73" s="42"/>
      <c r="S73" s="42"/>
    </row>
    <row r="74" spans="1:19" ht="10.5" customHeight="1" x14ac:dyDescent="0.15">
      <c r="A74" s="41"/>
      <c r="B74" s="41"/>
      <c r="C74" s="42"/>
      <c r="D74" s="42"/>
      <c r="E74" s="42"/>
      <c r="F74" s="42"/>
      <c r="G74" s="42"/>
      <c r="H74" s="42"/>
      <c r="I74" s="42"/>
      <c r="J74" s="42"/>
      <c r="K74" s="42"/>
      <c r="L74" s="42"/>
      <c r="M74" s="42"/>
      <c r="N74" s="42"/>
      <c r="O74" s="42"/>
      <c r="P74" s="42"/>
      <c r="Q74" s="42"/>
      <c r="R74" s="42"/>
      <c r="S74" s="42"/>
    </row>
    <row r="75" spans="1:19" ht="10.5" customHeight="1" x14ac:dyDescent="0.15">
      <c r="A75" s="41"/>
      <c r="B75" s="41"/>
      <c r="C75" s="42"/>
      <c r="D75" s="42"/>
      <c r="E75" s="42"/>
      <c r="F75" s="42"/>
      <c r="G75" s="42"/>
      <c r="H75" s="42"/>
      <c r="I75" s="42"/>
      <c r="J75" s="42"/>
      <c r="K75" s="42"/>
      <c r="L75" s="42"/>
      <c r="M75" s="42"/>
      <c r="N75" s="42"/>
      <c r="O75" s="42"/>
      <c r="P75" s="42"/>
      <c r="Q75" s="42"/>
      <c r="R75" s="42"/>
      <c r="S75" s="42"/>
    </row>
    <row r="76" spans="1:19" ht="10.5" customHeight="1" x14ac:dyDescent="0.15">
      <c r="A76" s="41"/>
      <c r="B76" s="41"/>
      <c r="C76" s="42"/>
      <c r="D76" s="42"/>
      <c r="E76" s="42"/>
      <c r="F76" s="42"/>
      <c r="G76" s="42"/>
      <c r="H76" s="42"/>
      <c r="I76" s="42"/>
      <c r="J76" s="42"/>
      <c r="K76" s="42"/>
      <c r="L76" s="42"/>
      <c r="M76" s="42"/>
      <c r="N76" s="42"/>
      <c r="O76" s="42"/>
      <c r="P76" s="42"/>
      <c r="Q76" s="42"/>
      <c r="R76" s="42"/>
      <c r="S76" s="42"/>
    </row>
    <row r="77" spans="1:19" ht="10.5" customHeight="1" x14ac:dyDescent="0.15">
      <c r="A77" s="41"/>
      <c r="B77" s="41"/>
      <c r="C77" s="42"/>
      <c r="D77" s="42"/>
      <c r="E77" s="42"/>
      <c r="F77" s="42"/>
      <c r="G77" s="42"/>
      <c r="H77" s="42"/>
      <c r="I77" s="42"/>
      <c r="J77" s="42"/>
      <c r="K77" s="42"/>
      <c r="L77" s="42"/>
      <c r="M77" s="42"/>
      <c r="N77" s="42"/>
      <c r="O77" s="42"/>
      <c r="P77" s="42"/>
      <c r="Q77" s="42"/>
      <c r="R77" s="42"/>
      <c r="S77" s="42"/>
    </row>
    <row r="78" spans="1:19" ht="10.5" customHeight="1" x14ac:dyDescent="0.15">
      <c r="A78" s="41"/>
      <c r="B78" s="41"/>
      <c r="C78" s="42"/>
      <c r="D78" s="42"/>
      <c r="E78" s="42"/>
      <c r="F78" s="42"/>
      <c r="G78" s="42"/>
      <c r="H78" s="42"/>
      <c r="I78" s="42"/>
      <c r="J78" s="42"/>
      <c r="K78" s="42"/>
      <c r="L78" s="42"/>
      <c r="M78" s="42"/>
      <c r="N78" s="42"/>
      <c r="O78" s="42"/>
      <c r="P78" s="42"/>
      <c r="Q78" s="42"/>
      <c r="R78" s="42"/>
      <c r="S78" s="42"/>
    </row>
    <row r="79" spans="1:19" ht="10.5" customHeight="1" x14ac:dyDescent="0.15">
      <c r="A79" s="41"/>
      <c r="B79" s="41"/>
      <c r="C79" s="42"/>
      <c r="D79" s="42"/>
      <c r="E79" s="42"/>
      <c r="F79" s="42"/>
      <c r="G79" s="42"/>
      <c r="H79" s="42"/>
      <c r="I79" s="42"/>
      <c r="J79" s="42"/>
      <c r="K79" s="42"/>
      <c r="L79" s="42"/>
      <c r="M79" s="42"/>
      <c r="N79" s="42"/>
      <c r="O79" s="42"/>
      <c r="P79" s="42"/>
      <c r="Q79" s="42"/>
      <c r="R79" s="42"/>
      <c r="S79" s="42"/>
    </row>
    <row r="80" spans="1:19" ht="10.5" customHeight="1" x14ac:dyDescent="0.15">
      <c r="A80" s="41"/>
      <c r="B80" s="41"/>
      <c r="C80" s="42"/>
      <c r="D80" s="42"/>
      <c r="E80" s="42"/>
      <c r="F80" s="42"/>
      <c r="G80" s="42"/>
      <c r="H80" s="42"/>
      <c r="I80" s="42"/>
      <c r="J80" s="42"/>
      <c r="K80" s="42"/>
      <c r="L80" s="42"/>
      <c r="M80" s="42"/>
      <c r="N80" s="42"/>
      <c r="O80" s="42"/>
      <c r="P80" s="42"/>
      <c r="Q80" s="42"/>
      <c r="R80" s="42"/>
      <c r="S80" s="42"/>
    </row>
    <row r="81" spans="1:19" ht="10.5" customHeight="1" x14ac:dyDescent="0.15">
      <c r="A81" s="41"/>
      <c r="B81" s="41"/>
      <c r="C81" s="42"/>
      <c r="D81" s="42"/>
      <c r="E81" s="42"/>
      <c r="F81" s="42"/>
      <c r="G81" s="42"/>
      <c r="H81" s="42"/>
      <c r="I81" s="42"/>
      <c r="J81" s="42"/>
      <c r="K81" s="42"/>
      <c r="L81" s="42"/>
      <c r="M81" s="42"/>
      <c r="N81" s="42"/>
      <c r="O81" s="42"/>
      <c r="P81" s="42"/>
      <c r="Q81" s="42"/>
      <c r="R81" s="42"/>
      <c r="S81" s="42"/>
    </row>
    <row r="82" spans="1:19" ht="10.5" customHeight="1" x14ac:dyDescent="0.15">
      <c r="A82" s="41"/>
      <c r="B82" s="41"/>
      <c r="C82" s="42"/>
      <c r="D82" s="42"/>
      <c r="E82" s="42"/>
      <c r="F82" s="42"/>
      <c r="G82" s="42"/>
      <c r="H82" s="42"/>
      <c r="I82" s="42"/>
      <c r="J82" s="42"/>
      <c r="K82" s="42"/>
      <c r="L82" s="42"/>
      <c r="M82" s="42"/>
      <c r="N82" s="42"/>
      <c r="O82" s="42"/>
      <c r="P82" s="42"/>
      <c r="Q82" s="42"/>
      <c r="R82" s="42"/>
      <c r="S82" s="42"/>
    </row>
    <row r="83" spans="1:19" ht="10.5" customHeight="1" x14ac:dyDescent="0.15">
      <c r="A83" s="41"/>
      <c r="B83" s="41"/>
      <c r="C83" s="42"/>
      <c r="D83" s="42"/>
      <c r="E83" s="42"/>
      <c r="F83" s="42"/>
      <c r="G83" s="42"/>
      <c r="H83" s="42"/>
      <c r="I83" s="42"/>
      <c r="J83" s="42"/>
      <c r="K83" s="42"/>
      <c r="L83" s="42"/>
      <c r="M83" s="42"/>
      <c r="N83" s="42"/>
      <c r="O83" s="42"/>
      <c r="P83" s="42"/>
      <c r="Q83" s="42"/>
      <c r="R83" s="42"/>
      <c r="S83" s="42"/>
    </row>
    <row r="84" spans="1:19" ht="10.5" customHeight="1" x14ac:dyDescent="0.15">
      <c r="A84" s="41"/>
      <c r="B84" s="41"/>
      <c r="C84" s="42"/>
      <c r="D84" s="42"/>
      <c r="E84" s="42"/>
      <c r="F84" s="42"/>
      <c r="G84" s="42"/>
      <c r="H84" s="42"/>
      <c r="I84" s="42"/>
      <c r="J84" s="42"/>
      <c r="K84" s="42"/>
      <c r="L84" s="42"/>
      <c r="M84" s="42"/>
      <c r="N84" s="42"/>
      <c r="O84" s="42"/>
      <c r="P84" s="42"/>
      <c r="Q84" s="42"/>
      <c r="R84" s="42"/>
      <c r="S84" s="42"/>
    </row>
    <row r="85" spans="1:19" ht="10.5" customHeight="1" x14ac:dyDescent="0.15">
      <c r="A85" s="41"/>
      <c r="B85" s="41"/>
      <c r="C85" s="42"/>
      <c r="D85" s="42"/>
      <c r="E85" s="42"/>
      <c r="F85" s="42"/>
      <c r="G85" s="42"/>
      <c r="H85" s="42"/>
      <c r="I85" s="42"/>
      <c r="J85" s="42"/>
      <c r="K85" s="42"/>
      <c r="L85" s="42"/>
      <c r="M85" s="42"/>
      <c r="N85" s="42"/>
      <c r="O85" s="42"/>
      <c r="P85" s="42"/>
      <c r="Q85" s="42"/>
      <c r="R85" s="42"/>
      <c r="S85" s="42"/>
    </row>
  </sheetData>
  <mergeCells count="60">
    <mergeCell ref="A2:H2"/>
    <mergeCell ref="A3:E3"/>
    <mergeCell ref="B5:D5"/>
    <mergeCell ref="C6:D6"/>
    <mergeCell ref="C7:D7"/>
    <mergeCell ref="C8:D8"/>
    <mergeCell ref="C9:D9"/>
    <mergeCell ref="C10:D10"/>
    <mergeCell ref="B11:D11"/>
    <mergeCell ref="B12:D12"/>
    <mergeCell ref="C13:D13"/>
    <mergeCell ref="C14:D14"/>
    <mergeCell ref="C15:D15"/>
    <mergeCell ref="C16:D16"/>
    <mergeCell ref="C17:D17"/>
    <mergeCell ref="C18:D18"/>
    <mergeCell ref="B19:D19"/>
    <mergeCell ref="B20:D20"/>
    <mergeCell ref="B21:D21"/>
    <mergeCell ref="C22:D22"/>
    <mergeCell ref="C23:D23"/>
    <mergeCell ref="C24:D24"/>
    <mergeCell ref="C25:D25"/>
    <mergeCell ref="B26:D26"/>
    <mergeCell ref="B27:D27"/>
    <mergeCell ref="B28:D28"/>
    <mergeCell ref="B29:D29"/>
    <mergeCell ref="B30:B31"/>
    <mergeCell ref="C30:D31"/>
    <mergeCell ref="G30:G31"/>
    <mergeCell ref="B32:B33"/>
    <mergeCell ref="C32:D33"/>
    <mergeCell ref="G32:G33"/>
    <mergeCell ref="B34:B35"/>
    <mergeCell ref="C34:D35"/>
    <mergeCell ref="G34:G35"/>
    <mergeCell ref="C36:D36"/>
    <mergeCell ref="B37:B38"/>
    <mergeCell ref="C37:D38"/>
    <mergeCell ref="G37:G38"/>
    <mergeCell ref="C39:D39"/>
    <mergeCell ref="C40:D40"/>
    <mergeCell ref="C41:D41"/>
    <mergeCell ref="C42:D43"/>
    <mergeCell ref="G42:G43"/>
    <mergeCell ref="B44:B45"/>
    <mergeCell ref="C44:D45"/>
    <mergeCell ref="G44:G45"/>
    <mergeCell ref="B46:D47"/>
    <mergeCell ref="G46:G47"/>
    <mergeCell ref="B48:D48"/>
    <mergeCell ref="B49:D49"/>
    <mergeCell ref="B50:D50"/>
    <mergeCell ref="B51:D51"/>
    <mergeCell ref="A59:H62"/>
    <mergeCell ref="B57:D57"/>
    <mergeCell ref="B52:D52"/>
    <mergeCell ref="B53:D53"/>
    <mergeCell ref="B54:D54"/>
    <mergeCell ref="B55:D55"/>
  </mergeCells>
  <phoneticPr fontId="9"/>
  <pageMargins left="0.78740157480314965" right="0.78740157480314965" top="0.86614173228346458" bottom="0.86614173228346458" header="0.62992125984251968" footer="0.39370078740157483"/>
  <pageSetup paperSize="9" scale="109" firstPageNumber="211" orientation="portrait" useFirstPageNumber="1" r:id="rId1"/>
  <headerFooter alignWithMargins="0"/>
  <rowBreaks count="1" manualBreakCount="1">
    <brk id="62" max="7"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6"/>
  <sheetViews>
    <sheetView view="pageBreakPreview" zoomScaleNormal="75" zoomScaleSheetLayoutView="100" workbookViewId="0"/>
  </sheetViews>
  <sheetFormatPr defaultColWidth="9.28515625" defaultRowHeight="10.5" customHeight="1" x14ac:dyDescent="0.15"/>
  <cols>
    <col min="1" max="1" width="0.42578125" style="28" customWidth="1"/>
    <col min="2" max="2" width="4.28515625" style="28" customWidth="1"/>
    <col min="3" max="3" width="1.85546875" style="28" customWidth="1"/>
    <col min="4" max="4" width="32.28515625" style="28" customWidth="1"/>
    <col min="5" max="5" width="0.7109375" style="28" customWidth="1"/>
    <col min="6" max="8" width="20.140625" style="28" customWidth="1"/>
    <col min="9" max="13" width="12.140625" style="29" customWidth="1"/>
    <col min="14" max="14" width="12.28515625" style="29" customWidth="1"/>
    <col min="15" max="19" width="12.28515625" style="28" customWidth="1"/>
    <col min="20" max="16384" width="9.28515625" style="28"/>
  </cols>
  <sheetData>
    <row r="1" spans="1:30" s="3" customFormat="1" ht="12" customHeight="1" x14ac:dyDescent="0.15">
      <c r="A1" s="12"/>
      <c r="B1" s="12"/>
      <c r="C1" s="12"/>
      <c r="D1" s="12"/>
      <c r="E1" s="12"/>
      <c r="F1" s="12"/>
      <c r="G1" s="12"/>
      <c r="H1" s="13" t="s">
        <v>4</v>
      </c>
      <c r="I1" s="2"/>
      <c r="J1" s="2"/>
      <c r="K1" s="2"/>
      <c r="L1" s="2"/>
      <c r="M1" s="2"/>
      <c r="N1" s="2"/>
      <c r="O1" s="2"/>
      <c r="P1" s="2"/>
      <c r="Q1" s="2"/>
      <c r="R1" s="2"/>
      <c r="S1" s="58"/>
      <c r="T1" s="2"/>
      <c r="U1" s="2"/>
      <c r="V1" s="2"/>
      <c r="W1" s="2"/>
      <c r="X1" s="2"/>
      <c r="Y1" s="2"/>
      <c r="Z1" s="2"/>
      <c r="AA1" s="2"/>
      <c r="AB1" s="2"/>
      <c r="AC1" s="2"/>
      <c r="AD1" s="2"/>
    </row>
    <row r="2" spans="1:30" s="3" customFormat="1" ht="18" customHeight="1" x14ac:dyDescent="0.15">
      <c r="A2" s="82" t="s">
        <v>297</v>
      </c>
      <c r="B2" s="82"/>
      <c r="C2" s="82"/>
      <c r="D2" s="82"/>
      <c r="E2" s="82"/>
      <c r="F2" s="82"/>
      <c r="G2" s="82"/>
      <c r="H2" s="82"/>
      <c r="I2" s="46"/>
      <c r="J2" s="46"/>
      <c r="K2" s="46"/>
      <c r="L2" s="46"/>
      <c r="M2" s="46"/>
      <c r="N2" s="46"/>
      <c r="O2" s="46"/>
      <c r="P2" s="46"/>
      <c r="Q2" s="46"/>
      <c r="R2" s="46"/>
      <c r="S2" s="46"/>
      <c r="T2" s="2"/>
      <c r="U2" s="2"/>
      <c r="V2" s="2"/>
      <c r="W2" s="2"/>
      <c r="X2" s="2"/>
      <c r="Y2" s="2"/>
      <c r="Z2" s="2"/>
      <c r="AA2" s="2"/>
      <c r="AB2" s="2"/>
      <c r="AC2" s="2"/>
      <c r="AD2" s="2"/>
    </row>
    <row r="3" spans="1:30" s="8" customFormat="1" ht="18" customHeight="1" x14ac:dyDescent="0.15">
      <c r="A3" s="83" t="s">
        <v>260</v>
      </c>
      <c r="B3" s="83"/>
      <c r="C3" s="83"/>
      <c r="D3" s="83"/>
      <c r="E3" s="84"/>
      <c r="F3" s="15" t="s">
        <v>7</v>
      </c>
      <c r="G3" s="16" t="s">
        <v>8</v>
      </c>
      <c r="H3" s="17" t="s">
        <v>9</v>
      </c>
      <c r="I3" s="46"/>
      <c r="J3" s="46"/>
      <c r="K3" s="46"/>
      <c r="L3" s="46"/>
      <c r="M3" s="46"/>
      <c r="N3" s="46"/>
      <c r="O3" s="46"/>
      <c r="P3" s="46"/>
      <c r="Q3" s="46"/>
      <c r="R3" s="46"/>
      <c r="S3" s="46"/>
      <c r="T3" s="5"/>
      <c r="U3" s="5"/>
      <c r="V3" s="5"/>
      <c r="W3" s="5"/>
      <c r="X3" s="5"/>
      <c r="Y3" s="5"/>
      <c r="Z3" s="5"/>
      <c r="AA3" s="5"/>
      <c r="AB3" s="5"/>
      <c r="AC3" s="5"/>
      <c r="AD3" s="5"/>
    </row>
    <row r="4" spans="1:30" s="8" customFormat="1" ht="6" customHeight="1" x14ac:dyDescent="0.15">
      <c r="A4" s="19"/>
      <c r="B4" s="19"/>
      <c r="C4" s="20"/>
      <c r="D4" s="19"/>
      <c r="E4" s="21"/>
      <c r="F4" s="22"/>
      <c r="G4" s="22"/>
      <c r="H4" s="23"/>
      <c r="I4" s="46"/>
      <c r="J4" s="46"/>
      <c r="K4" s="46"/>
      <c r="L4" s="46"/>
      <c r="M4" s="46"/>
      <c r="N4" s="46"/>
      <c r="O4" s="46"/>
      <c r="P4" s="46"/>
      <c r="Q4" s="46"/>
      <c r="R4" s="46"/>
      <c r="S4" s="46"/>
      <c r="T4" s="5"/>
      <c r="U4" s="5"/>
      <c r="V4" s="5"/>
      <c r="W4" s="5"/>
      <c r="X4" s="5"/>
      <c r="Y4" s="5"/>
      <c r="Z4" s="5"/>
      <c r="AA4" s="5"/>
      <c r="AB4" s="5"/>
      <c r="AC4" s="5"/>
      <c r="AD4" s="5"/>
    </row>
    <row r="5" spans="1:30" s="8" customFormat="1" ht="14.25" customHeight="1" x14ac:dyDescent="0.15">
      <c r="A5" s="24"/>
      <c r="B5" s="77" t="s">
        <v>261</v>
      </c>
      <c r="C5" s="77"/>
      <c r="D5" s="77"/>
      <c r="E5" s="25"/>
      <c r="F5" s="22"/>
      <c r="G5" s="22"/>
      <c r="H5" s="23"/>
      <c r="I5" s="22"/>
      <c r="J5" s="22"/>
      <c r="K5" s="22"/>
      <c r="L5" s="22"/>
      <c r="M5" s="22"/>
      <c r="N5" s="22"/>
      <c r="O5" s="22"/>
      <c r="P5" s="22"/>
      <c r="Q5" s="22"/>
      <c r="R5" s="22"/>
      <c r="S5" s="22"/>
      <c r="T5" s="5"/>
      <c r="U5" s="5"/>
      <c r="V5" s="5"/>
      <c r="W5" s="5"/>
      <c r="X5" s="5"/>
      <c r="Y5" s="5"/>
      <c r="Z5" s="5"/>
      <c r="AA5" s="5"/>
      <c r="AB5" s="5"/>
      <c r="AC5" s="5"/>
      <c r="AD5" s="5"/>
    </row>
    <row r="6" spans="1:30" s="27" customFormat="1" ht="14.25" customHeight="1" x14ac:dyDescent="0.15">
      <c r="A6" s="24"/>
      <c r="B6" s="24" t="s">
        <v>10</v>
      </c>
      <c r="C6" s="77" t="s">
        <v>37</v>
      </c>
      <c r="D6" s="77"/>
      <c r="E6" s="26"/>
      <c r="F6" s="22">
        <v>217185531</v>
      </c>
      <c r="G6" s="22">
        <v>3592755</v>
      </c>
      <c r="H6" s="23">
        <f t="shared" ref="H6:H11" si="0">SUM(F6:G6)</f>
        <v>220778286</v>
      </c>
      <c r="I6" s="22"/>
      <c r="J6" s="22"/>
      <c r="K6" s="22"/>
      <c r="L6" s="22"/>
      <c r="M6" s="22"/>
      <c r="N6" s="22"/>
      <c r="O6" s="22"/>
      <c r="P6" s="22"/>
      <c r="Q6" s="22"/>
      <c r="R6" s="22"/>
      <c r="S6" s="22"/>
      <c r="T6" s="43"/>
      <c r="U6" s="43"/>
      <c r="V6" s="43"/>
      <c r="W6" s="43"/>
      <c r="X6" s="43"/>
      <c r="Y6" s="43"/>
      <c r="Z6" s="43"/>
      <c r="AA6" s="43"/>
      <c r="AB6" s="43"/>
      <c r="AC6" s="43"/>
      <c r="AD6" s="43"/>
    </row>
    <row r="7" spans="1:30" ht="14.25" customHeight="1" x14ac:dyDescent="0.15">
      <c r="A7" s="24"/>
      <c r="B7" s="24" t="s">
        <v>12</v>
      </c>
      <c r="C7" s="77" t="s">
        <v>262</v>
      </c>
      <c r="D7" s="77"/>
      <c r="E7" s="21"/>
      <c r="F7" s="22">
        <v>111037530</v>
      </c>
      <c r="G7" s="22">
        <v>6209110</v>
      </c>
      <c r="H7" s="23">
        <f t="shared" si="0"/>
        <v>117246640</v>
      </c>
      <c r="I7" s="22"/>
      <c r="J7" s="22"/>
      <c r="K7" s="22"/>
      <c r="L7" s="22"/>
      <c r="M7" s="22"/>
      <c r="N7" s="22"/>
      <c r="O7" s="22"/>
      <c r="P7" s="22"/>
      <c r="Q7" s="22"/>
      <c r="R7" s="22"/>
      <c r="S7" s="22"/>
      <c r="T7" s="29"/>
      <c r="U7" s="29"/>
      <c r="V7" s="29"/>
      <c r="W7" s="29"/>
      <c r="X7" s="29"/>
      <c r="Y7" s="29"/>
      <c r="Z7" s="29"/>
      <c r="AA7" s="29"/>
      <c r="AB7" s="29"/>
      <c r="AC7" s="29"/>
      <c r="AD7" s="29"/>
    </row>
    <row r="8" spans="1:30" ht="14.25" customHeight="1" x14ac:dyDescent="0.15">
      <c r="A8" s="24"/>
      <c r="B8" s="24" t="s">
        <v>15</v>
      </c>
      <c r="C8" s="77" t="s">
        <v>98</v>
      </c>
      <c r="D8" s="77"/>
      <c r="E8" s="21"/>
      <c r="F8" s="22">
        <v>583799073</v>
      </c>
      <c r="G8" s="22">
        <v>4077094</v>
      </c>
      <c r="H8" s="23">
        <f t="shared" si="0"/>
        <v>587876167</v>
      </c>
      <c r="I8" s="22"/>
      <c r="J8" s="22"/>
      <c r="K8" s="22"/>
      <c r="L8" s="22"/>
      <c r="M8" s="22"/>
      <c r="N8" s="22"/>
      <c r="O8" s="22"/>
      <c r="P8" s="22"/>
      <c r="Q8" s="22"/>
      <c r="R8" s="22"/>
      <c r="S8" s="22"/>
      <c r="T8" s="29"/>
      <c r="U8" s="29"/>
      <c r="V8" s="29"/>
      <c r="W8" s="29"/>
      <c r="X8" s="29"/>
      <c r="Y8" s="29"/>
      <c r="Z8" s="29"/>
      <c r="AA8" s="29"/>
      <c r="AB8" s="29"/>
      <c r="AC8" s="29"/>
      <c r="AD8" s="29"/>
    </row>
    <row r="9" spans="1:30" s="27" customFormat="1" ht="14.25" customHeight="1" x14ac:dyDescent="0.15">
      <c r="A9" s="24"/>
      <c r="B9" s="24" t="s">
        <v>17</v>
      </c>
      <c r="C9" s="77" t="s">
        <v>263</v>
      </c>
      <c r="D9" s="77"/>
      <c r="E9" s="26"/>
      <c r="F9" s="22">
        <v>140608540</v>
      </c>
      <c r="G9" s="22">
        <v>3112399</v>
      </c>
      <c r="H9" s="23">
        <f t="shared" si="0"/>
        <v>143720939</v>
      </c>
      <c r="I9" s="22"/>
      <c r="J9" s="22"/>
      <c r="K9" s="22"/>
      <c r="L9" s="22"/>
      <c r="M9" s="22"/>
      <c r="N9" s="22"/>
      <c r="O9" s="22"/>
      <c r="P9" s="22"/>
      <c r="Q9" s="22"/>
      <c r="R9" s="22"/>
      <c r="S9" s="22"/>
      <c r="T9" s="43"/>
      <c r="U9" s="43"/>
      <c r="V9" s="43"/>
      <c r="W9" s="43"/>
      <c r="X9" s="43"/>
      <c r="Y9" s="43"/>
      <c r="Z9" s="43"/>
      <c r="AA9" s="43"/>
      <c r="AB9" s="43"/>
      <c r="AC9" s="43"/>
      <c r="AD9" s="43"/>
    </row>
    <row r="10" spans="1:30" s="27" customFormat="1" ht="14.25" customHeight="1" x14ac:dyDescent="0.15">
      <c r="A10" s="24"/>
      <c r="B10" s="24" t="s">
        <v>19</v>
      </c>
      <c r="C10" s="77" t="s">
        <v>84</v>
      </c>
      <c r="D10" s="77"/>
      <c r="E10" s="26"/>
      <c r="F10" s="22">
        <v>84480426</v>
      </c>
      <c r="G10" s="22">
        <v>-1025693</v>
      </c>
      <c r="H10" s="23">
        <f t="shared" si="0"/>
        <v>83454733</v>
      </c>
      <c r="I10" s="22"/>
      <c r="J10" s="22"/>
      <c r="K10" s="22"/>
      <c r="L10" s="22"/>
      <c r="M10" s="22"/>
      <c r="N10" s="22"/>
      <c r="O10" s="22"/>
      <c r="P10" s="22"/>
      <c r="Q10" s="22"/>
      <c r="R10" s="22"/>
      <c r="S10" s="22"/>
      <c r="T10" s="43"/>
      <c r="U10" s="43"/>
      <c r="V10" s="43"/>
      <c r="W10" s="43"/>
      <c r="X10" s="43"/>
      <c r="Y10" s="43"/>
      <c r="Z10" s="43"/>
      <c r="AA10" s="43"/>
      <c r="AB10" s="43"/>
      <c r="AC10" s="43"/>
      <c r="AD10" s="43"/>
    </row>
    <row r="11" spans="1:30" s="27" customFormat="1" ht="14.25" customHeight="1" x14ac:dyDescent="0.15">
      <c r="A11" s="24"/>
      <c r="B11" s="77" t="s">
        <v>264</v>
      </c>
      <c r="C11" s="77"/>
      <c r="D11" s="77"/>
      <c r="E11" s="26"/>
      <c r="F11" s="22">
        <f>SUM(F6:F10)</f>
        <v>1137111100</v>
      </c>
      <c r="G11" s="22">
        <f>SUM(G6:G10)</f>
        <v>15965665</v>
      </c>
      <c r="H11" s="23">
        <f t="shared" si="0"/>
        <v>1153076765</v>
      </c>
      <c r="I11" s="22"/>
      <c r="J11" s="22"/>
      <c r="K11" s="22"/>
      <c r="L11" s="22"/>
      <c r="M11" s="22"/>
      <c r="N11" s="22"/>
      <c r="O11" s="22"/>
      <c r="P11" s="22"/>
      <c r="Q11" s="22"/>
      <c r="R11" s="22"/>
      <c r="S11" s="22"/>
      <c r="T11" s="43"/>
      <c r="U11" s="43"/>
      <c r="V11" s="43"/>
      <c r="W11" s="43"/>
      <c r="X11" s="43"/>
      <c r="Y11" s="43"/>
      <c r="Z11" s="43"/>
      <c r="AA11" s="43"/>
      <c r="AB11" s="43"/>
      <c r="AC11" s="43"/>
      <c r="AD11" s="43"/>
    </row>
    <row r="12" spans="1:30" s="29" customFormat="1" ht="14.25" customHeight="1" x14ac:dyDescent="0.15">
      <c r="A12" s="24"/>
      <c r="B12" s="77" t="s">
        <v>265</v>
      </c>
      <c r="C12" s="77"/>
      <c r="D12" s="77"/>
      <c r="E12" s="26"/>
      <c r="F12" s="22"/>
      <c r="G12" s="22"/>
      <c r="H12" s="23"/>
      <c r="I12" s="22"/>
      <c r="J12" s="22"/>
      <c r="K12" s="22"/>
      <c r="L12" s="22"/>
      <c r="M12" s="22"/>
      <c r="N12" s="22"/>
      <c r="O12" s="22"/>
      <c r="P12" s="22"/>
      <c r="Q12" s="22"/>
      <c r="R12" s="22"/>
      <c r="S12" s="22"/>
    </row>
    <row r="13" spans="1:30" ht="14.25" customHeight="1" x14ac:dyDescent="0.15">
      <c r="A13" s="24"/>
      <c r="B13" s="24" t="s">
        <v>10</v>
      </c>
      <c r="C13" s="90" t="s">
        <v>145</v>
      </c>
      <c r="D13" s="90"/>
      <c r="E13" s="30"/>
      <c r="F13" s="22">
        <v>439376000</v>
      </c>
      <c r="G13" s="22">
        <v>33610568</v>
      </c>
      <c r="H13" s="23">
        <f t="shared" ref="H13:H20" si="1">SUM(F13:G13)</f>
        <v>472986568</v>
      </c>
      <c r="I13" s="22"/>
      <c r="J13" s="22"/>
      <c r="K13" s="22"/>
      <c r="L13" s="22"/>
      <c r="M13" s="22"/>
      <c r="N13" s="22"/>
      <c r="O13" s="22"/>
      <c r="P13" s="22"/>
      <c r="Q13" s="22"/>
      <c r="R13" s="22"/>
      <c r="S13" s="22"/>
      <c r="T13" s="29"/>
      <c r="U13" s="29"/>
      <c r="V13" s="29"/>
      <c r="W13" s="29"/>
      <c r="X13" s="29"/>
      <c r="Y13" s="29"/>
      <c r="Z13" s="29"/>
      <c r="AA13" s="29"/>
      <c r="AB13" s="29"/>
      <c r="AC13" s="29"/>
      <c r="AD13" s="29"/>
    </row>
    <row r="14" spans="1:30" ht="14.25" customHeight="1" x14ac:dyDescent="0.15">
      <c r="A14" s="24"/>
      <c r="B14" s="24" t="s">
        <v>12</v>
      </c>
      <c r="C14" s="77" t="s">
        <v>273</v>
      </c>
      <c r="D14" s="77"/>
      <c r="E14" s="30"/>
      <c r="F14" s="22">
        <v>253701685</v>
      </c>
      <c r="G14" s="22">
        <v>5274299</v>
      </c>
      <c r="H14" s="23">
        <f t="shared" si="1"/>
        <v>258975984</v>
      </c>
      <c r="I14" s="22"/>
      <c r="J14" s="22"/>
      <c r="K14" s="22"/>
      <c r="L14" s="22"/>
      <c r="M14" s="22"/>
      <c r="N14" s="22"/>
      <c r="O14" s="22"/>
      <c r="P14" s="22"/>
      <c r="Q14" s="22"/>
      <c r="R14" s="22"/>
      <c r="S14" s="22"/>
      <c r="T14" s="29"/>
      <c r="U14" s="29"/>
      <c r="V14" s="29"/>
      <c r="W14" s="29"/>
      <c r="X14" s="29"/>
      <c r="Y14" s="29"/>
      <c r="Z14" s="29"/>
      <c r="AA14" s="29"/>
      <c r="AB14" s="29"/>
      <c r="AC14" s="29"/>
      <c r="AD14" s="29"/>
    </row>
    <row r="15" spans="1:30" ht="14.25" customHeight="1" x14ac:dyDescent="0.15">
      <c r="A15" s="24"/>
      <c r="B15" s="24" t="s">
        <v>15</v>
      </c>
      <c r="C15" s="77" t="s">
        <v>203</v>
      </c>
      <c r="D15" s="77"/>
      <c r="E15" s="30"/>
      <c r="F15" s="22">
        <v>114046862</v>
      </c>
      <c r="G15" s="22">
        <v>-191559</v>
      </c>
      <c r="H15" s="23">
        <f t="shared" si="1"/>
        <v>113855303</v>
      </c>
      <c r="I15" s="22"/>
      <c r="J15" s="22"/>
      <c r="K15" s="22"/>
      <c r="L15" s="22"/>
      <c r="M15" s="22"/>
      <c r="N15" s="22"/>
      <c r="O15" s="22"/>
      <c r="P15" s="22"/>
      <c r="Q15" s="22"/>
      <c r="R15" s="22"/>
      <c r="S15" s="22"/>
      <c r="T15" s="29"/>
      <c r="U15" s="29"/>
      <c r="V15" s="29"/>
      <c r="W15" s="29"/>
      <c r="X15" s="29"/>
      <c r="Y15" s="29"/>
      <c r="Z15" s="29"/>
      <c r="AA15" s="29"/>
      <c r="AB15" s="29"/>
      <c r="AC15" s="29"/>
      <c r="AD15" s="29"/>
    </row>
    <row r="16" spans="1:30" ht="14.25" customHeight="1" x14ac:dyDescent="0.15">
      <c r="A16" s="24"/>
      <c r="B16" s="24" t="s">
        <v>17</v>
      </c>
      <c r="C16" s="77" t="s">
        <v>138</v>
      </c>
      <c r="D16" s="77"/>
      <c r="E16" s="30"/>
      <c r="F16" s="22">
        <v>42986872</v>
      </c>
      <c r="G16" s="22" t="s">
        <v>14</v>
      </c>
      <c r="H16" s="23">
        <f t="shared" si="1"/>
        <v>42986872</v>
      </c>
      <c r="I16" s="22"/>
      <c r="J16" s="22"/>
      <c r="K16" s="22"/>
      <c r="L16" s="22"/>
      <c r="M16" s="22"/>
      <c r="N16" s="22"/>
      <c r="O16" s="22"/>
      <c r="P16" s="22"/>
      <c r="Q16" s="22"/>
      <c r="R16" s="22"/>
      <c r="S16" s="22"/>
      <c r="T16" s="29"/>
      <c r="U16" s="29"/>
      <c r="V16" s="29"/>
      <c r="W16" s="29"/>
      <c r="X16" s="29"/>
      <c r="Y16" s="29"/>
      <c r="Z16" s="29"/>
      <c r="AA16" s="29"/>
      <c r="AB16" s="29"/>
      <c r="AC16" s="29"/>
      <c r="AD16" s="29"/>
    </row>
    <row r="17" spans="1:30" ht="14.25" customHeight="1" x14ac:dyDescent="0.15">
      <c r="A17" s="24"/>
      <c r="B17" s="24" t="s">
        <v>19</v>
      </c>
      <c r="C17" s="77" t="s">
        <v>247</v>
      </c>
      <c r="D17" s="77"/>
      <c r="E17" s="30"/>
      <c r="F17" s="22">
        <v>59124280</v>
      </c>
      <c r="G17" s="22">
        <v>-862952</v>
      </c>
      <c r="H17" s="23">
        <f t="shared" si="1"/>
        <v>58261328</v>
      </c>
      <c r="I17" s="22"/>
      <c r="J17" s="22"/>
      <c r="K17" s="22"/>
      <c r="L17" s="22"/>
      <c r="M17" s="22"/>
      <c r="N17" s="22"/>
      <c r="O17" s="22"/>
      <c r="P17" s="22"/>
      <c r="Q17" s="22"/>
      <c r="R17" s="22"/>
      <c r="S17" s="22"/>
      <c r="T17" s="29"/>
      <c r="U17" s="29"/>
      <c r="V17" s="29"/>
      <c r="W17" s="29"/>
      <c r="X17" s="29"/>
      <c r="Y17" s="29"/>
      <c r="Z17" s="29"/>
      <c r="AA17" s="29"/>
      <c r="AB17" s="29"/>
      <c r="AC17" s="29"/>
      <c r="AD17" s="29"/>
    </row>
    <row r="18" spans="1:30" ht="14.25" customHeight="1" x14ac:dyDescent="0.15">
      <c r="A18" s="24"/>
      <c r="B18" s="24" t="s">
        <v>22</v>
      </c>
      <c r="C18" s="77" t="s">
        <v>103</v>
      </c>
      <c r="D18" s="77"/>
      <c r="E18" s="30"/>
      <c r="F18" s="22">
        <v>16410971</v>
      </c>
      <c r="G18" s="22">
        <v>59860</v>
      </c>
      <c r="H18" s="23">
        <f t="shared" si="1"/>
        <v>16470831</v>
      </c>
      <c r="I18" s="22"/>
      <c r="J18" s="22"/>
      <c r="K18" s="22"/>
      <c r="L18" s="22"/>
      <c r="M18" s="22"/>
      <c r="N18" s="22"/>
      <c r="O18" s="22"/>
      <c r="P18" s="22"/>
      <c r="Q18" s="22"/>
      <c r="R18" s="22"/>
      <c r="S18" s="22"/>
      <c r="T18" s="29"/>
      <c r="U18" s="29"/>
      <c r="V18" s="29"/>
      <c r="W18" s="29"/>
      <c r="X18" s="29"/>
      <c r="Y18" s="29"/>
      <c r="Z18" s="29"/>
      <c r="AA18" s="29"/>
      <c r="AB18" s="29"/>
      <c r="AC18" s="29"/>
      <c r="AD18" s="29"/>
    </row>
    <row r="19" spans="1:30" ht="14.25" customHeight="1" x14ac:dyDescent="0.15">
      <c r="A19" s="24"/>
      <c r="B19" s="77" t="s">
        <v>264</v>
      </c>
      <c r="C19" s="77"/>
      <c r="D19" s="77"/>
      <c r="E19" s="26"/>
      <c r="F19" s="22">
        <f>SUM(F13:F18)</f>
        <v>925646670</v>
      </c>
      <c r="G19" s="22">
        <f>SUM(G13:G18)</f>
        <v>37890216</v>
      </c>
      <c r="H19" s="23">
        <f t="shared" si="1"/>
        <v>963536886</v>
      </c>
      <c r="I19" s="22"/>
      <c r="J19" s="22"/>
      <c r="K19" s="22"/>
      <c r="L19" s="22"/>
      <c r="M19" s="22"/>
      <c r="N19" s="22"/>
      <c r="O19" s="22"/>
      <c r="P19" s="22"/>
      <c r="Q19" s="22"/>
      <c r="R19" s="22"/>
      <c r="S19" s="22"/>
      <c r="T19" s="29"/>
      <c r="U19" s="29"/>
      <c r="V19" s="29"/>
      <c r="W19" s="29"/>
      <c r="X19" s="29"/>
      <c r="Y19" s="29"/>
      <c r="Z19" s="29"/>
      <c r="AA19" s="29"/>
      <c r="AB19" s="29"/>
      <c r="AC19" s="29"/>
      <c r="AD19" s="29"/>
    </row>
    <row r="20" spans="1:30" ht="14.25" customHeight="1" x14ac:dyDescent="0.15">
      <c r="A20" s="24"/>
      <c r="B20" s="77" t="s">
        <v>63</v>
      </c>
      <c r="C20" s="77"/>
      <c r="D20" s="77"/>
      <c r="E20" s="26"/>
      <c r="F20" s="22">
        <v>290897195</v>
      </c>
      <c r="G20" s="22">
        <v>-3415275</v>
      </c>
      <c r="H20" s="23">
        <f t="shared" si="1"/>
        <v>287481920</v>
      </c>
      <c r="I20" s="22"/>
      <c r="J20" s="22"/>
      <c r="K20" s="22"/>
      <c r="L20" s="22"/>
      <c r="M20" s="22"/>
      <c r="N20" s="22"/>
      <c r="O20" s="22"/>
      <c r="P20" s="22"/>
      <c r="Q20" s="22"/>
      <c r="R20" s="22"/>
      <c r="S20" s="22"/>
      <c r="T20" s="29"/>
      <c r="U20" s="29"/>
      <c r="V20" s="29"/>
      <c r="W20" s="29"/>
      <c r="X20" s="29"/>
      <c r="Y20" s="29"/>
      <c r="Z20" s="29"/>
      <c r="AA20" s="29"/>
      <c r="AB20" s="29"/>
      <c r="AC20" s="29"/>
      <c r="AD20" s="29"/>
    </row>
    <row r="21" spans="1:30" ht="14.25" customHeight="1" x14ac:dyDescent="0.15">
      <c r="A21" s="24"/>
      <c r="B21" s="77" t="s">
        <v>266</v>
      </c>
      <c r="C21" s="77"/>
      <c r="D21" s="77"/>
      <c r="E21" s="26"/>
      <c r="F21" s="22"/>
      <c r="G21" s="22"/>
      <c r="H21" s="23"/>
      <c r="I21" s="22"/>
      <c r="J21" s="22"/>
      <c r="K21" s="22"/>
      <c r="L21" s="22"/>
      <c r="M21" s="22"/>
      <c r="N21" s="22"/>
      <c r="O21" s="22"/>
      <c r="P21" s="22"/>
      <c r="Q21" s="22"/>
      <c r="R21" s="22"/>
      <c r="S21" s="22"/>
      <c r="T21" s="29"/>
      <c r="U21" s="29"/>
      <c r="V21" s="29"/>
      <c r="W21" s="29"/>
      <c r="X21" s="29"/>
      <c r="Y21" s="29"/>
      <c r="Z21" s="29"/>
      <c r="AA21" s="29"/>
      <c r="AB21" s="29"/>
      <c r="AC21" s="29"/>
      <c r="AD21" s="29"/>
    </row>
    <row r="22" spans="1:30" ht="14.25" customHeight="1" x14ac:dyDescent="0.15">
      <c r="A22" s="24"/>
      <c r="B22" s="24" t="s">
        <v>10</v>
      </c>
      <c r="C22" s="77" t="s">
        <v>157</v>
      </c>
      <c r="D22" s="77"/>
      <c r="E22" s="26"/>
      <c r="F22" s="22">
        <v>32332104</v>
      </c>
      <c r="G22" s="22" t="s">
        <v>14</v>
      </c>
      <c r="H22" s="23">
        <f t="shared" ref="H22:H28" si="2">SUM(F22:G22)</f>
        <v>32332104</v>
      </c>
      <c r="I22" s="22"/>
      <c r="J22" s="22"/>
      <c r="K22" s="22"/>
      <c r="L22" s="22"/>
      <c r="M22" s="22"/>
      <c r="N22" s="22"/>
      <c r="O22" s="22"/>
      <c r="P22" s="22"/>
      <c r="Q22" s="22"/>
      <c r="R22" s="22"/>
      <c r="S22" s="22"/>
      <c r="T22" s="29"/>
      <c r="U22" s="29"/>
      <c r="V22" s="29"/>
      <c r="W22" s="29"/>
      <c r="X22" s="29"/>
      <c r="Y22" s="29"/>
      <c r="Z22" s="29"/>
      <c r="AA22" s="29"/>
      <c r="AB22" s="29"/>
      <c r="AC22" s="29"/>
      <c r="AD22" s="29"/>
    </row>
    <row r="23" spans="1:30" ht="14.25" customHeight="1" x14ac:dyDescent="0.15">
      <c r="A23" s="24"/>
      <c r="B23" s="24" t="s">
        <v>12</v>
      </c>
      <c r="C23" s="77" t="s">
        <v>185</v>
      </c>
      <c r="D23" s="77"/>
      <c r="E23" s="26"/>
      <c r="F23" s="22">
        <v>238794497</v>
      </c>
      <c r="G23" s="22">
        <v>-678891</v>
      </c>
      <c r="H23" s="23">
        <f t="shared" si="2"/>
        <v>238115606</v>
      </c>
      <c r="I23" s="22"/>
      <c r="J23" s="22"/>
      <c r="K23" s="22"/>
      <c r="L23" s="22"/>
      <c r="M23" s="22"/>
      <c r="N23" s="22"/>
      <c r="O23" s="22"/>
      <c r="P23" s="22"/>
      <c r="Q23" s="22"/>
      <c r="R23" s="22"/>
      <c r="S23" s="22"/>
      <c r="T23" s="29"/>
      <c r="U23" s="29"/>
      <c r="V23" s="29"/>
      <c r="W23" s="29"/>
      <c r="X23" s="29"/>
      <c r="Y23" s="29"/>
      <c r="Z23" s="29"/>
      <c r="AA23" s="29"/>
      <c r="AB23" s="29"/>
      <c r="AC23" s="29"/>
      <c r="AD23" s="29"/>
    </row>
    <row r="24" spans="1:30" ht="14.25" customHeight="1" x14ac:dyDescent="0.15">
      <c r="A24" s="24"/>
      <c r="B24" s="24" t="s">
        <v>15</v>
      </c>
      <c r="C24" s="77" t="s">
        <v>284</v>
      </c>
      <c r="D24" s="77"/>
      <c r="E24" s="26"/>
      <c r="F24" s="22">
        <v>3263870</v>
      </c>
      <c r="G24" s="22">
        <v>59384</v>
      </c>
      <c r="H24" s="23">
        <f t="shared" si="2"/>
        <v>3323254</v>
      </c>
      <c r="I24" s="22"/>
      <c r="J24" s="22"/>
      <c r="K24" s="22"/>
      <c r="L24" s="22"/>
      <c r="M24" s="22"/>
      <c r="N24" s="22"/>
      <c r="O24" s="22"/>
      <c r="P24" s="22"/>
      <c r="Q24" s="22"/>
      <c r="R24" s="22"/>
      <c r="S24" s="22"/>
      <c r="T24" s="29"/>
      <c r="U24" s="29"/>
      <c r="V24" s="29"/>
      <c r="W24" s="29"/>
      <c r="X24" s="29"/>
      <c r="Y24" s="29"/>
      <c r="Z24" s="29"/>
      <c r="AA24" s="29"/>
      <c r="AB24" s="29"/>
      <c r="AC24" s="29"/>
      <c r="AD24" s="29"/>
    </row>
    <row r="25" spans="1:30" ht="14.25" customHeight="1" x14ac:dyDescent="0.15">
      <c r="A25" s="24"/>
      <c r="B25" s="24" t="s">
        <v>17</v>
      </c>
      <c r="C25" s="77" t="s">
        <v>180</v>
      </c>
      <c r="D25" s="77"/>
      <c r="E25" s="26"/>
      <c r="F25" s="22">
        <v>24737302</v>
      </c>
      <c r="G25" s="22">
        <v>-7920</v>
      </c>
      <c r="H25" s="23">
        <f t="shared" si="2"/>
        <v>24729382</v>
      </c>
      <c r="I25" s="22"/>
      <c r="J25" s="22"/>
      <c r="K25" s="22"/>
      <c r="L25" s="22"/>
      <c r="M25" s="22"/>
      <c r="N25" s="22"/>
      <c r="O25" s="22"/>
      <c r="P25" s="22"/>
      <c r="Q25" s="22"/>
      <c r="R25" s="22"/>
      <c r="S25" s="22"/>
      <c r="T25" s="29"/>
      <c r="U25" s="29"/>
      <c r="V25" s="29"/>
      <c r="W25" s="29"/>
      <c r="X25" s="29"/>
      <c r="Y25" s="29"/>
      <c r="Z25" s="29"/>
      <c r="AA25" s="29"/>
      <c r="AB25" s="29"/>
      <c r="AC25" s="29"/>
      <c r="AD25" s="29"/>
    </row>
    <row r="26" spans="1:30" ht="14.25" customHeight="1" x14ac:dyDescent="0.15">
      <c r="A26" s="24"/>
      <c r="B26" s="77" t="s">
        <v>264</v>
      </c>
      <c r="C26" s="77"/>
      <c r="D26" s="77"/>
      <c r="E26" s="26"/>
      <c r="F26" s="22">
        <f>SUM(F22:F25)</f>
        <v>299127773</v>
      </c>
      <c r="G26" s="22">
        <f>SUM(G23:G25)</f>
        <v>-627427</v>
      </c>
      <c r="H26" s="23">
        <f t="shared" si="2"/>
        <v>298500346</v>
      </c>
      <c r="I26" s="22"/>
      <c r="J26" s="22"/>
      <c r="K26" s="22"/>
      <c r="L26" s="22"/>
      <c r="M26" s="22"/>
      <c r="N26" s="22"/>
      <c r="O26" s="22"/>
      <c r="P26" s="22"/>
      <c r="Q26" s="22"/>
      <c r="R26" s="22"/>
      <c r="S26" s="22"/>
      <c r="T26" s="29"/>
      <c r="U26" s="29"/>
      <c r="V26" s="29"/>
      <c r="W26" s="29"/>
      <c r="X26" s="29"/>
      <c r="Y26" s="29"/>
      <c r="Z26" s="29"/>
      <c r="AA26" s="29"/>
      <c r="AB26" s="29"/>
      <c r="AC26" s="29"/>
      <c r="AD26" s="29"/>
    </row>
    <row r="27" spans="1:30" ht="14.25" customHeight="1" x14ac:dyDescent="0.15">
      <c r="A27" s="24"/>
      <c r="B27" s="77" t="s">
        <v>175</v>
      </c>
      <c r="C27" s="77"/>
      <c r="D27" s="77"/>
      <c r="E27" s="26"/>
      <c r="F27" s="22">
        <v>1662871617</v>
      </c>
      <c r="G27" s="22">
        <v>108685440</v>
      </c>
      <c r="H27" s="23">
        <f t="shared" si="2"/>
        <v>1771557057</v>
      </c>
      <c r="I27" s="22"/>
      <c r="J27" s="22"/>
      <c r="K27" s="22"/>
      <c r="L27" s="22"/>
      <c r="M27" s="22"/>
      <c r="N27" s="22"/>
      <c r="O27" s="22"/>
      <c r="P27" s="22"/>
      <c r="Q27" s="22"/>
      <c r="R27" s="22"/>
      <c r="S27" s="22"/>
      <c r="T27" s="29"/>
      <c r="U27" s="29"/>
      <c r="V27" s="29"/>
      <c r="W27" s="29"/>
      <c r="X27" s="29"/>
      <c r="Y27" s="29"/>
      <c r="Z27" s="29"/>
      <c r="AA27" s="29"/>
      <c r="AB27" s="29"/>
      <c r="AC27" s="29"/>
      <c r="AD27" s="29"/>
    </row>
    <row r="28" spans="1:30" ht="14.25" customHeight="1" x14ac:dyDescent="0.15">
      <c r="A28" s="24"/>
      <c r="B28" s="77" t="s">
        <v>250</v>
      </c>
      <c r="C28" s="77"/>
      <c r="D28" s="77"/>
      <c r="E28" s="26"/>
      <c r="F28" s="22">
        <v>569517711</v>
      </c>
      <c r="G28" s="22">
        <v>20858857</v>
      </c>
      <c r="H28" s="23">
        <f t="shared" si="2"/>
        <v>590376568</v>
      </c>
      <c r="I28" s="22"/>
      <c r="J28" s="22"/>
      <c r="K28" s="22"/>
      <c r="L28" s="22"/>
      <c r="M28" s="22"/>
      <c r="N28" s="22"/>
      <c r="O28" s="22"/>
      <c r="P28" s="22"/>
      <c r="Q28" s="22"/>
      <c r="R28" s="22"/>
      <c r="S28" s="22"/>
      <c r="T28" s="29"/>
      <c r="U28" s="29"/>
      <c r="V28" s="29"/>
      <c r="W28" s="29"/>
      <c r="X28" s="29"/>
      <c r="Y28" s="29"/>
      <c r="Z28" s="29"/>
      <c r="AA28" s="29"/>
      <c r="AB28" s="29"/>
      <c r="AC28" s="29"/>
      <c r="AD28" s="29"/>
    </row>
    <row r="29" spans="1:30" ht="14.25" customHeight="1" x14ac:dyDescent="0.15">
      <c r="A29" s="24"/>
      <c r="B29" s="77" t="s">
        <v>193</v>
      </c>
      <c r="C29" s="77"/>
      <c r="D29" s="77"/>
      <c r="E29" s="26"/>
      <c r="F29" s="22"/>
      <c r="G29" s="22"/>
      <c r="H29" s="23"/>
      <c r="I29" s="22"/>
      <c r="J29" s="22"/>
      <c r="K29" s="22"/>
      <c r="L29" s="22"/>
      <c r="M29" s="22"/>
      <c r="N29" s="22"/>
      <c r="O29" s="22"/>
      <c r="P29" s="22"/>
      <c r="Q29" s="22"/>
      <c r="R29" s="22"/>
      <c r="S29" s="22"/>
      <c r="T29" s="29"/>
      <c r="U29" s="29"/>
      <c r="V29" s="29"/>
      <c r="W29" s="29"/>
      <c r="X29" s="29"/>
      <c r="Y29" s="29"/>
      <c r="Z29" s="29"/>
      <c r="AA29" s="29"/>
      <c r="AB29" s="29"/>
      <c r="AC29" s="29"/>
      <c r="AD29" s="29"/>
    </row>
    <row r="30" spans="1:30" ht="14.25" customHeight="1" x14ac:dyDescent="0.15">
      <c r="A30" s="24"/>
      <c r="B30" s="24" t="s">
        <v>10</v>
      </c>
      <c r="C30" s="77" t="s">
        <v>194</v>
      </c>
      <c r="D30" s="77"/>
      <c r="E30" s="26"/>
      <c r="F30" s="22">
        <v>236656000</v>
      </c>
      <c r="G30" s="22" t="s">
        <v>14</v>
      </c>
      <c r="H30" s="23">
        <f t="shared" ref="H30:H46" si="3">SUM(F30:G30)</f>
        <v>236656000</v>
      </c>
      <c r="I30" s="22"/>
      <c r="J30" s="22"/>
      <c r="K30" s="22"/>
      <c r="L30" s="22"/>
      <c r="M30" s="22"/>
      <c r="N30" s="22"/>
      <c r="O30" s="22"/>
      <c r="P30" s="22"/>
      <c r="Q30" s="22"/>
      <c r="R30" s="22"/>
      <c r="S30" s="22"/>
      <c r="T30" s="29"/>
      <c r="U30" s="29"/>
      <c r="V30" s="29"/>
      <c r="W30" s="29"/>
      <c r="X30" s="29"/>
      <c r="Y30" s="29"/>
      <c r="Z30" s="29"/>
      <c r="AA30" s="29"/>
      <c r="AB30" s="29"/>
      <c r="AC30" s="29"/>
      <c r="AD30" s="29"/>
    </row>
    <row r="31" spans="1:30" ht="14.25" customHeight="1" x14ac:dyDescent="0.15">
      <c r="A31" s="24"/>
      <c r="B31" s="24" t="s">
        <v>12</v>
      </c>
      <c r="C31" s="77" t="s">
        <v>207</v>
      </c>
      <c r="D31" s="77"/>
      <c r="E31" s="26"/>
      <c r="F31" s="22">
        <v>586604000</v>
      </c>
      <c r="G31" s="22" t="s">
        <v>14</v>
      </c>
      <c r="H31" s="23">
        <f t="shared" si="3"/>
        <v>586604000</v>
      </c>
      <c r="I31" s="22"/>
      <c r="J31" s="22"/>
      <c r="K31" s="22"/>
      <c r="L31" s="22"/>
      <c r="M31" s="22"/>
      <c r="N31" s="22"/>
      <c r="O31" s="22"/>
      <c r="P31" s="22"/>
      <c r="Q31" s="22"/>
      <c r="R31" s="22"/>
      <c r="S31" s="22"/>
      <c r="T31" s="29"/>
      <c r="U31" s="29"/>
      <c r="V31" s="29"/>
      <c r="W31" s="29"/>
      <c r="X31" s="29"/>
      <c r="Y31" s="29"/>
      <c r="Z31" s="29"/>
      <c r="AA31" s="29"/>
      <c r="AB31" s="29"/>
      <c r="AC31" s="29"/>
      <c r="AD31" s="29"/>
    </row>
    <row r="32" spans="1:30" ht="14.25" customHeight="1" x14ac:dyDescent="0.15">
      <c r="A32" s="24"/>
      <c r="B32" s="24" t="s">
        <v>15</v>
      </c>
      <c r="C32" s="77" t="s">
        <v>288</v>
      </c>
      <c r="D32" s="77"/>
      <c r="E32" s="26"/>
      <c r="F32" s="22">
        <v>117443000</v>
      </c>
      <c r="G32" s="22" t="s">
        <v>14</v>
      </c>
      <c r="H32" s="23">
        <f t="shared" si="3"/>
        <v>117443000</v>
      </c>
      <c r="I32" s="22"/>
      <c r="J32" s="22"/>
      <c r="K32" s="22"/>
      <c r="L32" s="22"/>
      <c r="M32" s="22"/>
      <c r="N32" s="22"/>
      <c r="O32" s="22"/>
      <c r="P32" s="22"/>
      <c r="Q32" s="22"/>
      <c r="R32" s="22"/>
      <c r="S32" s="22"/>
      <c r="T32" s="29"/>
      <c r="U32" s="29"/>
      <c r="V32" s="29"/>
      <c r="W32" s="29"/>
      <c r="X32" s="29"/>
      <c r="Y32" s="29"/>
      <c r="Z32" s="29"/>
      <c r="AA32" s="29"/>
      <c r="AB32" s="29"/>
      <c r="AC32" s="29"/>
      <c r="AD32" s="29"/>
    </row>
    <row r="33" spans="1:30" ht="14.25" customHeight="1" x14ac:dyDescent="0.15">
      <c r="A33" s="24"/>
      <c r="B33" s="24" t="s">
        <v>17</v>
      </c>
      <c r="C33" s="77" t="s">
        <v>139</v>
      </c>
      <c r="D33" s="77"/>
      <c r="E33" s="26"/>
      <c r="F33" s="22">
        <v>95399178</v>
      </c>
      <c r="G33" s="22" t="s">
        <v>14</v>
      </c>
      <c r="H33" s="23">
        <f t="shared" si="3"/>
        <v>95399178</v>
      </c>
      <c r="I33" s="22"/>
      <c r="J33" s="22"/>
      <c r="K33" s="22"/>
      <c r="L33" s="22"/>
      <c r="M33" s="22"/>
      <c r="N33" s="22"/>
      <c r="O33" s="22"/>
      <c r="P33" s="22"/>
      <c r="Q33" s="22"/>
      <c r="R33" s="22"/>
      <c r="S33" s="22"/>
      <c r="T33" s="29"/>
      <c r="U33" s="29"/>
      <c r="V33" s="29"/>
      <c r="W33" s="29"/>
      <c r="X33" s="29"/>
      <c r="Y33" s="29"/>
      <c r="Z33" s="29"/>
      <c r="AA33" s="29"/>
      <c r="AB33" s="29"/>
      <c r="AC33" s="29"/>
      <c r="AD33" s="29"/>
    </row>
    <row r="34" spans="1:30" ht="14.25" customHeight="1" x14ac:dyDescent="0.15">
      <c r="A34" s="24"/>
      <c r="B34" s="24" t="s">
        <v>19</v>
      </c>
      <c r="C34" s="77" t="s">
        <v>290</v>
      </c>
      <c r="D34" s="77"/>
      <c r="E34" s="26"/>
      <c r="F34" s="22">
        <v>62829000</v>
      </c>
      <c r="G34" s="22" t="s">
        <v>14</v>
      </c>
      <c r="H34" s="23">
        <f t="shared" si="3"/>
        <v>62829000</v>
      </c>
      <c r="I34" s="22"/>
      <c r="J34" s="22"/>
      <c r="K34" s="22"/>
      <c r="L34" s="22"/>
      <c r="M34" s="22"/>
      <c r="N34" s="22"/>
      <c r="O34" s="22"/>
      <c r="P34" s="22"/>
      <c r="Q34" s="22"/>
      <c r="R34" s="22"/>
      <c r="S34" s="22"/>
      <c r="T34" s="29"/>
      <c r="U34" s="29"/>
      <c r="V34" s="29"/>
      <c r="W34" s="29"/>
      <c r="X34" s="29"/>
      <c r="Y34" s="29"/>
      <c r="Z34" s="29"/>
      <c r="AA34" s="29"/>
      <c r="AB34" s="29"/>
      <c r="AC34" s="29"/>
      <c r="AD34" s="29"/>
    </row>
    <row r="35" spans="1:30" ht="14.25" customHeight="1" x14ac:dyDescent="0.15">
      <c r="A35" s="24"/>
      <c r="B35" s="24" t="s">
        <v>22</v>
      </c>
      <c r="C35" s="77" t="s">
        <v>276</v>
      </c>
      <c r="D35" s="77"/>
      <c r="E35" s="31"/>
      <c r="F35" s="22">
        <v>189024975</v>
      </c>
      <c r="G35" s="22" t="s">
        <v>14</v>
      </c>
      <c r="H35" s="23">
        <f t="shared" si="3"/>
        <v>189024975</v>
      </c>
      <c r="I35" s="48"/>
      <c r="J35" s="48"/>
      <c r="K35" s="48"/>
      <c r="L35" s="48"/>
      <c r="M35" s="48"/>
      <c r="N35" s="48"/>
      <c r="O35" s="48"/>
      <c r="P35" s="48"/>
      <c r="Q35" s="48"/>
      <c r="R35" s="48"/>
      <c r="S35" s="48"/>
      <c r="T35" s="29"/>
      <c r="U35" s="29"/>
      <c r="V35" s="29"/>
      <c r="W35" s="29"/>
      <c r="X35" s="29"/>
      <c r="Y35" s="29"/>
      <c r="Z35" s="29"/>
      <c r="AA35" s="29"/>
      <c r="AB35" s="29"/>
      <c r="AC35" s="29"/>
      <c r="AD35" s="29"/>
    </row>
    <row r="36" spans="1:30" ht="14.25" customHeight="1" x14ac:dyDescent="0.15">
      <c r="A36" s="24"/>
      <c r="B36" s="24" t="s">
        <v>24</v>
      </c>
      <c r="C36" s="77" t="s">
        <v>291</v>
      </c>
      <c r="D36" s="77"/>
      <c r="E36" s="31"/>
      <c r="F36" s="22">
        <v>34768151</v>
      </c>
      <c r="G36" s="22" t="s">
        <v>14</v>
      </c>
      <c r="H36" s="23">
        <f t="shared" si="3"/>
        <v>34768151</v>
      </c>
      <c r="I36" s="48"/>
      <c r="J36" s="48"/>
      <c r="K36" s="48"/>
      <c r="L36" s="48"/>
      <c r="M36" s="48"/>
      <c r="N36" s="48"/>
      <c r="O36" s="48"/>
      <c r="P36" s="48"/>
      <c r="Q36" s="48"/>
      <c r="R36" s="48"/>
      <c r="S36" s="48"/>
      <c r="T36" s="29"/>
      <c r="U36" s="29"/>
      <c r="V36" s="29"/>
      <c r="W36" s="29"/>
      <c r="X36" s="29"/>
      <c r="Y36" s="29"/>
      <c r="Z36" s="29"/>
      <c r="AA36" s="29"/>
      <c r="AB36" s="29"/>
      <c r="AC36" s="29"/>
      <c r="AD36" s="29"/>
    </row>
    <row r="37" spans="1:30" ht="14.25" customHeight="1" x14ac:dyDescent="0.15">
      <c r="A37" s="24"/>
      <c r="B37" s="24" t="s">
        <v>26</v>
      </c>
      <c r="C37" s="77" t="s">
        <v>251</v>
      </c>
      <c r="D37" s="77"/>
      <c r="E37" s="31"/>
      <c r="F37" s="22">
        <v>7300000</v>
      </c>
      <c r="G37" s="22" t="s">
        <v>14</v>
      </c>
      <c r="H37" s="23">
        <f t="shared" si="3"/>
        <v>7300000</v>
      </c>
      <c r="I37" s="48"/>
      <c r="J37" s="48"/>
      <c r="K37" s="48"/>
      <c r="L37" s="48"/>
      <c r="M37" s="48"/>
      <c r="N37" s="48"/>
      <c r="O37" s="48"/>
      <c r="P37" s="48"/>
      <c r="Q37" s="48"/>
      <c r="R37" s="48"/>
      <c r="S37" s="48"/>
      <c r="T37" s="29"/>
      <c r="U37" s="29"/>
      <c r="V37" s="29"/>
      <c r="W37" s="29"/>
      <c r="X37" s="29"/>
      <c r="Y37" s="29"/>
      <c r="Z37" s="29"/>
      <c r="AA37" s="29"/>
      <c r="AB37" s="29"/>
      <c r="AC37" s="29"/>
      <c r="AD37" s="29"/>
    </row>
    <row r="38" spans="1:30" ht="14.25" customHeight="1" x14ac:dyDescent="0.15">
      <c r="A38" s="24"/>
      <c r="B38" s="24"/>
      <c r="C38" s="110" t="s">
        <v>268</v>
      </c>
      <c r="D38" s="110"/>
      <c r="E38" s="31"/>
      <c r="F38" s="22">
        <f>SUM(F30:F37)</f>
        <v>1330024304</v>
      </c>
      <c r="G38" s="22" t="s">
        <v>14</v>
      </c>
      <c r="H38" s="23">
        <f t="shared" si="3"/>
        <v>1330024304</v>
      </c>
      <c r="I38" s="48"/>
      <c r="J38" s="48"/>
      <c r="K38" s="48"/>
      <c r="L38" s="48"/>
      <c r="M38" s="48"/>
      <c r="N38" s="48"/>
      <c r="O38" s="48"/>
      <c r="P38" s="48"/>
      <c r="Q38" s="48"/>
      <c r="R38" s="48"/>
      <c r="S38" s="48"/>
      <c r="T38" s="29"/>
      <c r="U38" s="29"/>
      <c r="V38" s="29"/>
      <c r="W38" s="29"/>
      <c r="X38" s="29"/>
      <c r="Y38" s="29"/>
      <c r="Z38" s="29"/>
      <c r="AA38" s="29"/>
      <c r="AB38" s="29"/>
      <c r="AC38" s="29"/>
      <c r="AD38" s="29"/>
    </row>
    <row r="39" spans="1:30" ht="14.25" customHeight="1" x14ac:dyDescent="0.15">
      <c r="A39" s="24"/>
      <c r="B39" s="24" t="s">
        <v>28</v>
      </c>
      <c r="C39" s="77" t="s">
        <v>212</v>
      </c>
      <c r="D39" s="77"/>
      <c r="E39" s="31"/>
      <c r="F39" s="22">
        <v>79857159</v>
      </c>
      <c r="G39" s="22" t="s">
        <v>14</v>
      </c>
      <c r="H39" s="23">
        <f t="shared" si="3"/>
        <v>79857159</v>
      </c>
      <c r="I39" s="48"/>
      <c r="J39" s="48"/>
      <c r="K39" s="48"/>
      <c r="L39" s="48"/>
      <c r="M39" s="48"/>
      <c r="N39" s="48"/>
      <c r="O39" s="48"/>
      <c r="P39" s="48"/>
      <c r="Q39" s="48"/>
      <c r="R39" s="48"/>
      <c r="S39" s="48"/>
      <c r="T39" s="29"/>
      <c r="U39" s="29"/>
      <c r="V39" s="29"/>
      <c r="W39" s="29"/>
      <c r="X39" s="29"/>
      <c r="Y39" s="29"/>
      <c r="Z39" s="29"/>
      <c r="AA39" s="29"/>
      <c r="AB39" s="29"/>
      <c r="AC39" s="29"/>
      <c r="AD39" s="29"/>
    </row>
    <row r="40" spans="1:30" ht="14.25" customHeight="1" x14ac:dyDescent="0.15">
      <c r="A40" s="24"/>
      <c r="B40" s="77" t="s">
        <v>264</v>
      </c>
      <c r="C40" s="77"/>
      <c r="D40" s="77"/>
      <c r="E40" s="31"/>
      <c r="F40" s="22">
        <f>SUM(F38:F39)</f>
        <v>1409881463</v>
      </c>
      <c r="G40" s="22" t="s">
        <v>14</v>
      </c>
      <c r="H40" s="23">
        <f t="shared" si="3"/>
        <v>1409881463</v>
      </c>
      <c r="I40" s="48"/>
      <c r="J40" s="48"/>
      <c r="K40" s="48"/>
      <c r="L40" s="48"/>
      <c r="M40" s="48"/>
      <c r="N40" s="48"/>
      <c r="O40" s="48"/>
      <c r="P40" s="48"/>
      <c r="Q40" s="48"/>
      <c r="R40" s="48"/>
      <c r="S40" s="48"/>
      <c r="T40" s="29"/>
      <c r="U40" s="29"/>
      <c r="V40" s="29"/>
      <c r="W40" s="29"/>
      <c r="X40" s="29"/>
      <c r="Y40" s="29"/>
      <c r="Z40" s="29"/>
      <c r="AA40" s="29"/>
      <c r="AB40" s="29"/>
      <c r="AC40" s="29"/>
      <c r="AD40" s="29"/>
    </row>
    <row r="41" spans="1:30" ht="14.25" customHeight="1" x14ac:dyDescent="0.15">
      <c r="A41" s="24"/>
      <c r="B41" s="77" t="s">
        <v>227</v>
      </c>
      <c r="C41" s="77"/>
      <c r="D41" s="77"/>
      <c r="E41" s="31"/>
      <c r="F41" s="22">
        <v>91904059</v>
      </c>
      <c r="G41" s="22">
        <v>-445031</v>
      </c>
      <c r="H41" s="23">
        <f t="shared" si="3"/>
        <v>91459028</v>
      </c>
      <c r="I41" s="48"/>
      <c r="J41" s="48"/>
      <c r="K41" s="48"/>
      <c r="L41" s="48"/>
      <c r="M41" s="48"/>
      <c r="N41" s="48"/>
      <c r="O41" s="48"/>
      <c r="P41" s="48"/>
      <c r="Q41" s="48"/>
      <c r="R41" s="48"/>
      <c r="S41" s="48"/>
      <c r="T41" s="29"/>
      <c r="U41" s="29"/>
      <c r="V41" s="29"/>
      <c r="W41" s="29"/>
      <c r="X41" s="29"/>
      <c r="Y41" s="29"/>
      <c r="Z41" s="29"/>
      <c r="AA41" s="29"/>
      <c r="AB41" s="29"/>
      <c r="AC41" s="29"/>
      <c r="AD41" s="29"/>
    </row>
    <row r="42" spans="1:30" ht="14.25" customHeight="1" x14ac:dyDescent="0.15">
      <c r="A42" s="24"/>
      <c r="B42" s="77" t="s">
        <v>228</v>
      </c>
      <c r="C42" s="77"/>
      <c r="D42" s="77"/>
      <c r="E42" s="31"/>
      <c r="F42" s="22">
        <v>50318216</v>
      </c>
      <c r="G42" s="22">
        <v>-271699</v>
      </c>
      <c r="H42" s="23">
        <f t="shared" si="3"/>
        <v>50046517</v>
      </c>
      <c r="I42" s="48"/>
      <c r="J42" s="48"/>
      <c r="K42" s="48"/>
      <c r="L42" s="48"/>
      <c r="M42" s="48"/>
      <c r="N42" s="48"/>
      <c r="O42" s="48"/>
      <c r="P42" s="48"/>
      <c r="Q42" s="48"/>
      <c r="R42" s="48"/>
      <c r="S42" s="48"/>
      <c r="T42" s="29"/>
      <c r="U42" s="29"/>
      <c r="V42" s="29"/>
      <c r="W42" s="29"/>
      <c r="X42" s="29"/>
      <c r="Y42" s="29"/>
      <c r="Z42" s="29"/>
      <c r="AA42" s="29"/>
      <c r="AB42" s="29"/>
      <c r="AC42" s="29"/>
      <c r="AD42" s="29"/>
    </row>
    <row r="43" spans="1:30" ht="14.25" customHeight="1" x14ac:dyDescent="0.15">
      <c r="A43" s="24"/>
      <c r="B43" s="77" t="s">
        <v>152</v>
      </c>
      <c r="C43" s="77"/>
      <c r="D43" s="77"/>
      <c r="E43" s="31"/>
      <c r="F43" s="22">
        <v>383007373</v>
      </c>
      <c r="G43" s="22">
        <v>73346060</v>
      </c>
      <c r="H43" s="23">
        <f t="shared" si="3"/>
        <v>456353433</v>
      </c>
      <c r="I43" s="48"/>
      <c r="J43" s="48"/>
      <c r="K43" s="48"/>
      <c r="L43" s="48"/>
      <c r="M43" s="48"/>
      <c r="N43" s="48"/>
      <c r="O43" s="48"/>
      <c r="P43" s="48"/>
      <c r="Q43" s="48"/>
      <c r="R43" s="48"/>
      <c r="S43" s="48"/>
      <c r="T43" s="29"/>
      <c r="U43" s="29"/>
      <c r="V43" s="29"/>
      <c r="W43" s="29"/>
      <c r="X43" s="29"/>
      <c r="Y43" s="29"/>
      <c r="Z43" s="29"/>
      <c r="AA43" s="29"/>
      <c r="AB43" s="29"/>
      <c r="AC43" s="29"/>
      <c r="AD43" s="29"/>
    </row>
    <row r="44" spans="1:30" ht="14.25" customHeight="1" x14ac:dyDescent="0.15">
      <c r="A44" s="24"/>
      <c r="B44" s="77" t="s">
        <v>216</v>
      </c>
      <c r="C44" s="77"/>
      <c r="D44" s="77"/>
      <c r="E44" s="31"/>
      <c r="F44" s="22">
        <v>93600000</v>
      </c>
      <c r="G44" s="22" t="s">
        <v>14</v>
      </c>
      <c r="H44" s="23">
        <f t="shared" si="3"/>
        <v>93600000</v>
      </c>
      <c r="I44" s="48"/>
      <c r="J44" s="48"/>
      <c r="K44" s="48"/>
      <c r="L44" s="48"/>
      <c r="M44" s="48"/>
      <c r="N44" s="48"/>
      <c r="O44" s="48"/>
      <c r="P44" s="48"/>
      <c r="Q44" s="48"/>
      <c r="R44" s="48"/>
      <c r="S44" s="48"/>
      <c r="T44" s="29"/>
      <c r="U44" s="29"/>
      <c r="V44" s="29"/>
      <c r="W44" s="29"/>
      <c r="X44" s="29"/>
      <c r="Y44" s="29"/>
      <c r="Z44" s="29"/>
      <c r="AA44" s="29"/>
      <c r="AB44" s="29"/>
      <c r="AC44" s="29"/>
      <c r="AD44" s="29"/>
    </row>
    <row r="45" spans="1:30" ht="14.25" customHeight="1" x14ac:dyDescent="0.15">
      <c r="A45" s="24"/>
      <c r="B45" s="77" t="s">
        <v>271</v>
      </c>
      <c r="C45" s="77"/>
      <c r="D45" s="77"/>
      <c r="E45" s="31"/>
      <c r="F45" s="22">
        <v>925880939</v>
      </c>
      <c r="G45" s="22">
        <v>21334194</v>
      </c>
      <c r="H45" s="23">
        <f t="shared" si="3"/>
        <v>947215133</v>
      </c>
      <c r="I45" s="48"/>
      <c r="J45" s="48"/>
      <c r="K45" s="48"/>
      <c r="L45" s="48"/>
      <c r="M45" s="48"/>
      <c r="N45" s="48"/>
      <c r="O45" s="48"/>
      <c r="P45" s="48"/>
      <c r="Q45" s="48"/>
      <c r="R45" s="48"/>
      <c r="S45" s="48"/>
      <c r="T45" s="29"/>
      <c r="U45" s="29"/>
      <c r="V45" s="29"/>
      <c r="W45" s="29"/>
      <c r="X45" s="29"/>
      <c r="Y45" s="29"/>
      <c r="Z45" s="29"/>
      <c r="AA45" s="29"/>
      <c r="AB45" s="29"/>
      <c r="AC45" s="29"/>
      <c r="AD45" s="29"/>
    </row>
    <row r="46" spans="1:30" ht="14.25" customHeight="1" x14ac:dyDescent="0.15">
      <c r="A46" s="24"/>
      <c r="B46" s="77" t="s">
        <v>69</v>
      </c>
      <c r="C46" s="77"/>
      <c r="D46" s="77"/>
      <c r="E46" s="31"/>
      <c r="F46" s="22">
        <v>110000000</v>
      </c>
      <c r="G46" s="22">
        <v>-10000000</v>
      </c>
      <c r="H46" s="23">
        <f t="shared" si="3"/>
        <v>100000000</v>
      </c>
      <c r="I46" s="48"/>
      <c r="J46" s="48"/>
      <c r="K46" s="48"/>
      <c r="L46" s="48"/>
      <c r="M46" s="48"/>
      <c r="N46" s="48"/>
      <c r="O46" s="48"/>
      <c r="P46" s="48"/>
      <c r="Q46" s="48"/>
      <c r="R46" s="48"/>
      <c r="S46" s="48"/>
      <c r="T46" s="29"/>
      <c r="U46" s="29"/>
      <c r="V46" s="29"/>
      <c r="W46" s="29"/>
      <c r="X46" s="29"/>
      <c r="Y46" s="29"/>
      <c r="Z46" s="29"/>
      <c r="AA46" s="29"/>
      <c r="AB46" s="29"/>
      <c r="AC46" s="29"/>
      <c r="AD46" s="29"/>
    </row>
    <row r="47" spans="1:30" ht="3.75" customHeight="1" x14ac:dyDescent="0.15">
      <c r="A47" s="24"/>
      <c r="B47" s="24"/>
      <c r="C47" s="20"/>
      <c r="D47" s="20"/>
      <c r="E47" s="31"/>
      <c r="F47" s="22"/>
      <c r="G47" s="22"/>
      <c r="H47" s="23"/>
      <c r="I47" s="48"/>
      <c r="J47" s="48"/>
      <c r="K47" s="48"/>
      <c r="L47" s="48"/>
      <c r="M47" s="48"/>
      <c r="N47" s="48"/>
      <c r="O47" s="48"/>
      <c r="P47" s="48"/>
      <c r="Q47" s="48"/>
      <c r="R47" s="48"/>
      <c r="S47" s="48"/>
      <c r="T47" s="29"/>
      <c r="U47" s="29"/>
      <c r="V47" s="29"/>
      <c r="W47" s="29"/>
      <c r="X47" s="29"/>
      <c r="Y47" s="29"/>
      <c r="Z47" s="29"/>
      <c r="AA47" s="29"/>
      <c r="AB47" s="29"/>
      <c r="AC47" s="29"/>
      <c r="AD47" s="29"/>
    </row>
    <row r="48" spans="1:30" ht="14.1" customHeight="1" x14ac:dyDescent="0.15">
      <c r="A48" s="24"/>
      <c r="B48" s="79" t="s">
        <v>73</v>
      </c>
      <c r="C48" s="79"/>
      <c r="D48" s="79"/>
      <c r="E48" s="31"/>
      <c r="F48" s="23">
        <f>SUM(F11,F19:F20,F26:F28,F40:F46)</f>
        <v>7949764116</v>
      </c>
      <c r="G48" s="23">
        <f>SUM(G11,G19:G20,G26:G28,G40:G46)</f>
        <v>263321000</v>
      </c>
      <c r="H48" s="23">
        <f>SUM(F48:G48)</f>
        <v>8213085116</v>
      </c>
      <c r="I48" s="48"/>
      <c r="J48" s="48"/>
      <c r="K48" s="48"/>
      <c r="L48" s="48"/>
      <c r="M48" s="48"/>
      <c r="N48" s="48"/>
      <c r="O48" s="48"/>
      <c r="P48" s="48"/>
      <c r="Q48" s="48"/>
      <c r="R48" s="48"/>
      <c r="S48" s="48"/>
      <c r="T48" s="29"/>
      <c r="U48" s="29"/>
      <c r="V48" s="29"/>
      <c r="W48" s="29"/>
      <c r="X48" s="29"/>
      <c r="Y48" s="29"/>
      <c r="Z48" s="29"/>
      <c r="AA48" s="29"/>
      <c r="AB48" s="29"/>
      <c r="AC48" s="29"/>
      <c r="AD48" s="29"/>
    </row>
    <row r="49" spans="1:30" ht="6" customHeight="1" x14ac:dyDescent="0.15">
      <c r="A49" s="33"/>
      <c r="B49" s="33"/>
      <c r="C49" s="34"/>
      <c r="D49" s="35"/>
      <c r="E49" s="36"/>
      <c r="F49" s="37"/>
      <c r="G49" s="38"/>
      <c r="H49" s="39"/>
      <c r="I49" s="40"/>
      <c r="J49" s="40"/>
      <c r="K49" s="40"/>
      <c r="L49" s="40"/>
      <c r="M49" s="40"/>
      <c r="N49" s="40"/>
      <c r="O49" s="40"/>
      <c r="P49" s="40"/>
      <c r="Q49" s="40"/>
      <c r="R49" s="40"/>
      <c r="S49" s="40"/>
      <c r="T49" s="29"/>
      <c r="U49" s="29"/>
      <c r="V49" s="29"/>
      <c r="W49" s="29"/>
      <c r="X49" s="29"/>
      <c r="Y49" s="29"/>
      <c r="Z49" s="29"/>
      <c r="AA49" s="29"/>
      <c r="AB49" s="29"/>
      <c r="AC49" s="29"/>
      <c r="AD49" s="29"/>
    </row>
    <row r="50" spans="1:30" ht="18" customHeight="1" x14ac:dyDescent="0.15">
      <c r="A50" s="87" t="s">
        <v>324</v>
      </c>
      <c r="B50" s="87"/>
      <c r="C50" s="87"/>
      <c r="D50" s="87"/>
      <c r="E50" s="87"/>
      <c r="F50" s="87"/>
      <c r="G50" s="87"/>
      <c r="H50" s="87"/>
      <c r="I50" s="12"/>
      <c r="J50" s="12"/>
      <c r="K50" s="12"/>
      <c r="L50" s="12"/>
      <c r="M50" s="12"/>
      <c r="N50" s="12"/>
      <c r="O50" s="12"/>
      <c r="P50" s="12"/>
      <c r="Q50" s="12"/>
      <c r="R50" s="12"/>
      <c r="S50" s="12"/>
      <c r="T50" s="29"/>
      <c r="U50" s="29"/>
      <c r="V50" s="29"/>
      <c r="W50" s="29"/>
      <c r="X50" s="29"/>
      <c r="Y50" s="29"/>
      <c r="Z50" s="29"/>
      <c r="AA50" s="29"/>
      <c r="AB50" s="29"/>
      <c r="AC50" s="29"/>
      <c r="AD50" s="29"/>
    </row>
    <row r="51" spans="1:30" ht="10.5" customHeight="1" x14ac:dyDescent="0.15">
      <c r="A51" s="88"/>
      <c r="B51" s="88"/>
      <c r="C51" s="88"/>
      <c r="D51" s="88"/>
      <c r="E51" s="88"/>
      <c r="F51" s="88"/>
      <c r="G51" s="88"/>
      <c r="H51" s="88"/>
      <c r="I51" s="45"/>
      <c r="J51" s="45"/>
      <c r="K51" s="45"/>
      <c r="L51" s="45"/>
      <c r="M51" s="45"/>
      <c r="N51" s="45"/>
      <c r="O51" s="45"/>
      <c r="P51" s="45"/>
      <c r="Q51" s="45"/>
      <c r="R51" s="45"/>
      <c r="S51" s="45"/>
      <c r="T51" s="29"/>
      <c r="U51" s="29"/>
      <c r="V51" s="29"/>
      <c r="W51" s="29"/>
      <c r="X51" s="29"/>
      <c r="Y51" s="29"/>
      <c r="Z51" s="29"/>
      <c r="AA51" s="29"/>
      <c r="AB51" s="29"/>
      <c r="AC51" s="29"/>
      <c r="AD51" s="29"/>
    </row>
    <row r="52" spans="1:30" ht="10.5" customHeight="1" x14ac:dyDescent="0.15">
      <c r="A52" s="88"/>
      <c r="B52" s="88"/>
      <c r="C52" s="88"/>
      <c r="D52" s="88"/>
      <c r="E52" s="88"/>
      <c r="F52" s="88"/>
      <c r="G52" s="88"/>
      <c r="H52" s="88"/>
      <c r="I52" s="40"/>
      <c r="J52" s="40"/>
      <c r="K52" s="40"/>
      <c r="L52" s="40"/>
      <c r="M52" s="40"/>
      <c r="N52" s="40"/>
      <c r="O52" s="40"/>
      <c r="P52" s="40"/>
      <c r="Q52" s="40"/>
      <c r="R52" s="40"/>
      <c r="S52" s="40"/>
      <c r="T52" s="29"/>
      <c r="U52" s="29"/>
      <c r="V52" s="29"/>
      <c r="W52" s="29"/>
      <c r="X52" s="29"/>
      <c r="Y52" s="29"/>
      <c r="Z52" s="29"/>
      <c r="AA52" s="29"/>
      <c r="AB52" s="29"/>
      <c r="AC52" s="29"/>
      <c r="AD52" s="29"/>
    </row>
    <row r="53" spans="1:30" ht="10.5" customHeight="1" x14ac:dyDescent="0.15">
      <c r="A53" s="88"/>
      <c r="B53" s="88"/>
      <c r="C53" s="88"/>
      <c r="D53" s="88"/>
      <c r="E53" s="88"/>
      <c r="F53" s="88"/>
      <c r="G53" s="88"/>
      <c r="H53" s="88"/>
      <c r="I53" s="40"/>
      <c r="J53" s="40"/>
      <c r="K53" s="40"/>
      <c r="L53" s="40"/>
      <c r="M53" s="40"/>
      <c r="N53" s="40"/>
      <c r="O53" s="40"/>
      <c r="P53" s="40"/>
      <c r="Q53" s="40"/>
      <c r="R53" s="40"/>
      <c r="S53" s="40"/>
      <c r="T53" s="29"/>
      <c r="U53" s="29"/>
      <c r="V53" s="29"/>
      <c r="W53" s="29"/>
      <c r="X53" s="29"/>
      <c r="Y53" s="29"/>
      <c r="Z53" s="29"/>
      <c r="AA53" s="29"/>
      <c r="AB53" s="29"/>
      <c r="AC53" s="29"/>
      <c r="AD53" s="29"/>
    </row>
    <row r="54" spans="1:30" ht="10.5" customHeight="1" x14ac:dyDescent="0.15">
      <c r="A54" s="40"/>
      <c r="B54" s="40"/>
      <c r="C54" s="40"/>
      <c r="D54" s="40"/>
      <c r="E54" s="40"/>
      <c r="F54" s="40"/>
      <c r="G54" s="40"/>
      <c r="H54" s="40"/>
      <c r="I54" s="40"/>
      <c r="J54" s="40"/>
      <c r="K54" s="40"/>
      <c r="L54" s="40"/>
      <c r="M54" s="40"/>
      <c r="N54" s="40"/>
      <c r="O54" s="40"/>
      <c r="P54" s="40"/>
      <c r="Q54" s="40"/>
      <c r="R54" s="40"/>
      <c r="S54" s="40"/>
      <c r="T54" s="29"/>
      <c r="U54" s="29"/>
      <c r="V54" s="29"/>
      <c r="W54" s="29"/>
      <c r="X54" s="29"/>
      <c r="Y54" s="29"/>
      <c r="Z54" s="29"/>
      <c r="AA54" s="29"/>
      <c r="AB54" s="29"/>
      <c r="AC54" s="29"/>
      <c r="AD54" s="29"/>
    </row>
    <row r="55" spans="1:30" ht="10.5" customHeight="1" x14ac:dyDescent="0.15">
      <c r="A55" s="40"/>
      <c r="B55" s="40"/>
      <c r="C55" s="40"/>
      <c r="D55" s="40"/>
      <c r="E55" s="40"/>
      <c r="F55" s="40"/>
      <c r="G55" s="40"/>
      <c r="H55" s="40"/>
      <c r="I55" s="40"/>
      <c r="J55" s="40"/>
      <c r="K55" s="40"/>
      <c r="L55" s="40"/>
      <c r="M55" s="40"/>
      <c r="N55" s="40"/>
      <c r="O55" s="40"/>
      <c r="P55" s="40"/>
      <c r="Q55" s="40"/>
      <c r="R55" s="40"/>
      <c r="S55" s="40"/>
    </row>
    <row r="56" spans="1:30" ht="10.5" customHeight="1" x14ac:dyDescent="0.15">
      <c r="A56" s="40"/>
      <c r="B56" s="40"/>
      <c r="C56" s="40"/>
      <c r="D56" s="40"/>
      <c r="E56" s="40"/>
      <c r="F56" s="40"/>
      <c r="G56" s="40"/>
      <c r="H56" s="40"/>
      <c r="I56" s="40"/>
      <c r="J56" s="40"/>
      <c r="K56" s="40"/>
      <c r="L56" s="40"/>
      <c r="M56" s="40"/>
      <c r="N56" s="40"/>
      <c r="O56" s="40"/>
      <c r="P56" s="40"/>
      <c r="Q56" s="40"/>
      <c r="R56" s="40"/>
      <c r="S56" s="40"/>
    </row>
    <row r="57" spans="1:30" ht="10.5" customHeight="1" x14ac:dyDescent="0.15">
      <c r="A57" s="40"/>
      <c r="B57" s="40"/>
      <c r="C57" s="40"/>
      <c r="D57" s="40"/>
      <c r="E57" s="40"/>
      <c r="F57" s="40"/>
      <c r="G57" s="40"/>
      <c r="H57" s="40"/>
      <c r="I57" s="40"/>
      <c r="J57" s="40"/>
      <c r="K57" s="40"/>
      <c r="L57" s="40"/>
      <c r="M57" s="40"/>
      <c r="N57" s="40"/>
      <c r="O57" s="40"/>
      <c r="P57" s="40"/>
      <c r="Q57" s="40"/>
      <c r="R57" s="40"/>
      <c r="S57" s="40"/>
    </row>
    <row r="58" spans="1:30" ht="10.5" customHeight="1" x14ac:dyDescent="0.15">
      <c r="A58" s="40"/>
      <c r="B58" s="40"/>
      <c r="C58" s="40"/>
      <c r="D58" s="40"/>
      <c r="E58" s="40"/>
      <c r="F58" s="40"/>
      <c r="G58" s="40"/>
      <c r="H58" s="40"/>
      <c r="I58" s="40"/>
      <c r="J58" s="40"/>
      <c r="K58" s="40"/>
      <c r="L58" s="40"/>
      <c r="M58" s="40"/>
      <c r="N58" s="40"/>
      <c r="O58" s="40"/>
      <c r="P58" s="40"/>
      <c r="Q58" s="40"/>
      <c r="R58" s="40"/>
      <c r="S58" s="40"/>
    </row>
    <row r="59" spans="1:30" ht="10.5" customHeight="1" x14ac:dyDescent="0.15">
      <c r="A59" s="40"/>
      <c r="B59" s="40"/>
      <c r="C59" s="40"/>
      <c r="D59" s="40"/>
      <c r="E59" s="40"/>
      <c r="F59" s="40"/>
      <c r="G59" s="40"/>
      <c r="H59" s="40"/>
      <c r="I59" s="40"/>
      <c r="J59" s="40"/>
      <c r="K59" s="40"/>
      <c r="L59" s="40"/>
      <c r="M59" s="40"/>
      <c r="N59" s="40"/>
      <c r="O59" s="40"/>
      <c r="P59" s="40"/>
      <c r="Q59" s="40"/>
      <c r="R59" s="40"/>
      <c r="S59" s="40"/>
    </row>
    <row r="60" spans="1:30" ht="10.5" customHeight="1" x14ac:dyDescent="0.15">
      <c r="A60" s="40"/>
      <c r="B60" s="40"/>
      <c r="C60" s="40"/>
      <c r="D60" s="40"/>
      <c r="E60" s="40"/>
      <c r="F60" s="40"/>
      <c r="G60" s="40"/>
      <c r="H60" s="40"/>
      <c r="I60" s="40"/>
      <c r="J60" s="40"/>
      <c r="K60" s="40"/>
      <c r="L60" s="40"/>
      <c r="M60" s="40"/>
      <c r="N60" s="40"/>
      <c r="O60" s="40"/>
      <c r="P60" s="40"/>
      <c r="Q60" s="40"/>
      <c r="R60" s="40"/>
      <c r="S60" s="40"/>
    </row>
    <row r="61" spans="1:30" ht="10.5" customHeight="1" x14ac:dyDescent="0.15">
      <c r="A61" s="42"/>
      <c r="B61" s="42"/>
      <c r="C61" s="42"/>
      <c r="D61" s="42"/>
      <c r="E61" s="42"/>
      <c r="F61" s="42"/>
      <c r="G61" s="42"/>
      <c r="H61" s="42"/>
      <c r="I61" s="41"/>
      <c r="J61" s="41"/>
      <c r="K61" s="41"/>
      <c r="L61" s="41"/>
      <c r="M61" s="41"/>
      <c r="N61" s="41"/>
      <c r="O61" s="42"/>
      <c r="P61" s="42"/>
      <c r="Q61" s="42"/>
      <c r="R61" s="42"/>
      <c r="S61" s="42"/>
    </row>
    <row r="62" spans="1:30" ht="10.5" customHeight="1" x14ac:dyDescent="0.15">
      <c r="A62" s="42"/>
      <c r="B62" s="42"/>
      <c r="C62" s="42"/>
      <c r="D62" s="42"/>
      <c r="E62" s="42"/>
      <c r="F62" s="42"/>
      <c r="G62" s="42"/>
      <c r="H62" s="42"/>
      <c r="I62" s="41"/>
      <c r="J62" s="41"/>
      <c r="K62" s="41"/>
      <c r="L62" s="41"/>
      <c r="M62" s="41"/>
      <c r="N62" s="41"/>
      <c r="O62" s="42"/>
      <c r="P62" s="42"/>
      <c r="Q62" s="42"/>
      <c r="R62" s="42"/>
      <c r="S62" s="42"/>
    </row>
    <row r="63" spans="1:30" ht="10.5" customHeight="1" x14ac:dyDescent="0.15">
      <c r="A63" s="42"/>
      <c r="B63" s="42"/>
      <c r="C63" s="42"/>
      <c r="D63" s="42"/>
      <c r="E63" s="42"/>
      <c r="F63" s="42"/>
      <c r="G63" s="42"/>
      <c r="H63" s="42"/>
      <c r="I63" s="41"/>
      <c r="J63" s="41"/>
      <c r="K63" s="41"/>
      <c r="L63" s="41"/>
      <c r="M63" s="41"/>
      <c r="N63" s="41"/>
      <c r="O63" s="42"/>
      <c r="P63" s="42"/>
      <c r="Q63" s="42"/>
      <c r="R63" s="42"/>
      <c r="S63" s="42"/>
    </row>
    <row r="64" spans="1:30" ht="10.5" customHeight="1" x14ac:dyDescent="0.15">
      <c r="A64" s="42"/>
      <c r="B64" s="42"/>
      <c r="C64" s="42"/>
      <c r="D64" s="42"/>
      <c r="E64" s="42"/>
      <c r="F64" s="42"/>
      <c r="G64" s="42"/>
      <c r="H64" s="42"/>
      <c r="I64" s="41"/>
      <c r="J64" s="41"/>
      <c r="K64" s="41"/>
      <c r="L64" s="41"/>
      <c r="M64" s="41"/>
      <c r="N64" s="41"/>
      <c r="O64" s="42"/>
      <c r="P64" s="42"/>
      <c r="Q64" s="42"/>
      <c r="R64" s="42"/>
      <c r="S64" s="42"/>
    </row>
    <row r="65" spans="1:19" ht="10.5" customHeight="1" x14ac:dyDescent="0.15">
      <c r="A65" s="42"/>
      <c r="B65" s="42"/>
      <c r="C65" s="42"/>
      <c r="D65" s="42"/>
      <c r="E65" s="42"/>
      <c r="F65" s="42"/>
      <c r="G65" s="42"/>
      <c r="H65" s="42"/>
      <c r="I65" s="41"/>
      <c r="J65" s="41"/>
      <c r="K65" s="41"/>
      <c r="L65" s="41"/>
      <c r="M65" s="41"/>
      <c r="N65" s="41"/>
      <c r="O65" s="42"/>
      <c r="P65" s="42"/>
      <c r="Q65" s="42"/>
      <c r="R65" s="42"/>
      <c r="S65" s="42"/>
    </row>
    <row r="66" spans="1:19" ht="10.5" customHeight="1" x14ac:dyDescent="0.15">
      <c r="A66" s="42"/>
      <c r="B66" s="42"/>
      <c r="C66" s="42"/>
      <c r="D66" s="42"/>
      <c r="E66" s="42"/>
      <c r="F66" s="42"/>
      <c r="G66" s="42"/>
      <c r="H66" s="42"/>
      <c r="I66" s="41"/>
      <c r="J66" s="41"/>
      <c r="K66" s="41"/>
      <c r="L66" s="41"/>
      <c r="M66" s="41"/>
      <c r="N66" s="41"/>
      <c r="O66" s="42"/>
      <c r="P66" s="42"/>
      <c r="Q66" s="42"/>
      <c r="R66" s="42"/>
      <c r="S66" s="42"/>
    </row>
    <row r="67" spans="1:19" ht="10.5" customHeight="1" x14ac:dyDescent="0.15">
      <c r="A67" s="42"/>
      <c r="B67" s="42"/>
      <c r="C67" s="42"/>
      <c r="D67" s="42"/>
      <c r="E67" s="42"/>
      <c r="F67" s="42"/>
      <c r="G67" s="42"/>
      <c r="H67" s="42"/>
      <c r="I67" s="41"/>
      <c r="J67" s="41"/>
      <c r="K67" s="41"/>
      <c r="L67" s="41"/>
      <c r="M67" s="41"/>
      <c r="N67" s="41"/>
      <c r="O67" s="42"/>
      <c r="P67" s="42"/>
      <c r="Q67" s="42"/>
      <c r="R67" s="42"/>
      <c r="S67" s="42"/>
    </row>
    <row r="68" spans="1:19" ht="10.5" customHeight="1" x14ac:dyDescent="0.15">
      <c r="A68" s="42"/>
      <c r="B68" s="42"/>
      <c r="C68" s="42"/>
      <c r="D68" s="42"/>
      <c r="E68" s="42"/>
      <c r="F68" s="42"/>
      <c r="G68" s="42"/>
      <c r="H68" s="42"/>
      <c r="I68" s="41"/>
      <c r="J68" s="41"/>
      <c r="K68" s="41"/>
      <c r="L68" s="41"/>
      <c r="M68" s="41"/>
      <c r="N68" s="41"/>
      <c r="O68" s="42"/>
      <c r="P68" s="42"/>
      <c r="Q68" s="42"/>
      <c r="R68" s="42"/>
      <c r="S68" s="42"/>
    </row>
    <row r="69" spans="1:19" ht="10.5" customHeight="1" x14ac:dyDescent="0.15">
      <c r="A69" s="42"/>
      <c r="B69" s="42"/>
      <c r="C69" s="42"/>
      <c r="D69" s="42"/>
      <c r="E69" s="42"/>
      <c r="F69" s="42"/>
      <c r="G69" s="42"/>
      <c r="H69" s="42"/>
      <c r="I69" s="41"/>
      <c r="J69" s="41"/>
      <c r="K69" s="41"/>
      <c r="L69" s="41"/>
      <c r="M69" s="41"/>
      <c r="N69" s="41"/>
      <c r="O69" s="42"/>
      <c r="P69" s="42"/>
      <c r="Q69" s="42"/>
      <c r="R69" s="42"/>
      <c r="S69" s="42"/>
    </row>
    <row r="70" spans="1:19" ht="10.5" customHeight="1" x14ac:dyDescent="0.15">
      <c r="A70" s="42"/>
      <c r="B70" s="42"/>
      <c r="C70" s="42"/>
      <c r="D70" s="42"/>
      <c r="E70" s="42"/>
      <c r="F70" s="42"/>
      <c r="G70" s="42"/>
      <c r="H70" s="42"/>
      <c r="I70" s="41"/>
      <c r="J70" s="41"/>
      <c r="K70" s="41"/>
      <c r="L70" s="41"/>
      <c r="M70" s="41"/>
      <c r="N70" s="41"/>
      <c r="O70" s="42"/>
      <c r="P70" s="42"/>
      <c r="Q70" s="42"/>
      <c r="R70" s="42"/>
      <c r="S70" s="42"/>
    </row>
    <row r="71" spans="1:19" ht="10.5" customHeight="1" x14ac:dyDescent="0.15">
      <c r="A71" s="42"/>
      <c r="B71" s="42"/>
      <c r="C71" s="42"/>
      <c r="D71" s="42"/>
      <c r="E71" s="42"/>
      <c r="F71" s="42"/>
      <c r="G71" s="42"/>
      <c r="H71" s="42"/>
      <c r="I71" s="41"/>
      <c r="J71" s="41"/>
      <c r="K71" s="41"/>
      <c r="L71" s="41"/>
      <c r="M71" s="41"/>
      <c r="N71" s="41"/>
      <c r="O71" s="42"/>
      <c r="P71" s="42"/>
      <c r="Q71" s="42"/>
      <c r="R71" s="42"/>
      <c r="S71" s="42"/>
    </row>
    <row r="72" spans="1:19" ht="10.5" customHeight="1" x14ac:dyDescent="0.15">
      <c r="A72" s="42"/>
      <c r="B72" s="42"/>
      <c r="C72" s="42"/>
      <c r="D72" s="42"/>
      <c r="E72" s="42"/>
      <c r="F72" s="42"/>
      <c r="G72" s="42"/>
      <c r="H72" s="42"/>
      <c r="I72" s="41"/>
      <c r="J72" s="41"/>
      <c r="K72" s="41"/>
      <c r="L72" s="41"/>
      <c r="M72" s="41"/>
      <c r="N72" s="41"/>
      <c r="O72" s="42"/>
      <c r="P72" s="42"/>
      <c r="Q72" s="42"/>
      <c r="R72" s="42"/>
      <c r="S72" s="42"/>
    </row>
    <row r="73" spans="1:19" ht="10.5" customHeight="1" x14ac:dyDescent="0.15">
      <c r="A73" s="42"/>
      <c r="B73" s="42"/>
      <c r="C73" s="42"/>
      <c r="D73" s="42"/>
      <c r="E73" s="42"/>
      <c r="F73" s="42"/>
      <c r="G73" s="42"/>
      <c r="H73" s="42"/>
      <c r="I73" s="41"/>
      <c r="J73" s="41"/>
      <c r="K73" s="41"/>
      <c r="L73" s="41"/>
      <c r="M73" s="41"/>
      <c r="N73" s="41"/>
      <c r="O73" s="42"/>
      <c r="P73" s="42"/>
      <c r="Q73" s="42"/>
      <c r="R73" s="42"/>
      <c r="S73" s="42"/>
    </row>
    <row r="74" spans="1:19" ht="10.5" customHeight="1" x14ac:dyDescent="0.15">
      <c r="A74" s="42"/>
      <c r="B74" s="42"/>
      <c r="C74" s="42"/>
      <c r="D74" s="42"/>
      <c r="E74" s="42"/>
      <c r="F74" s="42"/>
      <c r="G74" s="42"/>
      <c r="H74" s="42"/>
      <c r="I74" s="41"/>
      <c r="J74" s="41"/>
      <c r="K74" s="41"/>
      <c r="L74" s="41"/>
      <c r="M74" s="41"/>
      <c r="N74" s="41"/>
      <c r="O74" s="42"/>
      <c r="P74" s="42"/>
      <c r="Q74" s="42"/>
      <c r="R74" s="42"/>
      <c r="S74" s="42"/>
    </row>
    <row r="75" spans="1:19" ht="10.5" customHeight="1" x14ac:dyDescent="0.15">
      <c r="A75" s="42"/>
      <c r="B75" s="42"/>
      <c r="C75" s="42"/>
      <c r="D75" s="42"/>
      <c r="E75" s="42"/>
      <c r="F75" s="42"/>
      <c r="G75" s="42"/>
      <c r="H75" s="42"/>
      <c r="I75" s="41"/>
      <c r="J75" s="41"/>
      <c r="K75" s="41"/>
      <c r="L75" s="41"/>
      <c r="M75" s="41"/>
      <c r="N75" s="41"/>
      <c r="O75" s="42"/>
      <c r="P75" s="42"/>
      <c r="Q75" s="42"/>
      <c r="R75" s="42"/>
      <c r="S75" s="42"/>
    </row>
    <row r="76" spans="1:19" ht="10.5" customHeight="1" x14ac:dyDescent="0.15">
      <c r="A76" s="42"/>
      <c r="B76" s="42"/>
      <c r="C76" s="42"/>
      <c r="D76" s="42"/>
      <c r="E76" s="42"/>
      <c r="F76" s="42"/>
      <c r="G76" s="42"/>
      <c r="H76" s="42"/>
      <c r="I76" s="41"/>
      <c r="J76" s="41"/>
      <c r="K76" s="41"/>
      <c r="L76" s="41"/>
      <c r="M76" s="41"/>
      <c r="N76" s="41"/>
      <c r="O76" s="42"/>
      <c r="P76" s="42"/>
      <c r="Q76" s="42"/>
      <c r="R76" s="42"/>
      <c r="S76" s="42"/>
    </row>
  </sheetData>
  <mergeCells count="46">
    <mergeCell ref="A2:H2"/>
    <mergeCell ref="A3:E3"/>
    <mergeCell ref="B5:D5"/>
    <mergeCell ref="C6:D6"/>
    <mergeCell ref="C7:D7"/>
    <mergeCell ref="C8:D8"/>
    <mergeCell ref="C9:D9"/>
    <mergeCell ref="C10:D10"/>
    <mergeCell ref="B11:D11"/>
    <mergeCell ref="B12:D12"/>
    <mergeCell ref="C13:D13"/>
    <mergeCell ref="C14:D14"/>
    <mergeCell ref="C15:D15"/>
    <mergeCell ref="C16:D16"/>
    <mergeCell ref="C17:D17"/>
    <mergeCell ref="C18:D18"/>
    <mergeCell ref="B19:D19"/>
    <mergeCell ref="B20:D20"/>
    <mergeCell ref="B21:D21"/>
    <mergeCell ref="C22:D22"/>
    <mergeCell ref="C23:D23"/>
    <mergeCell ref="C24:D24"/>
    <mergeCell ref="C25:D25"/>
    <mergeCell ref="B26:D26"/>
    <mergeCell ref="B27:D27"/>
    <mergeCell ref="B28:D28"/>
    <mergeCell ref="B29:D29"/>
    <mergeCell ref="C30:D30"/>
    <mergeCell ref="C31:D31"/>
    <mergeCell ref="C32:D32"/>
    <mergeCell ref="C33:D33"/>
    <mergeCell ref="C34:D34"/>
    <mergeCell ref="C35:D35"/>
    <mergeCell ref="C36:D36"/>
    <mergeCell ref="C37:D37"/>
    <mergeCell ref="C38:D38"/>
    <mergeCell ref="C39:D39"/>
    <mergeCell ref="B40:D40"/>
    <mergeCell ref="B41:D41"/>
    <mergeCell ref="B42:D42"/>
    <mergeCell ref="A50:H53"/>
    <mergeCell ref="B48:D48"/>
    <mergeCell ref="B43:D43"/>
    <mergeCell ref="B44:D44"/>
    <mergeCell ref="B45:D45"/>
    <mergeCell ref="B46:D46"/>
  </mergeCells>
  <phoneticPr fontId="9"/>
  <pageMargins left="0.78740157480314965" right="0.78740157480314965" top="0.86614173228346458" bottom="0.86614173228346458" header="0.62992125984251968" footer="0.39370078740157483"/>
  <pageSetup paperSize="9" scale="115" firstPageNumber="211" orientation="portrait" useFirstPageNumber="1"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7"/>
  <sheetViews>
    <sheetView view="pageBreakPreview" zoomScaleNormal="75" zoomScaleSheetLayoutView="100" workbookViewId="0"/>
  </sheetViews>
  <sheetFormatPr defaultColWidth="9.28515625" defaultRowHeight="10.5" customHeight="1" x14ac:dyDescent="0.15"/>
  <cols>
    <col min="1" max="1" width="0.42578125" style="28" customWidth="1"/>
    <col min="2" max="2" width="4.28515625" style="28" customWidth="1"/>
    <col min="3" max="3" width="1.85546875" style="28" customWidth="1"/>
    <col min="4" max="4" width="32.28515625" style="28" customWidth="1"/>
    <col min="5" max="5" width="0.7109375" style="28" customWidth="1"/>
    <col min="6" max="8" width="20.140625" style="28" customWidth="1"/>
    <col min="9" max="13" width="12.140625" style="28" customWidth="1"/>
    <col min="14" max="19" width="12.28515625" style="28" customWidth="1"/>
    <col min="20" max="16384" width="9.28515625" style="28"/>
  </cols>
  <sheetData>
    <row r="1" spans="1:30" s="3" customFormat="1" ht="12" customHeight="1" x14ac:dyDescent="0.15">
      <c r="A1" s="12"/>
      <c r="B1" s="12"/>
      <c r="C1" s="12"/>
      <c r="D1" s="12"/>
      <c r="E1" s="12"/>
      <c r="F1" s="13"/>
      <c r="G1" s="12"/>
      <c r="H1" s="13" t="s">
        <v>4</v>
      </c>
      <c r="I1" s="2"/>
      <c r="J1" s="2"/>
      <c r="K1" s="2"/>
      <c r="L1" s="2"/>
      <c r="M1" s="2"/>
      <c r="N1" s="2"/>
      <c r="O1" s="2"/>
      <c r="P1" s="2"/>
      <c r="Q1" s="2"/>
      <c r="R1" s="2"/>
      <c r="S1" s="58"/>
      <c r="T1" s="2"/>
      <c r="U1" s="2"/>
      <c r="V1" s="2"/>
      <c r="W1" s="2"/>
      <c r="X1" s="2"/>
      <c r="Y1" s="2"/>
      <c r="Z1" s="2"/>
      <c r="AA1" s="2"/>
      <c r="AB1" s="2"/>
      <c r="AC1" s="2"/>
      <c r="AD1" s="2"/>
    </row>
    <row r="2" spans="1:30" s="3" customFormat="1" ht="18" customHeight="1" x14ac:dyDescent="0.15">
      <c r="A2" s="52"/>
      <c r="B2" s="52"/>
      <c r="C2" s="52"/>
      <c r="D2" s="52"/>
      <c r="E2" s="52"/>
      <c r="F2" s="53" t="s">
        <v>298</v>
      </c>
      <c r="G2" s="59" t="s">
        <v>200</v>
      </c>
      <c r="H2" s="52"/>
      <c r="I2" s="46"/>
      <c r="J2" s="46"/>
      <c r="K2" s="46"/>
      <c r="L2" s="46"/>
      <c r="M2" s="46"/>
      <c r="N2" s="46"/>
      <c r="O2" s="46"/>
      <c r="P2" s="46"/>
      <c r="Q2" s="46"/>
      <c r="R2" s="46"/>
      <c r="S2" s="46"/>
      <c r="T2" s="2"/>
      <c r="U2" s="2"/>
      <c r="V2" s="2"/>
      <c r="W2" s="2"/>
      <c r="X2" s="2"/>
      <c r="Y2" s="2"/>
      <c r="Z2" s="2"/>
      <c r="AA2" s="2"/>
      <c r="AB2" s="2"/>
      <c r="AC2" s="2"/>
      <c r="AD2" s="2"/>
    </row>
    <row r="3" spans="1:30" s="8" customFormat="1" ht="18" customHeight="1" x14ac:dyDescent="0.15">
      <c r="A3" s="83" t="s">
        <v>260</v>
      </c>
      <c r="B3" s="83"/>
      <c r="C3" s="83"/>
      <c r="D3" s="83"/>
      <c r="E3" s="84"/>
      <c r="F3" s="15" t="s">
        <v>7</v>
      </c>
      <c r="G3" s="16" t="s">
        <v>8</v>
      </c>
      <c r="H3" s="17" t="s">
        <v>9</v>
      </c>
      <c r="I3" s="46"/>
      <c r="J3" s="46"/>
      <c r="K3" s="46"/>
      <c r="L3" s="46"/>
      <c r="M3" s="46"/>
      <c r="N3" s="46"/>
      <c r="O3" s="46"/>
      <c r="P3" s="46"/>
      <c r="Q3" s="46"/>
      <c r="R3" s="46"/>
      <c r="S3" s="46"/>
      <c r="T3" s="5"/>
      <c r="U3" s="5"/>
      <c r="V3" s="5"/>
      <c r="W3" s="5"/>
      <c r="X3" s="5"/>
      <c r="Y3" s="5"/>
      <c r="Z3" s="5"/>
      <c r="AA3" s="5"/>
      <c r="AB3" s="5"/>
      <c r="AC3" s="5"/>
      <c r="AD3" s="5"/>
    </row>
    <row r="4" spans="1:30" s="8" customFormat="1" ht="6" customHeight="1" x14ac:dyDescent="0.15">
      <c r="A4" s="19"/>
      <c r="B4" s="19"/>
      <c r="C4" s="20"/>
      <c r="D4" s="19"/>
      <c r="E4" s="21"/>
      <c r="F4" s="22"/>
      <c r="G4" s="22"/>
      <c r="H4" s="23"/>
      <c r="I4" s="46"/>
      <c r="J4" s="46"/>
      <c r="K4" s="46"/>
      <c r="L4" s="46"/>
      <c r="M4" s="46"/>
      <c r="N4" s="46"/>
      <c r="O4" s="46"/>
      <c r="P4" s="46"/>
      <c r="Q4" s="46"/>
      <c r="R4" s="46"/>
      <c r="S4" s="46"/>
      <c r="T4" s="5"/>
      <c r="U4" s="5"/>
      <c r="V4" s="5"/>
      <c r="W4" s="5"/>
      <c r="X4" s="5"/>
      <c r="Y4" s="5"/>
      <c r="Z4" s="5"/>
      <c r="AA4" s="5"/>
      <c r="AB4" s="5"/>
      <c r="AC4" s="5"/>
      <c r="AD4" s="5"/>
    </row>
    <row r="5" spans="1:30" s="8" customFormat="1" ht="14.1" customHeight="1" x14ac:dyDescent="0.15">
      <c r="A5" s="24"/>
      <c r="B5" s="77" t="s">
        <v>261</v>
      </c>
      <c r="C5" s="77"/>
      <c r="D5" s="77"/>
      <c r="E5" s="25"/>
      <c r="F5" s="22"/>
      <c r="G5" s="22"/>
      <c r="H5" s="23"/>
      <c r="I5" s="22"/>
      <c r="J5" s="22"/>
      <c r="K5" s="22"/>
      <c r="L5" s="22"/>
      <c r="M5" s="22"/>
      <c r="N5" s="22"/>
      <c r="O5" s="22"/>
      <c r="P5" s="22"/>
      <c r="Q5" s="22"/>
      <c r="R5" s="22"/>
      <c r="S5" s="22"/>
      <c r="T5" s="5"/>
      <c r="U5" s="5"/>
      <c r="V5" s="5"/>
      <c r="W5" s="5"/>
      <c r="X5" s="5"/>
      <c r="Y5" s="5"/>
      <c r="Z5" s="5"/>
      <c r="AA5" s="5"/>
      <c r="AB5" s="5"/>
      <c r="AC5" s="5"/>
      <c r="AD5" s="5"/>
    </row>
    <row r="6" spans="1:30" s="27" customFormat="1" ht="14.1" customHeight="1" x14ac:dyDescent="0.15">
      <c r="A6" s="24"/>
      <c r="B6" s="24" t="s">
        <v>10</v>
      </c>
      <c r="C6" s="77" t="s">
        <v>37</v>
      </c>
      <c r="D6" s="77"/>
      <c r="E6" s="26"/>
      <c r="F6" s="22">
        <v>250289663</v>
      </c>
      <c r="G6" s="22">
        <v>196496</v>
      </c>
      <c r="H6" s="23">
        <f t="shared" ref="H6:H11" si="0">SUM(F6:G6)</f>
        <v>250486159</v>
      </c>
      <c r="I6" s="22"/>
      <c r="J6" s="22"/>
      <c r="K6" s="22"/>
      <c r="L6" s="22"/>
      <c r="M6" s="22"/>
      <c r="N6" s="22"/>
      <c r="O6" s="22"/>
      <c r="P6" s="22"/>
      <c r="Q6" s="22"/>
      <c r="R6" s="22"/>
      <c r="S6" s="22"/>
      <c r="T6" s="43"/>
      <c r="U6" s="43"/>
      <c r="V6" s="43"/>
      <c r="W6" s="43"/>
      <c r="X6" s="43"/>
      <c r="Y6" s="43"/>
      <c r="Z6" s="43"/>
      <c r="AA6" s="43"/>
      <c r="AB6" s="43"/>
      <c r="AC6" s="43"/>
      <c r="AD6" s="43"/>
    </row>
    <row r="7" spans="1:30" ht="14.1" customHeight="1" x14ac:dyDescent="0.15">
      <c r="A7" s="24"/>
      <c r="B7" s="24" t="s">
        <v>12</v>
      </c>
      <c r="C7" s="77" t="s">
        <v>262</v>
      </c>
      <c r="D7" s="77"/>
      <c r="E7" s="21"/>
      <c r="F7" s="22">
        <v>141886284</v>
      </c>
      <c r="G7" s="22">
        <v>8414254</v>
      </c>
      <c r="H7" s="23">
        <f t="shared" si="0"/>
        <v>150300538</v>
      </c>
      <c r="I7" s="22"/>
      <c r="J7" s="22"/>
      <c r="K7" s="22"/>
      <c r="L7" s="22"/>
      <c r="M7" s="22"/>
      <c r="N7" s="22"/>
      <c r="O7" s="22"/>
      <c r="P7" s="22"/>
      <c r="Q7" s="22"/>
      <c r="R7" s="22"/>
      <c r="S7" s="22"/>
      <c r="T7" s="29"/>
      <c r="U7" s="29"/>
      <c r="V7" s="29"/>
      <c r="W7" s="29"/>
      <c r="X7" s="29"/>
      <c r="Y7" s="29"/>
      <c r="Z7" s="29"/>
      <c r="AA7" s="29"/>
      <c r="AB7" s="29"/>
      <c r="AC7" s="29"/>
      <c r="AD7" s="29"/>
    </row>
    <row r="8" spans="1:30" ht="14.1" customHeight="1" x14ac:dyDescent="0.15">
      <c r="A8" s="24"/>
      <c r="B8" s="24" t="s">
        <v>15</v>
      </c>
      <c r="C8" s="77" t="s">
        <v>98</v>
      </c>
      <c r="D8" s="77"/>
      <c r="E8" s="21"/>
      <c r="F8" s="22">
        <v>702195308</v>
      </c>
      <c r="G8" s="22">
        <v>2132890</v>
      </c>
      <c r="H8" s="23">
        <f t="shared" si="0"/>
        <v>704328198</v>
      </c>
      <c r="I8" s="22"/>
      <c r="J8" s="22"/>
      <c r="K8" s="22"/>
      <c r="L8" s="22"/>
      <c r="M8" s="22"/>
      <c r="N8" s="22"/>
      <c r="O8" s="22"/>
      <c r="P8" s="22"/>
      <c r="Q8" s="22"/>
      <c r="R8" s="22"/>
      <c r="S8" s="22"/>
      <c r="T8" s="29"/>
      <c r="U8" s="29"/>
      <c r="V8" s="29"/>
      <c r="W8" s="29"/>
      <c r="X8" s="29"/>
      <c r="Y8" s="29"/>
      <c r="Z8" s="29"/>
      <c r="AA8" s="29"/>
      <c r="AB8" s="29"/>
      <c r="AC8" s="29"/>
      <c r="AD8" s="29"/>
    </row>
    <row r="9" spans="1:30" s="27" customFormat="1" ht="14.1" customHeight="1" x14ac:dyDescent="0.15">
      <c r="A9" s="24"/>
      <c r="B9" s="24" t="s">
        <v>17</v>
      </c>
      <c r="C9" s="77" t="s">
        <v>263</v>
      </c>
      <c r="D9" s="77"/>
      <c r="E9" s="26"/>
      <c r="F9" s="22">
        <v>160114889</v>
      </c>
      <c r="G9" s="22">
        <v>5580872</v>
      </c>
      <c r="H9" s="23">
        <f t="shared" si="0"/>
        <v>165695761</v>
      </c>
      <c r="I9" s="22"/>
      <c r="J9" s="22"/>
      <c r="K9" s="22"/>
      <c r="L9" s="22"/>
      <c r="M9" s="22"/>
      <c r="N9" s="22"/>
      <c r="O9" s="22"/>
      <c r="P9" s="22"/>
      <c r="Q9" s="22"/>
      <c r="R9" s="22"/>
      <c r="S9" s="22"/>
      <c r="T9" s="43"/>
      <c r="U9" s="43"/>
      <c r="V9" s="43"/>
      <c r="W9" s="43"/>
      <c r="X9" s="43"/>
      <c r="Y9" s="43"/>
      <c r="Z9" s="43"/>
      <c r="AA9" s="43"/>
      <c r="AB9" s="43"/>
      <c r="AC9" s="43"/>
      <c r="AD9" s="43"/>
    </row>
    <row r="10" spans="1:30" s="27" customFormat="1" ht="14.1" customHeight="1" x14ac:dyDescent="0.15">
      <c r="A10" s="24"/>
      <c r="B10" s="24" t="s">
        <v>19</v>
      </c>
      <c r="C10" s="77" t="s">
        <v>84</v>
      </c>
      <c r="D10" s="77"/>
      <c r="E10" s="26"/>
      <c r="F10" s="22">
        <v>89593433</v>
      </c>
      <c r="G10" s="22">
        <v>1456216</v>
      </c>
      <c r="H10" s="23">
        <f t="shared" si="0"/>
        <v>91049649</v>
      </c>
      <c r="I10" s="22"/>
      <c r="J10" s="22"/>
      <c r="K10" s="22"/>
      <c r="L10" s="22"/>
      <c r="M10" s="22"/>
      <c r="N10" s="22"/>
      <c r="O10" s="22"/>
      <c r="P10" s="22"/>
      <c r="Q10" s="22"/>
      <c r="R10" s="22"/>
      <c r="S10" s="22"/>
      <c r="T10" s="43"/>
      <c r="U10" s="43"/>
      <c r="V10" s="43"/>
      <c r="W10" s="43"/>
      <c r="X10" s="43"/>
      <c r="Y10" s="43"/>
      <c r="Z10" s="43"/>
      <c r="AA10" s="43"/>
      <c r="AB10" s="43"/>
      <c r="AC10" s="43"/>
      <c r="AD10" s="43"/>
    </row>
    <row r="11" spans="1:30" s="27" customFormat="1" ht="14.1" customHeight="1" x14ac:dyDescent="0.15">
      <c r="A11" s="24"/>
      <c r="B11" s="77" t="s">
        <v>264</v>
      </c>
      <c r="C11" s="77"/>
      <c r="D11" s="77"/>
      <c r="E11" s="26"/>
      <c r="F11" s="22">
        <f>SUM(F6:F10)</f>
        <v>1344079577</v>
      </c>
      <c r="G11" s="22">
        <f>SUM(G6:G10)</f>
        <v>17780728</v>
      </c>
      <c r="H11" s="23">
        <f t="shared" si="0"/>
        <v>1361860305</v>
      </c>
      <c r="I11" s="22"/>
      <c r="J11" s="22"/>
      <c r="K11" s="22"/>
      <c r="L11" s="22"/>
      <c r="M11" s="22"/>
      <c r="N11" s="22"/>
      <c r="O11" s="22"/>
      <c r="P11" s="22"/>
      <c r="Q11" s="22"/>
      <c r="R11" s="22"/>
      <c r="S11" s="22"/>
      <c r="T11" s="43"/>
      <c r="U11" s="43"/>
      <c r="V11" s="43"/>
      <c r="W11" s="43"/>
      <c r="X11" s="43"/>
      <c r="Y11" s="43"/>
      <c r="Z11" s="43"/>
      <c r="AA11" s="43"/>
      <c r="AB11" s="43"/>
      <c r="AC11" s="43"/>
      <c r="AD11" s="43"/>
    </row>
    <row r="12" spans="1:30" s="29" customFormat="1" ht="14.1" customHeight="1" x14ac:dyDescent="0.15">
      <c r="A12" s="24"/>
      <c r="B12" s="77" t="s">
        <v>265</v>
      </c>
      <c r="C12" s="77"/>
      <c r="D12" s="77"/>
      <c r="E12" s="26"/>
      <c r="F12" s="22"/>
      <c r="G12" s="22"/>
      <c r="H12" s="23"/>
      <c r="I12" s="22"/>
      <c r="J12" s="22"/>
      <c r="K12" s="22"/>
      <c r="L12" s="22"/>
      <c r="M12" s="22"/>
      <c r="N12" s="22"/>
      <c r="O12" s="22"/>
      <c r="P12" s="22"/>
      <c r="Q12" s="22"/>
      <c r="R12" s="22"/>
      <c r="S12" s="22"/>
    </row>
    <row r="13" spans="1:30" ht="14.1" customHeight="1" x14ac:dyDescent="0.15">
      <c r="A13" s="24"/>
      <c r="B13" s="24" t="s">
        <v>10</v>
      </c>
      <c r="C13" s="90" t="s">
        <v>145</v>
      </c>
      <c r="D13" s="90"/>
      <c r="E13" s="30"/>
      <c r="F13" s="22">
        <v>516157000</v>
      </c>
      <c r="G13" s="22">
        <v>34633418</v>
      </c>
      <c r="H13" s="23">
        <f t="shared" ref="H13:H20" si="1">SUM(F13:G13)</f>
        <v>550790418</v>
      </c>
      <c r="I13" s="22"/>
      <c r="J13" s="22"/>
      <c r="K13" s="22"/>
      <c r="L13" s="22"/>
      <c r="M13" s="22"/>
      <c r="N13" s="22"/>
      <c r="O13" s="22"/>
      <c r="P13" s="22"/>
      <c r="Q13" s="22"/>
      <c r="R13" s="22"/>
      <c r="S13" s="22"/>
      <c r="T13" s="29"/>
      <c r="U13" s="29"/>
      <c r="V13" s="29"/>
      <c r="W13" s="29"/>
      <c r="X13" s="29"/>
      <c r="Y13" s="29"/>
      <c r="Z13" s="29"/>
      <c r="AA13" s="29"/>
      <c r="AB13" s="29"/>
      <c r="AC13" s="29"/>
      <c r="AD13" s="29"/>
    </row>
    <row r="14" spans="1:30" ht="14.1" customHeight="1" x14ac:dyDescent="0.15">
      <c r="A14" s="24"/>
      <c r="B14" s="24" t="s">
        <v>12</v>
      </c>
      <c r="C14" s="90" t="s">
        <v>273</v>
      </c>
      <c r="D14" s="90"/>
      <c r="E14" s="30"/>
      <c r="F14" s="22">
        <v>284878192</v>
      </c>
      <c r="G14" s="22">
        <v>9803912</v>
      </c>
      <c r="H14" s="23">
        <f t="shared" si="1"/>
        <v>294682104</v>
      </c>
      <c r="I14" s="22"/>
      <c r="J14" s="22"/>
      <c r="K14" s="22"/>
      <c r="L14" s="22"/>
      <c r="M14" s="22"/>
      <c r="N14" s="22"/>
      <c r="O14" s="22"/>
      <c r="P14" s="22"/>
      <c r="Q14" s="22"/>
      <c r="R14" s="22"/>
      <c r="S14" s="22"/>
      <c r="T14" s="29"/>
      <c r="U14" s="29"/>
      <c r="V14" s="29"/>
      <c r="W14" s="29"/>
      <c r="X14" s="29"/>
      <c r="Y14" s="29"/>
      <c r="Z14" s="29"/>
      <c r="AA14" s="29"/>
      <c r="AB14" s="29"/>
      <c r="AC14" s="29"/>
      <c r="AD14" s="29"/>
    </row>
    <row r="15" spans="1:30" ht="14.1" customHeight="1" x14ac:dyDescent="0.15">
      <c r="A15" s="24"/>
      <c r="B15" s="24" t="s">
        <v>15</v>
      </c>
      <c r="C15" s="77" t="s">
        <v>203</v>
      </c>
      <c r="D15" s="77"/>
      <c r="E15" s="30"/>
      <c r="F15" s="22">
        <v>133838781</v>
      </c>
      <c r="G15" s="22">
        <v>-29500</v>
      </c>
      <c r="H15" s="23">
        <f t="shared" si="1"/>
        <v>133809281</v>
      </c>
      <c r="I15" s="22"/>
      <c r="J15" s="22"/>
      <c r="K15" s="22"/>
      <c r="L15" s="22"/>
      <c r="M15" s="22"/>
      <c r="N15" s="22"/>
      <c r="O15" s="22"/>
      <c r="P15" s="22"/>
      <c r="Q15" s="22"/>
      <c r="R15" s="22"/>
      <c r="S15" s="22"/>
      <c r="T15" s="29"/>
      <c r="U15" s="29"/>
      <c r="V15" s="29"/>
      <c r="W15" s="29"/>
      <c r="X15" s="29"/>
      <c r="Y15" s="29"/>
      <c r="Z15" s="29"/>
      <c r="AA15" s="29"/>
      <c r="AB15" s="29"/>
      <c r="AC15" s="29"/>
      <c r="AD15" s="29"/>
    </row>
    <row r="16" spans="1:30" ht="14.1" customHeight="1" x14ac:dyDescent="0.15">
      <c r="A16" s="24"/>
      <c r="B16" s="24" t="s">
        <v>17</v>
      </c>
      <c r="C16" s="77" t="s">
        <v>138</v>
      </c>
      <c r="D16" s="77"/>
      <c r="E16" s="30"/>
      <c r="F16" s="22">
        <v>53607943</v>
      </c>
      <c r="G16" s="22">
        <v>6601195</v>
      </c>
      <c r="H16" s="23">
        <f t="shared" si="1"/>
        <v>60209138</v>
      </c>
      <c r="I16" s="22"/>
      <c r="J16" s="22"/>
      <c r="K16" s="22"/>
      <c r="L16" s="22"/>
      <c r="M16" s="22"/>
      <c r="N16" s="22"/>
      <c r="O16" s="22"/>
      <c r="P16" s="22"/>
      <c r="Q16" s="22"/>
      <c r="R16" s="22"/>
      <c r="S16" s="22"/>
      <c r="T16" s="29"/>
      <c r="U16" s="29"/>
      <c r="V16" s="29"/>
      <c r="W16" s="29"/>
      <c r="X16" s="29"/>
      <c r="Y16" s="29"/>
      <c r="Z16" s="29"/>
      <c r="AA16" s="29"/>
      <c r="AB16" s="29"/>
      <c r="AC16" s="29"/>
      <c r="AD16" s="29"/>
    </row>
    <row r="17" spans="1:30" ht="14.1" customHeight="1" x14ac:dyDescent="0.15">
      <c r="A17" s="24"/>
      <c r="B17" s="24" t="s">
        <v>19</v>
      </c>
      <c r="C17" s="77" t="s">
        <v>247</v>
      </c>
      <c r="D17" s="77"/>
      <c r="E17" s="30"/>
      <c r="F17" s="22">
        <v>73642942</v>
      </c>
      <c r="G17" s="22">
        <v>-483629</v>
      </c>
      <c r="H17" s="23">
        <f t="shared" si="1"/>
        <v>73159313</v>
      </c>
      <c r="I17" s="22"/>
      <c r="J17" s="22"/>
      <c r="K17" s="22"/>
      <c r="L17" s="22"/>
      <c r="M17" s="22"/>
      <c r="N17" s="22"/>
      <c r="O17" s="22"/>
      <c r="P17" s="22"/>
      <c r="Q17" s="22"/>
      <c r="R17" s="22"/>
      <c r="S17" s="22"/>
      <c r="T17" s="29"/>
      <c r="U17" s="29"/>
      <c r="V17" s="29"/>
      <c r="W17" s="29"/>
      <c r="X17" s="29"/>
      <c r="Y17" s="29"/>
      <c r="Z17" s="29"/>
      <c r="AA17" s="29"/>
      <c r="AB17" s="29"/>
      <c r="AC17" s="29"/>
      <c r="AD17" s="29"/>
    </row>
    <row r="18" spans="1:30" ht="14.1" customHeight="1" x14ac:dyDescent="0.15">
      <c r="A18" s="24"/>
      <c r="B18" s="24" t="s">
        <v>22</v>
      </c>
      <c r="C18" s="77" t="s">
        <v>103</v>
      </c>
      <c r="D18" s="77"/>
      <c r="E18" s="30"/>
      <c r="F18" s="22">
        <v>16750784</v>
      </c>
      <c r="G18" s="22">
        <v>54326</v>
      </c>
      <c r="H18" s="23">
        <f t="shared" si="1"/>
        <v>16805110</v>
      </c>
      <c r="I18" s="22"/>
      <c r="J18" s="22"/>
      <c r="K18" s="22"/>
      <c r="L18" s="22"/>
      <c r="M18" s="22"/>
      <c r="N18" s="22"/>
      <c r="O18" s="22"/>
      <c r="P18" s="22"/>
      <c r="Q18" s="22"/>
      <c r="R18" s="22"/>
      <c r="S18" s="22"/>
      <c r="T18" s="29"/>
      <c r="U18" s="29"/>
      <c r="V18" s="29"/>
      <c r="W18" s="29"/>
      <c r="X18" s="29"/>
      <c r="Y18" s="29"/>
      <c r="Z18" s="29"/>
      <c r="AA18" s="29"/>
      <c r="AB18" s="29"/>
      <c r="AC18" s="29"/>
      <c r="AD18" s="29"/>
    </row>
    <row r="19" spans="1:30" ht="14.1" customHeight="1" x14ac:dyDescent="0.15">
      <c r="A19" s="24"/>
      <c r="B19" s="77" t="s">
        <v>264</v>
      </c>
      <c r="C19" s="77"/>
      <c r="D19" s="77"/>
      <c r="E19" s="26"/>
      <c r="F19" s="22">
        <f>SUM(F13:F18)</f>
        <v>1078875642</v>
      </c>
      <c r="G19" s="22">
        <f>SUM(G13:G18)</f>
        <v>50579722</v>
      </c>
      <c r="H19" s="23">
        <f t="shared" si="1"/>
        <v>1129455364</v>
      </c>
      <c r="I19" s="22"/>
      <c r="J19" s="22"/>
      <c r="K19" s="22"/>
      <c r="L19" s="22"/>
      <c r="M19" s="22"/>
      <c r="N19" s="22"/>
      <c r="O19" s="22"/>
      <c r="P19" s="22"/>
      <c r="Q19" s="22"/>
      <c r="R19" s="22"/>
      <c r="S19" s="22"/>
      <c r="T19" s="29"/>
      <c r="U19" s="29"/>
      <c r="V19" s="29"/>
      <c r="W19" s="29"/>
      <c r="X19" s="29"/>
      <c r="Y19" s="29"/>
      <c r="Z19" s="29"/>
      <c r="AA19" s="29"/>
      <c r="AB19" s="29"/>
      <c r="AC19" s="29"/>
      <c r="AD19" s="29"/>
    </row>
    <row r="20" spans="1:30" ht="14.1" customHeight="1" x14ac:dyDescent="0.15">
      <c r="A20" s="24"/>
      <c r="B20" s="77" t="s">
        <v>63</v>
      </c>
      <c r="C20" s="77"/>
      <c r="D20" s="77"/>
      <c r="E20" s="26"/>
      <c r="F20" s="22">
        <v>319339562</v>
      </c>
      <c r="G20" s="22">
        <v>3067618</v>
      </c>
      <c r="H20" s="23">
        <f t="shared" si="1"/>
        <v>322407180</v>
      </c>
      <c r="I20" s="22"/>
      <c r="J20" s="22"/>
      <c r="K20" s="22"/>
      <c r="L20" s="22"/>
      <c r="M20" s="22"/>
      <c r="N20" s="22"/>
      <c r="O20" s="22"/>
      <c r="P20" s="22"/>
      <c r="Q20" s="22"/>
      <c r="R20" s="22"/>
      <c r="S20" s="22"/>
      <c r="T20" s="29"/>
      <c r="U20" s="29"/>
      <c r="V20" s="29"/>
      <c r="W20" s="29"/>
      <c r="X20" s="29"/>
      <c r="Y20" s="29"/>
      <c r="Z20" s="29"/>
      <c r="AA20" s="29"/>
      <c r="AB20" s="29"/>
      <c r="AC20" s="29"/>
      <c r="AD20" s="29"/>
    </row>
    <row r="21" spans="1:30" ht="14.1" customHeight="1" x14ac:dyDescent="0.15">
      <c r="A21" s="24"/>
      <c r="B21" s="77" t="s">
        <v>266</v>
      </c>
      <c r="C21" s="77"/>
      <c r="D21" s="77"/>
      <c r="E21" s="26"/>
      <c r="F21" s="22"/>
      <c r="G21" s="22"/>
      <c r="H21" s="23"/>
      <c r="I21" s="22"/>
      <c r="J21" s="22"/>
      <c r="K21" s="22"/>
      <c r="L21" s="22"/>
      <c r="M21" s="22"/>
      <c r="N21" s="22"/>
      <c r="O21" s="22"/>
      <c r="P21" s="22"/>
      <c r="Q21" s="22"/>
      <c r="R21" s="22"/>
      <c r="S21" s="22"/>
      <c r="T21" s="29"/>
      <c r="U21" s="29"/>
      <c r="V21" s="29"/>
      <c r="W21" s="29"/>
      <c r="X21" s="29"/>
      <c r="Y21" s="29"/>
      <c r="Z21" s="29"/>
      <c r="AA21" s="29"/>
      <c r="AB21" s="29"/>
      <c r="AC21" s="29"/>
      <c r="AD21" s="29"/>
    </row>
    <row r="22" spans="1:30" ht="14.1" customHeight="1" x14ac:dyDescent="0.15">
      <c r="A22" s="24"/>
      <c r="B22" s="24" t="s">
        <v>10</v>
      </c>
      <c r="C22" s="77" t="s">
        <v>157</v>
      </c>
      <c r="D22" s="77"/>
      <c r="E22" s="26"/>
      <c r="F22" s="22">
        <v>36025073</v>
      </c>
      <c r="G22" s="22" t="s">
        <v>14</v>
      </c>
      <c r="H22" s="23">
        <f t="shared" ref="H22:H29" si="2">SUM(F22:G22)</f>
        <v>36025073</v>
      </c>
      <c r="I22" s="22"/>
      <c r="J22" s="22"/>
      <c r="K22" s="22"/>
      <c r="L22" s="22"/>
      <c r="M22" s="22"/>
      <c r="N22" s="22"/>
      <c r="O22" s="22"/>
      <c r="P22" s="22"/>
      <c r="Q22" s="22"/>
      <c r="R22" s="22"/>
      <c r="S22" s="22"/>
      <c r="T22" s="29"/>
      <c r="U22" s="29"/>
      <c r="V22" s="29"/>
      <c r="W22" s="29"/>
      <c r="X22" s="29"/>
      <c r="Y22" s="29"/>
      <c r="Z22" s="29"/>
      <c r="AA22" s="29"/>
      <c r="AB22" s="29"/>
      <c r="AC22" s="29"/>
      <c r="AD22" s="29"/>
    </row>
    <row r="23" spans="1:30" ht="14.1" customHeight="1" x14ac:dyDescent="0.15">
      <c r="A23" s="24"/>
      <c r="B23" s="24" t="s">
        <v>12</v>
      </c>
      <c r="C23" s="77" t="s">
        <v>185</v>
      </c>
      <c r="D23" s="77"/>
      <c r="E23" s="26"/>
      <c r="F23" s="22">
        <v>269667511</v>
      </c>
      <c r="G23" s="22">
        <v>-1509330</v>
      </c>
      <c r="H23" s="23">
        <f t="shared" si="2"/>
        <v>268158181</v>
      </c>
      <c r="I23" s="22"/>
      <c r="J23" s="22"/>
      <c r="K23" s="22"/>
      <c r="L23" s="22"/>
      <c r="M23" s="22"/>
      <c r="N23" s="22"/>
      <c r="O23" s="22"/>
      <c r="P23" s="22"/>
      <c r="Q23" s="22"/>
      <c r="R23" s="22"/>
      <c r="S23" s="22"/>
      <c r="T23" s="29"/>
      <c r="U23" s="29"/>
      <c r="V23" s="29"/>
      <c r="W23" s="29"/>
      <c r="X23" s="29"/>
      <c r="Y23" s="29"/>
      <c r="Z23" s="29"/>
      <c r="AA23" s="29"/>
      <c r="AB23" s="29"/>
      <c r="AC23" s="29"/>
      <c r="AD23" s="29"/>
    </row>
    <row r="24" spans="1:30" ht="14.1" customHeight="1" x14ac:dyDescent="0.15">
      <c r="A24" s="24"/>
      <c r="B24" s="24" t="s">
        <v>15</v>
      </c>
      <c r="C24" s="77" t="s">
        <v>284</v>
      </c>
      <c r="D24" s="77"/>
      <c r="E24" s="26"/>
      <c r="F24" s="22">
        <v>3677132</v>
      </c>
      <c r="G24" s="22">
        <v>43930</v>
      </c>
      <c r="H24" s="23">
        <f t="shared" si="2"/>
        <v>3721062</v>
      </c>
      <c r="I24" s="22"/>
      <c r="J24" s="22"/>
      <c r="K24" s="22"/>
      <c r="L24" s="22"/>
      <c r="M24" s="22"/>
      <c r="N24" s="22"/>
      <c r="O24" s="22"/>
      <c r="P24" s="22"/>
      <c r="Q24" s="22"/>
      <c r="R24" s="22"/>
      <c r="S24" s="22"/>
      <c r="T24" s="29"/>
      <c r="U24" s="29"/>
      <c r="V24" s="29"/>
      <c r="W24" s="29"/>
      <c r="X24" s="29"/>
      <c r="Y24" s="29"/>
      <c r="Z24" s="29"/>
      <c r="AA24" s="29"/>
      <c r="AB24" s="29"/>
      <c r="AC24" s="29"/>
      <c r="AD24" s="29"/>
    </row>
    <row r="25" spans="1:30" ht="14.1" customHeight="1" x14ac:dyDescent="0.15">
      <c r="A25" s="24"/>
      <c r="B25" s="24" t="s">
        <v>17</v>
      </c>
      <c r="C25" s="90" t="s">
        <v>180</v>
      </c>
      <c r="D25" s="90"/>
      <c r="E25" s="26"/>
      <c r="F25" s="22">
        <v>26635925</v>
      </c>
      <c r="G25" s="22">
        <v>-7048</v>
      </c>
      <c r="H25" s="23">
        <f t="shared" si="2"/>
        <v>26628877</v>
      </c>
      <c r="I25" s="22"/>
      <c r="J25" s="22"/>
      <c r="K25" s="22"/>
      <c r="L25" s="22"/>
      <c r="M25" s="22"/>
      <c r="N25" s="22"/>
      <c r="O25" s="22"/>
      <c r="P25" s="22"/>
      <c r="Q25" s="22"/>
      <c r="R25" s="22"/>
      <c r="S25" s="22"/>
      <c r="T25" s="29"/>
      <c r="U25" s="29"/>
      <c r="V25" s="29"/>
      <c r="W25" s="29"/>
      <c r="X25" s="29"/>
      <c r="Y25" s="29"/>
      <c r="Z25" s="29"/>
      <c r="AA25" s="29"/>
      <c r="AB25" s="29"/>
      <c r="AC25" s="29"/>
      <c r="AD25" s="29"/>
    </row>
    <row r="26" spans="1:30" ht="14.1" customHeight="1" x14ac:dyDescent="0.15">
      <c r="A26" s="24"/>
      <c r="B26" s="77" t="s">
        <v>264</v>
      </c>
      <c r="C26" s="77"/>
      <c r="D26" s="77"/>
      <c r="E26" s="26"/>
      <c r="F26" s="22">
        <f>SUM(F22:F25)</f>
        <v>336005641</v>
      </c>
      <c r="G26" s="22">
        <f>SUM(G23:G25)</f>
        <v>-1472448</v>
      </c>
      <c r="H26" s="23">
        <f t="shared" si="2"/>
        <v>334533193</v>
      </c>
      <c r="I26" s="22"/>
      <c r="J26" s="22"/>
      <c r="K26" s="22"/>
      <c r="L26" s="22"/>
      <c r="M26" s="22"/>
      <c r="N26" s="22"/>
      <c r="O26" s="22"/>
      <c r="P26" s="22"/>
      <c r="Q26" s="22"/>
      <c r="R26" s="22"/>
      <c r="S26" s="22"/>
      <c r="T26" s="29"/>
      <c r="U26" s="29"/>
      <c r="V26" s="29"/>
      <c r="W26" s="29"/>
      <c r="X26" s="29"/>
      <c r="Y26" s="29"/>
      <c r="Z26" s="29"/>
      <c r="AA26" s="29"/>
      <c r="AB26" s="29"/>
      <c r="AC26" s="29"/>
      <c r="AD26" s="29"/>
    </row>
    <row r="27" spans="1:30" ht="14.1" customHeight="1" x14ac:dyDescent="0.15">
      <c r="A27" s="24"/>
      <c r="B27" s="77" t="s">
        <v>175</v>
      </c>
      <c r="C27" s="77"/>
      <c r="D27" s="77"/>
      <c r="E27" s="26"/>
      <c r="F27" s="22">
        <v>2054423381</v>
      </c>
      <c r="G27" s="22">
        <v>-127360000</v>
      </c>
      <c r="H27" s="23">
        <f t="shared" si="2"/>
        <v>1927063381</v>
      </c>
      <c r="I27" s="22"/>
      <c r="J27" s="22"/>
      <c r="K27" s="22"/>
      <c r="L27" s="22"/>
      <c r="M27" s="22"/>
      <c r="N27" s="22"/>
      <c r="O27" s="22"/>
      <c r="P27" s="22"/>
      <c r="Q27" s="22"/>
      <c r="R27" s="22"/>
      <c r="S27" s="22"/>
      <c r="T27" s="29"/>
      <c r="U27" s="29"/>
      <c r="V27" s="29"/>
      <c r="W27" s="29"/>
      <c r="X27" s="29"/>
      <c r="Y27" s="29"/>
      <c r="Z27" s="29"/>
      <c r="AA27" s="29"/>
      <c r="AB27" s="29"/>
      <c r="AC27" s="29"/>
      <c r="AD27" s="29"/>
    </row>
    <row r="28" spans="1:30" ht="14.1" customHeight="1" x14ac:dyDescent="0.15">
      <c r="A28" s="24"/>
      <c r="B28" s="77" t="s">
        <v>285</v>
      </c>
      <c r="C28" s="77"/>
      <c r="D28" s="77"/>
      <c r="E28" s="26"/>
      <c r="F28" s="22" t="s">
        <v>14</v>
      </c>
      <c r="G28" s="22">
        <v>52800000</v>
      </c>
      <c r="H28" s="23">
        <f t="shared" si="2"/>
        <v>52800000</v>
      </c>
      <c r="I28" s="22"/>
      <c r="J28" s="22"/>
      <c r="K28" s="22"/>
      <c r="L28" s="22"/>
      <c r="M28" s="22"/>
      <c r="N28" s="22"/>
      <c r="O28" s="22"/>
      <c r="P28" s="22"/>
      <c r="Q28" s="22"/>
      <c r="R28" s="22"/>
      <c r="S28" s="22"/>
      <c r="T28" s="29"/>
      <c r="U28" s="29"/>
      <c r="V28" s="29"/>
      <c r="W28" s="29"/>
      <c r="X28" s="29"/>
      <c r="Y28" s="29"/>
      <c r="Z28" s="29"/>
      <c r="AA28" s="29"/>
      <c r="AB28" s="29"/>
      <c r="AC28" s="29"/>
      <c r="AD28" s="29"/>
    </row>
    <row r="29" spans="1:30" ht="14.1" customHeight="1" x14ac:dyDescent="0.15">
      <c r="A29" s="24"/>
      <c r="B29" s="77" t="s">
        <v>250</v>
      </c>
      <c r="C29" s="77"/>
      <c r="D29" s="77"/>
      <c r="E29" s="26"/>
      <c r="F29" s="22">
        <v>670901608</v>
      </c>
      <c r="G29" s="22">
        <v>22609292</v>
      </c>
      <c r="H29" s="23">
        <f t="shared" si="2"/>
        <v>693510900</v>
      </c>
      <c r="I29" s="22"/>
      <c r="J29" s="22"/>
      <c r="K29" s="22"/>
      <c r="L29" s="22"/>
      <c r="M29" s="22"/>
      <c r="N29" s="22"/>
      <c r="O29" s="22"/>
      <c r="P29" s="22"/>
      <c r="Q29" s="22"/>
      <c r="R29" s="22"/>
      <c r="S29" s="22"/>
      <c r="T29" s="29"/>
      <c r="U29" s="29"/>
      <c r="V29" s="29"/>
      <c r="W29" s="29"/>
      <c r="X29" s="29"/>
      <c r="Y29" s="29"/>
      <c r="Z29" s="29"/>
      <c r="AA29" s="29"/>
      <c r="AB29" s="29"/>
      <c r="AC29" s="29"/>
      <c r="AD29" s="29"/>
    </row>
    <row r="30" spans="1:30" ht="14.1" customHeight="1" x14ac:dyDescent="0.15">
      <c r="A30" s="24"/>
      <c r="B30" s="77" t="s">
        <v>193</v>
      </c>
      <c r="C30" s="77"/>
      <c r="D30" s="77"/>
      <c r="E30" s="26"/>
      <c r="F30" s="22"/>
      <c r="G30" s="22"/>
      <c r="H30" s="23"/>
      <c r="I30" s="22"/>
      <c r="J30" s="22"/>
      <c r="K30" s="22"/>
      <c r="L30" s="22"/>
      <c r="M30" s="22"/>
      <c r="N30" s="22"/>
      <c r="O30" s="22"/>
      <c r="P30" s="22"/>
      <c r="Q30" s="22"/>
      <c r="R30" s="22"/>
      <c r="S30" s="22"/>
      <c r="T30" s="29"/>
      <c r="U30" s="29"/>
      <c r="V30" s="29"/>
      <c r="W30" s="29"/>
      <c r="X30" s="29"/>
      <c r="Y30" s="29"/>
      <c r="Z30" s="29"/>
      <c r="AA30" s="29"/>
      <c r="AB30" s="29"/>
      <c r="AC30" s="29"/>
      <c r="AD30" s="29"/>
    </row>
    <row r="31" spans="1:30" ht="14.1" customHeight="1" x14ac:dyDescent="0.15">
      <c r="A31" s="24"/>
      <c r="B31" s="24" t="s">
        <v>10</v>
      </c>
      <c r="C31" s="77" t="s">
        <v>194</v>
      </c>
      <c r="D31" s="77"/>
      <c r="E31" s="26"/>
      <c r="F31" s="22">
        <v>278642000</v>
      </c>
      <c r="G31" s="22">
        <v>30844364</v>
      </c>
      <c r="H31" s="23">
        <f t="shared" ref="H31:H47" si="3">SUM(F31:G31)</f>
        <v>309486364</v>
      </c>
      <c r="I31" s="22"/>
      <c r="J31" s="22"/>
      <c r="K31" s="22"/>
      <c r="L31" s="22"/>
      <c r="M31" s="22"/>
      <c r="N31" s="22"/>
      <c r="O31" s="22"/>
      <c r="P31" s="22"/>
      <c r="Q31" s="22"/>
      <c r="R31" s="22"/>
      <c r="S31" s="22"/>
      <c r="T31" s="29"/>
      <c r="U31" s="29"/>
      <c r="V31" s="29"/>
      <c r="W31" s="29"/>
      <c r="X31" s="29"/>
      <c r="Y31" s="29"/>
      <c r="Z31" s="29"/>
      <c r="AA31" s="29"/>
      <c r="AB31" s="29"/>
      <c r="AC31" s="29"/>
      <c r="AD31" s="29"/>
    </row>
    <row r="32" spans="1:30" ht="14.1" customHeight="1" x14ac:dyDescent="0.15">
      <c r="A32" s="24"/>
      <c r="B32" s="24" t="s">
        <v>12</v>
      </c>
      <c r="C32" s="77" t="s">
        <v>207</v>
      </c>
      <c r="D32" s="77"/>
      <c r="E32" s="26"/>
      <c r="F32" s="22">
        <v>694332000</v>
      </c>
      <c r="G32" s="22">
        <v>64117500</v>
      </c>
      <c r="H32" s="23">
        <f t="shared" si="3"/>
        <v>758449500</v>
      </c>
      <c r="I32" s="22"/>
      <c r="J32" s="22"/>
      <c r="K32" s="22"/>
      <c r="L32" s="22"/>
      <c r="M32" s="22"/>
      <c r="N32" s="22"/>
      <c r="O32" s="22"/>
      <c r="P32" s="22"/>
      <c r="Q32" s="22"/>
      <c r="R32" s="22"/>
      <c r="S32" s="22"/>
      <c r="T32" s="29"/>
      <c r="U32" s="29"/>
      <c r="V32" s="29"/>
      <c r="W32" s="29"/>
      <c r="X32" s="29"/>
      <c r="Y32" s="29"/>
      <c r="Z32" s="29"/>
      <c r="AA32" s="29"/>
      <c r="AB32" s="29"/>
      <c r="AC32" s="29"/>
      <c r="AD32" s="29"/>
    </row>
    <row r="33" spans="1:30" ht="14.1" customHeight="1" x14ac:dyDescent="0.15">
      <c r="A33" s="24"/>
      <c r="B33" s="24" t="s">
        <v>15</v>
      </c>
      <c r="C33" s="90" t="s">
        <v>288</v>
      </c>
      <c r="D33" s="90"/>
      <c r="E33" s="26"/>
      <c r="F33" s="22">
        <v>141407000</v>
      </c>
      <c r="G33" s="22">
        <v>16073200</v>
      </c>
      <c r="H33" s="23">
        <f t="shared" si="3"/>
        <v>157480200</v>
      </c>
      <c r="I33" s="22"/>
      <c r="J33" s="22"/>
      <c r="K33" s="22"/>
      <c r="L33" s="22"/>
      <c r="M33" s="22"/>
      <c r="N33" s="22"/>
      <c r="O33" s="22"/>
      <c r="P33" s="22"/>
      <c r="Q33" s="22"/>
      <c r="R33" s="22"/>
      <c r="S33" s="22"/>
      <c r="T33" s="29"/>
      <c r="U33" s="29"/>
      <c r="V33" s="29"/>
      <c r="W33" s="29"/>
      <c r="X33" s="29"/>
      <c r="Y33" s="29"/>
      <c r="Z33" s="29"/>
      <c r="AA33" s="29"/>
      <c r="AB33" s="29"/>
      <c r="AC33" s="29"/>
      <c r="AD33" s="29"/>
    </row>
    <row r="34" spans="1:30" ht="14.1" customHeight="1" x14ac:dyDescent="0.15">
      <c r="A34" s="24"/>
      <c r="B34" s="24" t="s">
        <v>17</v>
      </c>
      <c r="C34" s="77" t="s">
        <v>139</v>
      </c>
      <c r="D34" s="77"/>
      <c r="E34" s="26"/>
      <c r="F34" s="22">
        <v>115898000</v>
      </c>
      <c r="G34" s="22">
        <v>12266404</v>
      </c>
      <c r="H34" s="23">
        <f t="shared" si="3"/>
        <v>128164404</v>
      </c>
      <c r="I34" s="22"/>
      <c r="J34" s="22"/>
      <c r="K34" s="22"/>
      <c r="L34" s="22"/>
      <c r="M34" s="22"/>
      <c r="N34" s="22"/>
      <c r="O34" s="22"/>
      <c r="P34" s="22"/>
      <c r="Q34" s="22"/>
      <c r="R34" s="22"/>
      <c r="S34" s="22"/>
      <c r="T34" s="29"/>
      <c r="U34" s="29"/>
      <c r="V34" s="29"/>
      <c r="W34" s="29"/>
      <c r="X34" s="29"/>
      <c r="Y34" s="29"/>
      <c r="Z34" s="29"/>
      <c r="AA34" s="29"/>
      <c r="AB34" s="29"/>
      <c r="AC34" s="29"/>
      <c r="AD34" s="29"/>
    </row>
    <row r="35" spans="1:30" ht="14.1" customHeight="1" x14ac:dyDescent="0.15">
      <c r="A35" s="24"/>
      <c r="B35" s="24" t="s">
        <v>19</v>
      </c>
      <c r="C35" s="77" t="s">
        <v>290</v>
      </c>
      <c r="D35" s="77"/>
      <c r="E35" s="26"/>
      <c r="F35" s="22">
        <v>88223000</v>
      </c>
      <c r="G35" s="22">
        <v>32854990</v>
      </c>
      <c r="H35" s="23">
        <f t="shared" si="3"/>
        <v>121077990</v>
      </c>
      <c r="I35" s="22"/>
      <c r="J35" s="22"/>
      <c r="K35" s="22"/>
      <c r="L35" s="22"/>
      <c r="M35" s="22"/>
      <c r="N35" s="22"/>
      <c r="O35" s="22"/>
      <c r="P35" s="22"/>
      <c r="Q35" s="22"/>
      <c r="R35" s="22"/>
      <c r="S35" s="22"/>
      <c r="T35" s="29"/>
      <c r="U35" s="29"/>
      <c r="V35" s="29"/>
      <c r="W35" s="29"/>
      <c r="X35" s="29"/>
      <c r="Y35" s="29"/>
      <c r="Z35" s="29"/>
      <c r="AA35" s="29"/>
      <c r="AB35" s="29"/>
      <c r="AC35" s="29"/>
      <c r="AD35" s="29"/>
    </row>
    <row r="36" spans="1:30" ht="14.1" customHeight="1" x14ac:dyDescent="0.15">
      <c r="A36" s="24"/>
      <c r="B36" s="24" t="s">
        <v>22</v>
      </c>
      <c r="C36" s="77" t="s">
        <v>276</v>
      </c>
      <c r="D36" s="77"/>
      <c r="E36" s="26"/>
      <c r="F36" s="22">
        <v>223325395</v>
      </c>
      <c r="G36" s="22">
        <v>23650127</v>
      </c>
      <c r="H36" s="23">
        <f t="shared" si="3"/>
        <v>246975522</v>
      </c>
      <c r="I36" s="22"/>
      <c r="J36" s="22"/>
      <c r="K36" s="22"/>
      <c r="L36" s="22"/>
      <c r="M36" s="22"/>
      <c r="N36" s="22"/>
      <c r="O36" s="22"/>
      <c r="P36" s="22"/>
      <c r="Q36" s="22"/>
      <c r="R36" s="22"/>
      <c r="S36" s="22"/>
      <c r="T36" s="29"/>
      <c r="U36" s="29"/>
      <c r="V36" s="29"/>
      <c r="W36" s="29"/>
      <c r="X36" s="29"/>
      <c r="Y36" s="29"/>
      <c r="Z36" s="29"/>
      <c r="AA36" s="29"/>
      <c r="AB36" s="29"/>
      <c r="AC36" s="29"/>
      <c r="AD36" s="29"/>
    </row>
    <row r="37" spans="1:30" ht="14.1" customHeight="1" x14ac:dyDescent="0.15">
      <c r="A37" s="24"/>
      <c r="B37" s="24" t="s">
        <v>24</v>
      </c>
      <c r="C37" s="90" t="s">
        <v>291</v>
      </c>
      <c r="D37" s="90"/>
      <c r="E37" s="26"/>
      <c r="F37" s="22">
        <v>43066024</v>
      </c>
      <c r="G37" s="22">
        <v>2796644</v>
      </c>
      <c r="H37" s="23">
        <f t="shared" si="3"/>
        <v>45862668</v>
      </c>
      <c r="I37" s="22"/>
      <c r="J37" s="22"/>
      <c r="K37" s="22"/>
      <c r="L37" s="22"/>
      <c r="M37" s="22"/>
      <c r="N37" s="22"/>
      <c r="O37" s="22"/>
      <c r="P37" s="22"/>
      <c r="Q37" s="22"/>
      <c r="R37" s="22"/>
      <c r="S37" s="22"/>
      <c r="T37" s="29"/>
      <c r="U37" s="29"/>
      <c r="V37" s="29"/>
      <c r="W37" s="29"/>
      <c r="X37" s="29"/>
      <c r="Y37" s="29"/>
      <c r="Z37" s="29"/>
      <c r="AA37" s="29"/>
      <c r="AB37" s="29"/>
      <c r="AC37" s="29"/>
      <c r="AD37" s="29"/>
    </row>
    <row r="38" spans="1:30" ht="14.1" customHeight="1" x14ac:dyDescent="0.15">
      <c r="A38" s="24"/>
      <c r="B38" s="24" t="s">
        <v>26</v>
      </c>
      <c r="C38" s="77" t="s">
        <v>251</v>
      </c>
      <c r="D38" s="77"/>
      <c r="E38" s="26"/>
      <c r="F38" s="22">
        <v>7800000</v>
      </c>
      <c r="G38" s="22" t="s">
        <v>14</v>
      </c>
      <c r="H38" s="23">
        <f t="shared" si="3"/>
        <v>7800000</v>
      </c>
      <c r="I38" s="22"/>
      <c r="J38" s="22"/>
      <c r="K38" s="22"/>
      <c r="L38" s="22"/>
      <c r="M38" s="22"/>
      <c r="N38" s="22"/>
      <c r="O38" s="22"/>
      <c r="P38" s="22"/>
      <c r="Q38" s="22"/>
      <c r="R38" s="22"/>
      <c r="S38" s="22"/>
      <c r="T38" s="29"/>
      <c r="U38" s="29"/>
      <c r="V38" s="29"/>
      <c r="W38" s="29"/>
      <c r="X38" s="29"/>
      <c r="Y38" s="29"/>
      <c r="Z38" s="29"/>
      <c r="AA38" s="29"/>
      <c r="AB38" s="29"/>
      <c r="AC38" s="29"/>
      <c r="AD38" s="29"/>
    </row>
    <row r="39" spans="1:30" ht="14.1" customHeight="1" x14ac:dyDescent="0.15">
      <c r="A39" s="24"/>
      <c r="B39" s="24"/>
      <c r="C39" s="110" t="s">
        <v>268</v>
      </c>
      <c r="D39" s="110"/>
      <c r="E39" s="26"/>
      <c r="F39" s="22">
        <f>SUM(F31:F38)</f>
        <v>1592693419</v>
      </c>
      <c r="G39" s="22">
        <f>SUM(G31:G38)</f>
        <v>182603229</v>
      </c>
      <c r="H39" s="23">
        <f t="shared" si="3"/>
        <v>1775296648</v>
      </c>
      <c r="I39" s="22"/>
      <c r="J39" s="22"/>
      <c r="K39" s="22"/>
      <c r="L39" s="22"/>
      <c r="M39" s="22"/>
      <c r="N39" s="22"/>
      <c r="O39" s="22"/>
      <c r="P39" s="22"/>
      <c r="Q39" s="22"/>
      <c r="R39" s="22"/>
      <c r="S39" s="22"/>
      <c r="T39" s="29"/>
      <c r="U39" s="29"/>
      <c r="V39" s="29"/>
      <c r="W39" s="29"/>
      <c r="X39" s="29"/>
      <c r="Y39" s="29"/>
      <c r="Z39" s="29"/>
      <c r="AA39" s="29"/>
      <c r="AB39" s="29"/>
      <c r="AC39" s="29"/>
      <c r="AD39" s="29"/>
    </row>
    <row r="40" spans="1:30" ht="14.1" customHeight="1" x14ac:dyDescent="0.15">
      <c r="A40" s="24"/>
      <c r="B40" s="24" t="s">
        <v>28</v>
      </c>
      <c r="C40" s="77" t="s">
        <v>212</v>
      </c>
      <c r="D40" s="77"/>
      <c r="E40" s="26"/>
      <c r="F40" s="22">
        <v>72898239</v>
      </c>
      <c r="G40" s="22">
        <v>35592271</v>
      </c>
      <c r="H40" s="23">
        <f t="shared" si="3"/>
        <v>108490510</v>
      </c>
      <c r="I40" s="22"/>
      <c r="J40" s="22"/>
      <c r="K40" s="22"/>
      <c r="L40" s="22"/>
      <c r="M40" s="22"/>
      <c r="N40" s="22"/>
      <c r="O40" s="22"/>
      <c r="P40" s="22"/>
      <c r="Q40" s="22"/>
      <c r="R40" s="22"/>
      <c r="S40" s="22"/>
      <c r="T40" s="29"/>
      <c r="U40" s="29"/>
      <c r="V40" s="29"/>
      <c r="W40" s="29"/>
      <c r="X40" s="29"/>
      <c r="Y40" s="29"/>
      <c r="Z40" s="29"/>
      <c r="AA40" s="29"/>
      <c r="AB40" s="29"/>
      <c r="AC40" s="29"/>
      <c r="AD40" s="29"/>
    </row>
    <row r="41" spans="1:30" ht="14.1" customHeight="1" x14ac:dyDescent="0.15">
      <c r="A41" s="24"/>
      <c r="B41" s="77" t="s">
        <v>264</v>
      </c>
      <c r="C41" s="77"/>
      <c r="D41" s="77"/>
      <c r="E41" s="26"/>
      <c r="F41" s="22">
        <f>SUM(F39:F40)</f>
        <v>1665591658</v>
      </c>
      <c r="G41" s="22">
        <f>SUM(G39:G40)</f>
        <v>218195500</v>
      </c>
      <c r="H41" s="23">
        <f t="shared" si="3"/>
        <v>1883787158</v>
      </c>
      <c r="I41" s="22"/>
      <c r="J41" s="22"/>
      <c r="K41" s="22"/>
      <c r="L41" s="22"/>
      <c r="M41" s="22"/>
      <c r="N41" s="22"/>
      <c r="O41" s="22"/>
      <c r="P41" s="22"/>
      <c r="Q41" s="22"/>
      <c r="R41" s="22"/>
      <c r="S41" s="22"/>
      <c r="T41" s="29"/>
      <c r="U41" s="29"/>
      <c r="V41" s="29"/>
      <c r="W41" s="29"/>
      <c r="X41" s="29"/>
      <c r="Y41" s="29"/>
      <c r="Z41" s="29"/>
      <c r="AA41" s="29"/>
      <c r="AB41" s="29"/>
      <c r="AC41" s="29"/>
      <c r="AD41" s="29"/>
    </row>
    <row r="42" spans="1:30" ht="14.1" customHeight="1" x14ac:dyDescent="0.15">
      <c r="A42" s="24"/>
      <c r="B42" s="77" t="s">
        <v>227</v>
      </c>
      <c r="C42" s="77"/>
      <c r="D42" s="77"/>
      <c r="E42" s="26"/>
      <c r="F42" s="22">
        <v>101102859</v>
      </c>
      <c r="G42" s="22">
        <v>-628647</v>
      </c>
      <c r="H42" s="23">
        <f t="shared" si="3"/>
        <v>100474212</v>
      </c>
      <c r="I42" s="22"/>
      <c r="J42" s="22"/>
      <c r="K42" s="22"/>
      <c r="L42" s="22"/>
      <c r="M42" s="22"/>
      <c r="N42" s="22"/>
      <c r="O42" s="22"/>
      <c r="P42" s="22"/>
      <c r="Q42" s="22"/>
      <c r="R42" s="22"/>
      <c r="S42" s="22"/>
      <c r="T42" s="29"/>
      <c r="U42" s="29"/>
      <c r="V42" s="29"/>
      <c r="W42" s="29"/>
      <c r="X42" s="29"/>
      <c r="Y42" s="29"/>
      <c r="Z42" s="29"/>
      <c r="AA42" s="29"/>
      <c r="AB42" s="29"/>
      <c r="AC42" s="29"/>
      <c r="AD42" s="29"/>
    </row>
    <row r="43" spans="1:30" ht="14.1" customHeight="1" x14ac:dyDescent="0.15">
      <c r="A43" s="24"/>
      <c r="B43" s="77" t="s">
        <v>228</v>
      </c>
      <c r="C43" s="77"/>
      <c r="D43" s="77"/>
      <c r="E43" s="26"/>
      <c r="F43" s="22">
        <v>57907325</v>
      </c>
      <c r="G43" s="22">
        <v>7354029</v>
      </c>
      <c r="H43" s="23">
        <f t="shared" si="3"/>
        <v>65261354</v>
      </c>
      <c r="I43" s="22"/>
      <c r="J43" s="22"/>
      <c r="K43" s="22"/>
      <c r="L43" s="22"/>
      <c r="M43" s="22"/>
      <c r="N43" s="22"/>
      <c r="O43" s="22"/>
      <c r="P43" s="22"/>
      <c r="Q43" s="22"/>
      <c r="R43" s="22"/>
      <c r="S43" s="22"/>
      <c r="T43" s="29"/>
      <c r="U43" s="29"/>
      <c r="V43" s="29"/>
      <c r="W43" s="29"/>
      <c r="X43" s="29"/>
      <c r="Y43" s="29"/>
      <c r="Z43" s="29"/>
      <c r="AA43" s="29"/>
      <c r="AB43" s="29"/>
      <c r="AC43" s="29"/>
      <c r="AD43" s="29"/>
    </row>
    <row r="44" spans="1:30" ht="14.1" customHeight="1" x14ac:dyDescent="0.15">
      <c r="A44" s="24"/>
      <c r="B44" s="77" t="s">
        <v>152</v>
      </c>
      <c r="C44" s="77"/>
      <c r="D44" s="77"/>
      <c r="E44" s="26"/>
      <c r="F44" s="22">
        <v>463372402</v>
      </c>
      <c r="G44" s="22">
        <v>12957136</v>
      </c>
      <c r="H44" s="23">
        <f t="shared" si="3"/>
        <v>476329538</v>
      </c>
      <c r="I44" s="22"/>
      <c r="J44" s="22"/>
      <c r="K44" s="22"/>
      <c r="L44" s="22"/>
      <c r="M44" s="22"/>
      <c r="N44" s="22"/>
      <c r="O44" s="22"/>
      <c r="P44" s="22"/>
      <c r="Q44" s="22"/>
      <c r="R44" s="22"/>
      <c r="S44" s="22"/>
      <c r="T44" s="29"/>
      <c r="U44" s="29"/>
      <c r="V44" s="29"/>
      <c r="W44" s="29"/>
      <c r="X44" s="29"/>
      <c r="Y44" s="29"/>
      <c r="Z44" s="29"/>
      <c r="AA44" s="29"/>
      <c r="AB44" s="29"/>
      <c r="AC44" s="29"/>
      <c r="AD44" s="29"/>
    </row>
    <row r="45" spans="1:30" ht="14.1" customHeight="1" x14ac:dyDescent="0.15">
      <c r="A45" s="24"/>
      <c r="B45" s="77" t="s">
        <v>216</v>
      </c>
      <c r="C45" s="77"/>
      <c r="D45" s="77"/>
      <c r="E45" s="26"/>
      <c r="F45" s="22">
        <v>80300000</v>
      </c>
      <c r="G45" s="22" t="s">
        <v>14</v>
      </c>
      <c r="H45" s="23">
        <f t="shared" si="3"/>
        <v>80300000</v>
      </c>
      <c r="I45" s="22"/>
      <c r="J45" s="22"/>
      <c r="K45" s="22"/>
      <c r="L45" s="22"/>
      <c r="M45" s="22"/>
      <c r="N45" s="22"/>
      <c r="O45" s="22"/>
      <c r="P45" s="22"/>
      <c r="Q45" s="22"/>
      <c r="R45" s="22"/>
      <c r="S45" s="22"/>
      <c r="T45" s="29"/>
      <c r="U45" s="29"/>
      <c r="V45" s="29"/>
      <c r="W45" s="29"/>
      <c r="X45" s="29"/>
      <c r="Y45" s="29"/>
      <c r="Z45" s="29"/>
      <c r="AA45" s="29"/>
      <c r="AB45" s="29"/>
      <c r="AC45" s="29"/>
      <c r="AD45" s="29"/>
    </row>
    <row r="46" spans="1:30" ht="14.1" customHeight="1" x14ac:dyDescent="0.15">
      <c r="A46" s="24"/>
      <c r="B46" s="77" t="s">
        <v>271</v>
      </c>
      <c r="C46" s="77"/>
      <c r="D46" s="77"/>
      <c r="E46" s="26"/>
      <c r="F46" s="22">
        <v>1102415625</v>
      </c>
      <c r="G46" s="22">
        <v>33801157</v>
      </c>
      <c r="H46" s="23">
        <f t="shared" si="3"/>
        <v>1136216782</v>
      </c>
      <c r="I46" s="22"/>
      <c r="J46" s="22"/>
      <c r="K46" s="22"/>
      <c r="L46" s="22"/>
      <c r="M46" s="22"/>
      <c r="N46" s="22"/>
      <c r="O46" s="22"/>
      <c r="P46" s="22"/>
      <c r="Q46" s="22"/>
      <c r="R46" s="22"/>
      <c r="S46" s="22"/>
      <c r="T46" s="29"/>
      <c r="U46" s="29"/>
      <c r="V46" s="29"/>
      <c r="W46" s="29"/>
      <c r="X46" s="29"/>
      <c r="Y46" s="29"/>
      <c r="Z46" s="29"/>
      <c r="AA46" s="29"/>
      <c r="AB46" s="29"/>
      <c r="AC46" s="29"/>
      <c r="AD46" s="29"/>
    </row>
    <row r="47" spans="1:30" ht="14.1" customHeight="1" x14ac:dyDescent="0.15">
      <c r="A47" s="24"/>
      <c r="B47" s="77" t="s">
        <v>69</v>
      </c>
      <c r="C47" s="77"/>
      <c r="D47" s="77"/>
      <c r="E47" s="26"/>
      <c r="F47" s="22">
        <v>140000000</v>
      </c>
      <c r="G47" s="22">
        <v>-45000000</v>
      </c>
      <c r="H47" s="23">
        <f t="shared" si="3"/>
        <v>95000000</v>
      </c>
      <c r="I47" s="22"/>
      <c r="J47" s="22"/>
      <c r="K47" s="22"/>
      <c r="L47" s="22"/>
      <c r="M47" s="22"/>
      <c r="N47" s="22"/>
      <c r="O47" s="22"/>
      <c r="P47" s="22"/>
      <c r="Q47" s="22"/>
      <c r="R47" s="22"/>
      <c r="S47" s="22"/>
      <c r="T47" s="29"/>
      <c r="U47" s="29"/>
      <c r="V47" s="29"/>
      <c r="W47" s="29"/>
      <c r="X47" s="29"/>
      <c r="Y47" s="29"/>
      <c r="Z47" s="29"/>
      <c r="AA47" s="29"/>
      <c r="AB47" s="29"/>
      <c r="AC47" s="29"/>
      <c r="AD47" s="29"/>
    </row>
    <row r="48" spans="1:30" ht="6.9" customHeight="1" x14ac:dyDescent="0.15">
      <c r="A48" s="24"/>
      <c r="B48" s="24"/>
      <c r="C48" s="20"/>
      <c r="D48" s="20"/>
      <c r="E48" s="31"/>
      <c r="F48" s="22"/>
      <c r="G48" s="22"/>
      <c r="H48" s="23"/>
      <c r="I48" s="48"/>
      <c r="J48" s="48"/>
      <c r="K48" s="48"/>
      <c r="L48" s="48"/>
      <c r="M48" s="48"/>
      <c r="N48" s="48"/>
      <c r="O48" s="48"/>
      <c r="P48" s="48"/>
      <c r="Q48" s="48"/>
      <c r="R48" s="48"/>
      <c r="S48" s="48"/>
      <c r="T48" s="29"/>
      <c r="U48" s="29"/>
      <c r="V48" s="29"/>
      <c r="W48" s="29"/>
      <c r="X48" s="29"/>
      <c r="Y48" s="29"/>
      <c r="Z48" s="29"/>
      <c r="AA48" s="29"/>
      <c r="AB48" s="29"/>
      <c r="AC48" s="29"/>
      <c r="AD48" s="29"/>
    </row>
    <row r="49" spans="1:30" ht="13.65" customHeight="1" x14ac:dyDescent="0.15">
      <c r="A49" s="24"/>
      <c r="B49" s="79" t="s">
        <v>73</v>
      </c>
      <c r="C49" s="79"/>
      <c r="D49" s="79"/>
      <c r="E49" s="31"/>
      <c r="F49" s="23">
        <f>SUM(F11,F19:F20,F26:F29,F41:F47)</f>
        <v>9414315280</v>
      </c>
      <c r="G49" s="23">
        <f>SUM(G11,G19:G20,G26:G29,G41:G47)</f>
        <v>244684087</v>
      </c>
      <c r="H49" s="23">
        <f>SUM(F49:G49)</f>
        <v>9658999367</v>
      </c>
      <c r="I49" s="48"/>
      <c r="J49" s="48"/>
      <c r="K49" s="48"/>
      <c r="L49" s="48"/>
      <c r="M49" s="48"/>
      <c r="N49" s="48"/>
      <c r="O49" s="48"/>
      <c r="P49" s="48"/>
      <c r="Q49" s="48"/>
      <c r="R49" s="48"/>
      <c r="S49" s="48"/>
      <c r="T49" s="29"/>
      <c r="U49" s="29"/>
      <c r="V49" s="29"/>
      <c r="W49" s="29"/>
      <c r="X49" s="29"/>
      <c r="Y49" s="29"/>
      <c r="Z49" s="29"/>
      <c r="AA49" s="29"/>
      <c r="AB49" s="29"/>
      <c r="AC49" s="29"/>
      <c r="AD49" s="29"/>
    </row>
    <row r="50" spans="1:30" ht="6" customHeight="1" x14ac:dyDescent="0.15">
      <c r="A50" s="66"/>
      <c r="B50" s="33"/>
      <c r="C50" s="34"/>
      <c r="D50" s="35"/>
      <c r="E50" s="36"/>
      <c r="F50" s="38"/>
      <c r="G50" s="38"/>
      <c r="H50" s="39"/>
      <c r="I50" s="40"/>
      <c r="J50" s="40"/>
      <c r="K50" s="40"/>
      <c r="L50" s="40"/>
      <c r="M50" s="40"/>
      <c r="N50" s="40"/>
      <c r="O50" s="40"/>
      <c r="P50" s="40"/>
      <c r="Q50" s="40"/>
      <c r="R50" s="40"/>
      <c r="S50" s="40"/>
      <c r="T50" s="29"/>
      <c r="U50" s="29"/>
      <c r="V50" s="29"/>
      <c r="W50" s="29"/>
      <c r="X50" s="29"/>
      <c r="Y50" s="29"/>
      <c r="Z50" s="29"/>
      <c r="AA50" s="29"/>
      <c r="AB50" s="29"/>
      <c r="AC50" s="29"/>
      <c r="AD50" s="29"/>
    </row>
    <row r="51" spans="1:30" ht="18" customHeight="1" x14ac:dyDescent="0.15">
      <c r="A51" s="93" t="s">
        <v>325</v>
      </c>
      <c r="B51" s="93"/>
      <c r="C51" s="93"/>
      <c r="D51" s="93"/>
      <c r="E51" s="93"/>
      <c r="F51" s="93"/>
      <c r="G51" s="93"/>
      <c r="H51" s="93"/>
      <c r="I51" s="12"/>
      <c r="J51" s="12"/>
      <c r="K51" s="12"/>
      <c r="L51" s="12"/>
      <c r="M51" s="12"/>
      <c r="N51" s="12"/>
      <c r="O51" s="12"/>
      <c r="P51" s="12"/>
      <c r="Q51" s="12"/>
      <c r="R51" s="12"/>
      <c r="S51" s="12"/>
      <c r="T51" s="29"/>
      <c r="U51" s="29"/>
      <c r="V51" s="29"/>
      <c r="W51" s="29"/>
      <c r="X51" s="29"/>
      <c r="Y51" s="29"/>
      <c r="Z51" s="29"/>
      <c r="AA51" s="29"/>
      <c r="AB51" s="29"/>
      <c r="AC51" s="29"/>
      <c r="AD51" s="29"/>
    </row>
    <row r="52" spans="1:30" ht="10.5" customHeight="1" x14ac:dyDescent="0.15">
      <c r="A52" s="93"/>
      <c r="B52" s="93"/>
      <c r="C52" s="93"/>
      <c r="D52" s="93"/>
      <c r="E52" s="93"/>
      <c r="F52" s="93"/>
      <c r="G52" s="93"/>
      <c r="H52" s="93"/>
      <c r="I52" s="45"/>
      <c r="J52" s="45"/>
      <c r="K52" s="45"/>
      <c r="L52" s="45"/>
      <c r="M52" s="45"/>
      <c r="N52" s="45"/>
      <c r="O52" s="45"/>
      <c r="P52" s="45"/>
      <c r="Q52" s="45"/>
      <c r="R52" s="45"/>
      <c r="S52" s="45"/>
      <c r="T52" s="29"/>
      <c r="U52" s="29"/>
      <c r="V52" s="29"/>
      <c r="W52" s="29"/>
      <c r="X52" s="29"/>
      <c r="Y52" s="29"/>
      <c r="Z52" s="29"/>
      <c r="AA52" s="29"/>
      <c r="AB52" s="29"/>
      <c r="AC52" s="29"/>
      <c r="AD52" s="29"/>
    </row>
    <row r="53" spans="1:30" ht="10.5" customHeight="1" x14ac:dyDescent="0.15">
      <c r="A53" s="40"/>
      <c r="B53" s="40"/>
      <c r="C53" s="40"/>
      <c r="D53" s="40"/>
      <c r="E53" s="40"/>
      <c r="F53" s="40"/>
      <c r="G53" s="44"/>
      <c r="H53" s="44"/>
      <c r="I53" s="40"/>
      <c r="J53" s="40"/>
      <c r="K53" s="40"/>
      <c r="L53" s="40"/>
      <c r="M53" s="40"/>
      <c r="N53" s="40"/>
      <c r="O53" s="40"/>
      <c r="P53" s="40"/>
      <c r="Q53" s="40"/>
      <c r="R53" s="40"/>
      <c r="S53" s="40"/>
      <c r="T53" s="29"/>
      <c r="U53" s="29"/>
      <c r="V53" s="29"/>
      <c r="W53" s="29"/>
      <c r="X53" s="29"/>
      <c r="Y53" s="29"/>
      <c r="Z53" s="29"/>
      <c r="AA53" s="29"/>
      <c r="AB53" s="29"/>
      <c r="AC53" s="29"/>
      <c r="AD53" s="29"/>
    </row>
    <row r="54" spans="1:30" ht="10.5" customHeight="1" x14ac:dyDescent="0.15">
      <c r="A54" s="40"/>
      <c r="B54" s="40"/>
      <c r="C54" s="40"/>
      <c r="D54" s="40"/>
      <c r="E54" s="40"/>
      <c r="F54" s="40"/>
      <c r="G54" s="40"/>
      <c r="H54" s="44"/>
      <c r="I54" s="40"/>
      <c r="J54" s="40"/>
      <c r="K54" s="40"/>
      <c r="L54" s="40"/>
      <c r="M54" s="40"/>
      <c r="N54" s="40"/>
      <c r="O54" s="40"/>
      <c r="P54" s="40"/>
      <c r="Q54" s="40"/>
      <c r="R54" s="40"/>
      <c r="S54" s="40"/>
      <c r="T54" s="29"/>
      <c r="U54" s="29"/>
      <c r="V54" s="29"/>
      <c r="W54" s="29"/>
      <c r="X54" s="29"/>
      <c r="Y54" s="29"/>
      <c r="Z54" s="29"/>
      <c r="AA54" s="29"/>
      <c r="AB54" s="29"/>
      <c r="AC54" s="29"/>
      <c r="AD54" s="29"/>
    </row>
    <row r="55" spans="1:30" ht="10.5" customHeight="1" x14ac:dyDescent="0.15">
      <c r="A55" s="40"/>
      <c r="B55" s="40"/>
      <c r="C55" s="40"/>
      <c r="D55" s="40"/>
      <c r="E55" s="40"/>
      <c r="F55" s="40"/>
      <c r="G55" s="44"/>
      <c r="H55" s="44"/>
      <c r="I55" s="40"/>
      <c r="J55" s="40"/>
      <c r="K55" s="40"/>
      <c r="L55" s="40"/>
      <c r="M55" s="40"/>
      <c r="N55" s="40"/>
      <c r="O55" s="40"/>
      <c r="P55" s="40"/>
      <c r="Q55" s="40"/>
      <c r="R55" s="40"/>
      <c r="S55" s="40"/>
      <c r="T55" s="29"/>
      <c r="U55" s="29"/>
      <c r="V55" s="29"/>
      <c r="W55" s="29"/>
      <c r="X55" s="29"/>
      <c r="Y55" s="29"/>
      <c r="Z55" s="29"/>
      <c r="AA55" s="29"/>
      <c r="AB55" s="29"/>
      <c r="AC55" s="29"/>
      <c r="AD55" s="29"/>
    </row>
    <row r="56" spans="1:30" ht="10.5" customHeight="1" x14ac:dyDescent="0.15">
      <c r="A56" s="40"/>
      <c r="B56" s="40"/>
      <c r="C56" s="40"/>
      <c r="D56" s="40"/>
      <c r="E56" s="40"/>
      <c r="F56" s="40"/>
      <c r="G56" s="44"/>
      <c r="H56" s="44"/>
      <c r="I56" s="40"/>
      <c r="J56" s="40"/>
      <c r="K56" s="40"/>
      <c r="L56" s="40"/>
      <c r="M56" s="40"/>
      <c r="N56" s="40"/>
      <c r="O56" s="40"/>
      <c r="P56" s="40"/>
      <c r="Q56" s="40"/>
      <c r="R56" s="40"/>
      <c r="S56" s="40"/>
    </row>
    <row r="57" spans="1:30" ht="10.5" customHeight="1" x14ac:dyDescent="0.15">
      <c r="A57" s="40"/>
      <c r="B57" s="40"/>
      <c r="C57" s="40"/>
      <c r="D57" s="40"/>
      <c r="E57" s="40"/>
      <c r="F57" s="40"/>
      <c r="G57" s="44"/>
      <c r="H57" s="44"/>
      <c r="I57" s="40"/>
      <c r="J57" s="40"/>
      <c r="K57" s="40"/>
      <c r="L57" s="40"/>
      <c r="M57" s="40"/>
      <c r="N57" s="40"/>
      <c r="O57" s="40"/>
      <c r="P57" s="40"/>
      <c r="Q57" s="40"/>
      <c r="R57" s="40"/>
      <c r="S57" s="40"/>
    </row>
    <row r="58" spans="1:30" ht="10.5" customHeight="1" x14ac:dyDescent="0.15">
      <c r="A58" s="40"/>
      <c r="B58" s="40"/>
      <c r="C58" s="40"/>
      <c r="D58" s="40"/>
      <c r="E58" s="40"/>
      <c r="F58" s="40"/>
      <c r="G58" s="40"/>
      <c r="H58" s="40"/>
      <c r="I58" s="40"/>
      <c r="J58" s="40"/>
      <c r="K58" s="40"/>
      <c r="L58" s="40"/>
      <c r="M58" s="40"/>
      <c r="N58" s="40"/>
      <c r="O58" s="40"/>
      <c r="P58" s="40"/>
      <c r="Q58" s="40"/>
      <c r="R58" s="40"/>
      <c r="S58" s="40"/>
    </row>
    <row r="59" spans="1:30" ht="10.5" customHeight="1" x14ac:dyDescent="0.15">
      <c r="A59" s="40"/>
      <c r="B59" s="40"/>
      <c r="C59" s="40"/>
      <c r="D59" s="40"/>
      <c r="E59" s="40"/>
      <c r="F59" s="40"/>
      <c r="G59" s="40"/>
      <c r="H59" s="40"/>
      <c r="I59" s="40"/>
      <c r="J59" s="40"/>
      <c r="K59" s="40"/>
      <c r="L59" s="40"/>
      <c r="M59" s="40"/>
      <c r="N59" s="40"/>
      <c r="O59" s="40"/>
      <c r="P59" s="40"/>
      <c r="Q59" s="40"/>
      <c r="R59" s="40"/>
      <c r="S59" s="40"/>
    </row>
    <row r="60" spans="1:30" ht="10.5" customHeight="1" x14ac:dyDescent="0.15">
      <c r="A60" s="40"/>
      <c r="B60" s="40"/>
      <c r="C60" s="40"/>
      <c r="D60" s="40"/>
      <c r="E60" s="40"/>
      <c r="F60" s="40"/>
      <c r="G60" s="40"/>
      <c r="H60" s="40"/>
      <c r="I60" s="40"/>
      <c r="J60" s="40"/>
      <c r="K60" s="40"/>
      <c r="L60" s="40"/>
      <c r="M60" s="40"/>
      <c r="N60" s="40"/>
      <c r="O60" s="40"/>
      <c r="P60" s="40"/>
      <c r="Q60" s="40"/>
      <c r="R60" s="40"/>
      <c r="S60" s="40"/>
    </row>
    <row r="61" spans="1:30" ht="10.5" customHeight="1" x14ac:dyDescent="0.15">
      <c r="A61" s="40"/>
      <c r="B61" s="40"/>
      <c r="C61" s="40"/>
      <c r="D61" s="40"/>
      <c r="E61" s="40"/>
      <c r="F61" s="40"/>
      <c r="G61" s="40"/>
      <c r="H61" s="40"/>
      <c r="I61" s="40"/>
      <c r="J61" s="40"/>
      <c r="K61" s="40"/>
      <c r="L61" s="40"/>
      <c r="M61" s="40"/>
      <c r="N61" s="40"/>
      <c r="O61" s="40"/>
      <c r="P61" s="40"/>
      <c r="Q61" s="40"/>
      <c r="R61" s="40"/>
      <c r="S61" s="40"/>
    </row>
    <row r="62" spans="1:30" ht="10.5" customHeight="1" x14ac:dyDescent="0.15">
      <c r="A62" s="42"/>
      <c r="B62" s="42"/>
      <c r="C62" s="42"/>
      <c r="D62" s="42"/>
      <c r="E62" s="42"/>
      <c r="F62" s="42"/>
      <c r="G62" s="42"/>
      <c r="H62" s="42"/>
      <c r="I62" s="42"/>
      <c r="J62" s="42"/>
      <c r="K62" s="42"/>
      <c r="L62" s="42"/>
      <c r="M62" s="42"/>
      <c r="N62" s="42"/>
      <c r="O62" s="42"/>
      <c r="P62" s="42"/>
      <c r="Q62" s="42"/>
      <c r="R62" s="42"/>
      <c r="S62" s="42"/>
    </row>
    <row r="63" spans="1:30" ht="10.5" customHeight="1" x14ac:dyDescent="0.15">
      <c r="A63" s="42"/>
      <c r="B63" s="42"/>
      <c r="C63" s="42"/>
      <c r="D63" s="42"/>
      <c r="E63" s="42"/>
      <c r="F63" s="42"/>
      <c r="G63" s="42"/>
      <c r="H63" s="42"/>
      <c r="I63" s="42"/>
      <c r="J63" s="42"/>
      <c r="K63" s="42"/>
      <c r="L63" s="42"/>
      <c r="M63" s="42"/>
      <c r="N63" s="42"/>
      <c r="O63" s="42"/>
      <c r="P63" s="42"/>
      <c r="Q63" s="42"/>
      <c r="R63" s="42"/>
      <c r="S63" s="42"/>
    </row>
    <row r="64" spans="1:30" ht="10.5" customHeight="1" x14ac:dyDescent="0.15">
      <c r="A64" s="42"/>
      <c r="B64" s="42"/>
      <c r="C64" s="42"/>
      <c r="D64" s="42"/>
      <c r="E64" s="42"/>
      <c r="F64" s="42"/>
      <c r="G64" s="42"/>
      <c r="H64" s="42"/>
      <c r="I64" s="42"/>
      <c r="J64" s="42"/>
      <c r="K64" s="42"/>
      <c r="L64" s="42"/>
      <c r="M64" s="42"/>
      <c r="N64" s="42"/>
      <c r="O64" s="42"/>
      <c r="P64" s="42"/>
      <c r="Q64" s="42"/>
      <c r="R64" s="42"/>
      <c r="S64" s="42"/>
    </row>
    <row r="65" spans="1:19" ht="10.5" customHeight="1" x14ac:dyDescent="0.15">
      <c r="A65" s="42"/>
      <c r="B65" s="42"/>
      <c r="C65" s="42"/>
      <c r="D65" s="42"/>
      <c r="E65" s="42"/>
      <c r="F65" s="42"/>
      <c r="G65" s="42"/>
      <c r="H65" s="42"/>
      <c r="I65" s="42"/>
      <c r="J65" s="42"/>
      <c r="K65" s="42"/>
      <c r="L65" s="42"/>
      <c r="M65" s="42"/>
      <c r="N65" s="42"/>
      <c r="O65" s="42"/>
      <c r="P65" s="42"/>
      <c r="Q65" s="42"/>
      <c r="R65" s="42"/>
      <c r="S65" s="42"/>
    </row>
    <row r="66" spans="1:19" ht="10.5" customHeight="1" x14ac:dyDescent="0.15">
      <c r="A66" s="42"/>
      <c r="B66" s="42"/>
      <c r="C66" s="42"/>
      <c r="D66" s="42"/>
      <c r="E66" s="42"/>
      <c r="F66" s="42"/>
      <c r="G66" s="42"/>
      <c r="H66" s="42"/>
      <c r="I66" s="42"/>
      <c r="J66" s="42"/>
      <c r="K66" s="42"/>
      <c r="L66" s="42"/>
      <c r="M66" s="42"/>
      <c r="N66" s="42"/>
      <c r="O66" s="42"/>
      <c r="P66" s="42"/>
      <c r="Q66" s="42"/>
      <c r="R66" s="42"/>
      <c r="S66" s="42"/>
    </row>
    <row r="67" spans="1:19" ht="10.5" customHeight="1" x14ac:dyDescent="0.15">
      <c r="A67" s="42"/>
      <c r="B67" s="42"/>
      <c r="C67" s="42"/>
      <c r="D67" s="42"/>
      <c r="E67" s="42"/>
      <c r="F67" s="42"/>
      <c r="G67" s="42"/>
      <c r="H67" s="42"/>
      <c r="I67" s="42"/>
      <c r="J67" s="42"/>
      <c r="K67" s="42"/>
      <c r="L67" s="42"/>
      <c r="M67" s="42"/>
      <c r="N67" s="42"/>
      <c r="O67" s="42"/>
      <c r="P67" s="42"/>
      <c r="Q67" s="42"/>
      <c r="R67" s="42"/>
      <c r="S67" s="42"/>
    </row>
    <row r="68" spans="1:19" ht="10.5" customHeight="1" x14ac:dyDescent="0.15">
      <c r="A68" s="42"/>
      <c r="B68" s="42"/>
      <c r="C68" s="42"/>
      <c r="D68" s="42"/>
      <c r="E68" s="42"/>
      <c r="F68" s="42"/>
      <c r="G68" s="42"/>
      <c r="H68" s="42"/>
      <c r="I68" s="42"/>
      <c r="J68" s="42"/>
      <c r="K68" s="42"/>
      <c r="L68" s="42"/>
      <c r="M68" s="42"/>
      <c r="N68" s="42"/>
      <c r="O68" s="42"/>
      <c r="P68" s="42"/>
      <c r="Q68" s="42"/>
      <c r="R68" s="42"/>
      <c r="S68" s="42"/>
    </row>
    <row r="69" spans="1:19" ht="10.5" customHeight="1" x14ac:dyDescent="0.15">
      <c r="A69" s="42"/>
      <c r="B69" s="42"/>
      <c r="C69" s="42"/>
      <c r="D69" s="42"/>
      <c r="E69" s="42"/>
      <c r="F69" s="42"/>
      <c r="G69" s="42"/>
      <c r="H69" s="42"/>
      <c r="I69" s="42"/>
      <c r="J69" s="42"/>
      <c r="K69" s="42"/>
      <c r="L69" s="42"/>
      <c r="M69" s="42"/>
      <c r="N69" s="42"/>
      <c r="O69" s="42"/>
      <c r="P69" s="42"/>
      <c r="Q69" s="42"/>
      <c r="R69" s="42"/>
      <c r="S69" s="42"/>
    </row>
    <row r="70" spans="1:19" ht="10.5" customHeight="1" x14ac:dyDescent="0.15">
      <c r="A70" s="42"/>
      <c r="B70" s="42"/>
      <c r="C70" s="42"/>
      <c r="D70" s="42"/>
      <c r="E70" s="42"/>
      <c r="F70" s="42"/>
      <c r="G70" s="42"/>
      <c r="H70" s="42"/>
      <c r="I70" s="42"/>
      <c r="J70" s="42"/>
      <c r="K70" s="42"/>
      <c r="L70" s="42"/>
      <c r="M70" s="42"/>
      <c r="N70" s="42"/>
      <c r="O70" s="42"/>
      <c r="P70" s="42"/>
      <c r="Q70" s="42"/>
      <c r="R70" s="42"/>
      <c r="S70" s="42"/>
    </row>
    <row r="71" spans="1:19" ht="10.5" customHeight="1" x14ac:dyDescent="0.15">
      <c r="A71" s="42"/>
      <c r="B71" s="42"/>
      <c r="C71" s="42"/>
      <c r="D71" s="42"/>
      <c r="E71" s="42"/>
      <c r="F71" s="42"/>
      <c r="G71" s="42"/>
      <c r="H71" s="42"/>
      <c r="I71" s="42"/>
      <c r="J71" s="42"/>
      <c r="K71" s="42"/>
      <c r="L71" s="42"/>
      <c r="M71" s="42"/>
      <c r="N71" s="42"/>
      <c r="O71" s="42"/>
      <c r="P71" s="42"/>
      <c r="Q71" s="42"/>
      <c r="R71" s="42"/>
      <c r="S71" s="42"/>
    </row>
    <row r="72" spans="1:19" ht="10.5" customHeight="1" x14ac:dyDescent="0.15">
      <c r="A72" s="42"/>
      <c r="B72" s="42"/>
      <c r="C72" s="42"/>
      <c r="D72" s="42"/>
      <c r="E72" s="42"/>
      <c r="F72" s="42"/>
      <c r="G72" s="42"/>
      <c r="H72" s="42"/>
      <c r="I72" s="42"/>
      <c r="J72" s="42"/>
      <c r="K72" s="42"/>
      <c r="L72" s="42"/>
      <c r="M72" s="42"/>
      <c r="N72" s="42"/>
      <c r="O72" s="42"/>
      <c r="P72" s="42"/>
      <c r="Q72" s="42"/>
      <c r="R72" s="42"/>
      <c r="S72" s="42"/>
    </row>
    <row r="73" spans="1:19" ht="10.5" customHeight="1" x14ac:dyDescent="0.15">
      <c r="A73" s="42"/>
      <c r="B73" s="42"/>
      <c r="C73" s="42"/>
      <c r="D73" s="42"/>
      <c r="E73" s="42"/>
      <c r="F73" s="42"/>
      <c r="G73" s="42"/>
      <c r="H73" s="42"/>
      <c r="I73" s="42"/>
      <c r="J73" s="42"/>
      <c r="K73" s="42"/>
      <c r="L73" s="42"/>
      <c r="M73" s="42"/>
      <c r="N73" s="42"/>
      <c r="O73" s="42"/>
      <c r="P73" s="42"/>
      <c r="Q73" s="42"/>
      <c r="R73" s="42"/>
      <c r="S73" s="42"/>
    </row>
    <row r="74" spans="1:19" ht="10.5" customHeight="1" x14ac:dyDescent="0.15">
      <c r="A74" s="42"/>
      <c r="B74" s="42"/>
      <c r="C74" s="42"/>
      <c r="D74" s="42"/>
      <c r="E74" s="42"/>
      <c r="F74" s="42"/>
      <c r="G74" s="42"/>
      <c r="H74" s="42"/>
      <c r="I74" s="42"/>
      <c r="J74" s="42"/>
      <c r="K74" s="42"/>
      <c r="L74" s="42"/>
      <c r="M74" s="42"/>
      <c r="N74" s="42"/>
      <c r="O74" s="42"/>
      <c r="P74" s="42"/>
      <c r="Q74" s="42"/>
      <c r="R74" s="42"/>
      <c r="S74" s="42"/>
    </row>
    <row r="75" spans="1:19" ht="10.5" customHeight="1" x14ac:dyDescent="0.15">
      <c r="A75" s="42"/>
      <c r="B75" s="42"/>
      <c r="C75" s="42"/>
      <c r="D75" s="42"/>
      <c r="E75" s="42"/>
      <c r="F75" s="42"/>
      <c r="G75" s="42"/>
      <c r="H75" s="42"/>
      <c r="I75" s="42"/>
      <c r="J75" s="42"/>
      <c r="K75" s="42"/>
      <c r="L75" s="42"/>
      <c r="M75" s="42"/>
      <c r="N75" s="42"/>
      <c r="O75" s="42"/>
      <c r="P75" s="42"/>
      <c r="Q75" s="42"/>
      <c r="R75" s="42"/>
      <c r="S75" s="42"/>
    </row>
    <row r="76" spans="1:19" ht="10.5" customHeight="1" x14ac:dyDescent="0.15">
      <c r="A76" s="42"/>
      <c r="B76" s="42"/>
      <c r="C76" s="42"/>
      <c r="D76" s="42"/>
      <c r="E76" s="42"/>
      <c r="F76" s="42"/>
      <c r="G76" s="42"/>
      <c r="H76" s="42"/>
      <c r="I76" s="42"/>
      <c r="J76" s="42"/>
      <c r="K76" s="42"/>
      <c r="L76" s="42"/>
      <c r="M76" s="42"/>
      <c r="N76" s="42"/>
      <c r="O76" s="42"/>
      <c r="P76" s="42"/>
      <c r="Q76" s="42"/>
      <c r="R76" s="42"/>
      <c r="S76" s="42"/>
    </row>
    <row r="77" spans="1:19" ht="10.5" customHeight="1" x14ac:dyDescent="0.15">
      <c r="A77" s="42"/>
      <c r="B77" s="42"/>
      <c r="C77" s="42"/>
      <c r="D77" s="42"/>
      <c r="E77" s="42"/>
      <c r="F77" s="42"/>
      <c r="G77" s="42"/>
      <c r="H77" s="42"/>
      <c r="I77" s="42"/>
      <c r="J77" s="42"/>
      <c r="K77" s="42"/>
      <c r="L77" s="42"/>
      <c r="M77" s="42"/>
      <c r="N77" s="42"/>
      <c r="O77" s="42"/>
      <c r="P77" s="42"/>
      <c r="Q77" s="42"/>
      <c r="R77" s="42"/>
      <c r="S77" s="42"/>
    </row>
  </sheetData>
  <mergeCells count="46">
    <mergeCell ref="A3:E3"/>
    <mergeCell ref="B5:D5"/>
    <mergeCell ref="C6:D6"/>
    <mergeCell ref="C7:D7"/>
    <mergeCell ref="C8:D8"/>
    <mergeCell ref="C9:D9"/>
    <mergeCell ref="C10:D10"/>
    <mergeCell ref="B11:D11"/>
    <mergeCell ref="B12:D12"/>
    <mergeCell ref="C13:D13"/>
    <mergeCell ref="C14:D14"/>
    <mergeCell ref="C15:D15"/>
    <mergeCell ref="C16:D16"/>
    <mergeCell ref="C17:D17"/>
    <mergeCell ref="C18:D18"/>
    <mergeCell ref="B19:D19"/>
    <mergeCell ref="B20:D20"/>
    <mergeCell ref="B21:D21"/>
    <mergeCell ref="C22:D22"/>
    <mergeCell ref="C23:D23"/>
    <mergeCell ref="C24:D24"/>
    <mergeCell ref="C25:D25"/>
    <mergeCell ref="B26:D26"/>
    <mergeCell ref="B27:D27"/>
    <mergeCell ref="B28:D28"/>
    <mergeCell ref="B29:D29"/>
    <mergeCell ref="B30:D30"/>
    <mergeCell ref="C31:D31"/>
    <mergeCell ref="C32:D32"/>
    <mergeCell ref="C33:D33"/>
    <mergeCell ref="C34:D34"/>
    <mergeCell ref="C35:D35"/>
    <mergeCell ref="C36:D36"/>
    <mergeCell ref="C37:D37"/>
    <mergeCell ref="C38:D38"/>
    <mergeCell ref="C39:D39"/>
    <mergeCell ref="C40:D40"/>
    <mergeCell ref="B41:D41"/>
    <mergeCell ref="B42:D42"/>
    <mergeCell ref="B43:D43"/>
    <mergeCell ref="A51:H52"/>
    <mergeCell ref="B49:D49"/>
    <mergeCell ref="B44:D44"/>
    <mergeCell ref="B45:D45"/>
    <mergeCell ref="B46:D46"/>
    <mergeCell ref="B47:D47"/>
  </mergeCells>
  <phoneticPr fontId="9"/>
  <pageMargins left="0.78740157480314965" right="0.78740157480314965" top="0.86614173228346458" bottom="0.86614173228346458" header="0.62992125984251968" footer="0.39370078740157483"/>
  <pageSetup paperSize="9" scale="114" firstPageNumber="211" orientation="portrait" useFirstPageNumber="1"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8"/>
  <sheetViews>
    <sheetView view="pageBreakPreview" zoomScaleNormal="75" zoomScaleSheetLayoutView="100" workbookViewId="0"/>
  </sheetViews>
  <sheetFormatPr defaultColWidth="9.28515625" defaultRowHeight="10.5" customHeight="1" x14ac:dyDescent="0.15"/>
  <cols>
    <col min="1" max="1" width="0.42578125" style="29" customWidth="1"/>
    <col min="2" max="2" width="4.28515625" style="29" customWidth="1"/>
    <col min="3" max="3" width="1.85546875" style="28" customWidth="1"/>
    <col min="4" max="4" width="32.28515625" style="28" customWidth="1"/>
    <col min="5" max="5" width="0.7109375" style="28" customWidth="1"/>
    <col min="6" max="8" width="20.140625" style="28" customWidth="1"/>
    <col min="9" max="13" width="12.140625" style="28" customWidth="1"/>
    <col min="14" max="19" width="12.28515625" style="28" customWidth="1"/>
    <col min="20" max="16384" width="9.28515625" style="28"/>
  </cols>
  <sheetData>
    <row r="1" spans="1:30" s="3" customFormat="1" ht="12" customHeight="1" x14ac:dyDescent="0.15">
      <c r="A1" s="12"/>
      <c r="B1" s="12"/>
      <c r="C1" s="12"/>
      <c r="D1" s="12"/>
      <c r="E1" s="12"/>
      <c r="F1" s="12"/>
      <c r="G1" s="12"/>
      <c r="H1" s="13" t="s">
        <v>4</v>
      </c>
      <c r="I1" s="2"/>
      <c r="J1" s="2"/>
      <c r="K1" s="2"/>
      <c r="L1" s="2"/>
      <c r="M1" s="2"/>
      <c r="N1" s="2"/>
      <c r="O1" s="2"/>
      <c r="P1" s="2"/>
      <c r="Q1" s="2"/>
      <c r="R1" s="2"/>
      <c r="S1" s="58"/>
      <c r="T1" s="2"/>
      <c r="U1" s="2"/>
      <c r="V1" s="2"/>
      <c r="W1" s="2"/>
      <c r="X1" s="2"/>
      <c r="Y1" s="2"/>
      <c r="Z1" s="2"/>
      <c r="AA1" s="2"/>
      <c r="AB1" s="2"/>
      <c r="AC1" s="2"/>
      <c r="AD1" s="2"/>
    </row>
    <row r="2" spans="1:30" s="3" customFormat="1" ht="18" customHeight="1" x14ac:dyDescent="0.15">
      <c r="A2" s="82" t="s">
        <v>299</v>
      </c>
      <c r="B2" s="82"/>
      <c r="C2" s="82"/>
      <c r="D2" s="82"/>
      <c r="E2" s="82"/>
      <c r="F2" s="82"/>
      <c r="G2" s="82"/>
      <c r="H2" s="82"/>
      <c r="I2" s="46"/>
      <c r="J2" s="46"/>
      <c r="K2" s="46"/>
      <c r="L2" s="46"/>
      <c r="M2" s="46"/>
      <c r="N2" s="46"/>
      <c r="O2" s="46"/>
      <c r="P2" s="46"/>
      <c r="Q2" s="46"/>
      <c r="R2" s="46"/>
      <c r="S2" s="46"/>
      <c r="T2" s="2"/>
      <c r="U2" s="2"/>
      <c r="V2" s="2"/>
      <c r="W2" s="2"/>
      <c r="X2" s="2"/>
      <c r="Y2" s="2"/>
      <c r="Z2" s="2"/>
      <c r="AA2" s="2"/>
      <c r="AB2" s="2"/>
      <c r="AC2" s="2"/>
      <c r="AD2" s="2"/>
    </row>
    <row r="3" spans="1:30" s="8" customFormat="1" ht="18" customHeight="1" x14ac:dyDescent="0.15">
      <c r="A3" s="83" t="s">
        <v>260</v>
      </c>
      <c r="B3" s="83"/>
      <c r="C3" s="83"/>
      <c r="D3" s="83"/>
      <c r="E3" s="84"/>
      <c r="F3" s="15" t="s">
        <v>89</v>
      </c>
      <c r="G3" s="16" t="s">
        <v>90</v>
      </c>
      <c r="H3" s="17" t="s">
        <v>91</v>
      </c>
      <c r="I3" s="46"/>
      <c r="J3" s="46"/>
      <c r="K3" s="46"/>
      <c r="L3" s="46"/>
      <c r="M3" s="46"/>
      <c r="N3" s="46"/>
      <c r="O3" s="46"/>
      <c r="P3" s="46"/>
      <c r="Q3" s="46"/>
      <c r="R3" s="46"/>
      <c r="S3" s="46"/>
      <c r="T3" s="5"/>
      <c r="U3" s="5"/>
      <c r="V3" s="5"/>
      <c r="W3" s="5"/>
      <c r="X3" s="5"/>
      <c r="Y3" s="5"/>
      <c r="Z3" s="5"/>
      <c r="AA3" s="5"/>
      <c r="AB3" s="5"/>
      <c r="AC3" s="5"/>
      <c r="AD3" s="5"/>
    </row>
    <row r="4" spans="1:30" s="8" customFormat="1" ht="6" customHeight="1" x14ac:dyDescent="0.15">
      <c r="A4" s="19"/>
      <c r="B4" s="19"/>
      <c r="C4" s="20"/>
      <c r="D4" s="19"/>
      <c r="E4" s="21"/>
      <c r="F4" s="22"/>
      <c r="G4" s="22"/>
      <c r="H4" s="23"/>
      <c r="I4" s="46"/>
      <c r="J4" s="46"/>
      <c r="K4" s="46"/>
      <c r="L4" s="46"/>
      <c r="M4" s="46"/>
      <c r="N4" s="46"/>
      <c r="O4" s="46"/>
      <c r="P4" s="46"/>
      <c r="Q4" s="46"/>
      <c r="R4" s="46"/>
      <c r="S4" s="46"/>
      <c r="T4" s="5"/>
      <c r="U4" s="5"/>
      <c r="V4" s="5"/>
      <c r="W4" s="5"/>
      <c r="X4" s="5"/>
      <c r="Y4" s="5"/>
      <c r="Z4" s="5"/>
      <c r="AA4" s="5"/>
      <c r="AB4" s="5"/>
      <c r="AC4" s="5"/>
      <c r="AD4" s="5"/>
    </row>
    <row r="5" spans="1:30" s="8" customFormat="1" ht="14.1" customHeight="1" x14ac:dyDescent="0.15">
      <c r="A5" s="24"/>
      <c r="B5" s="77" t="s">
        <v>261</v>
      </c>
      <c r="C5" s="77"/>
      <c r="D5" s="77"/>
      <c r="E5" s="25"/>
      <c r="F5" s="22"/>
      <c r="G5" s="22"/>
      <c r="H5" s="23"/>
      <c r="I5" s="22"/>
      <c r="J5" s="22"/>
      <c r="K5" s="22"/>
      <c r="L5" s="22"/>
      <c r="M5" s="22"/>
      <c r="N5" s="22"/>
      <c r="O5" s="22"/>
      <c r="P5" s="22"/>
      <c r="Q5" s="22"/>
      <c r="R5" s="22"/>
      <c r="S5" s="22"/>
      <c r="T5" s="5"/>
      <c r="U5" s="5"/>
      <c r="V5" s="5"/>
      <c r="W5" s="5"/>
      <c r="X5" s="5"/>
      <c r="Y5" s="5"/>
      <c r="Z5" s="5"/>
      <c r="AA5" s="5"/>
      <c r="AB5" s="5"/>
      <c r="AC5" s="5"/>
      <c r="AD5" s="5"/>
    </row>
    <row r="6" spans="1:30" s="27" customFormat="1" ht="14.1" customHeight="1" x14ac:dyDescent="0.15">
      <c r="A6" s="24"/>
      <c r="B6" s="24" t="s">
        <v>10</v>
      </c>
      <c r="C6" s="77" t="s">
        <v>37</v>
      </c>
      <c r="D6" s="77"/>
      <c r="E6" s="26"/>
      <c r="F6" s="22">
        <v>310045224</v>
      </c>
      <c r="G6" s="22">
        <v>698748</v>
      </c>
      <c r="H6" s="23">
        <f t="shared" ref="H6:H11" si="0">SUM(F6:G6)</f>
        <v>310743972</v>
      </c>
      <c r="I6" s="22"/>
      <c r="J6" s="22"/>
      <c r="K6" s="22"/>
      <c r="L6" s="22"/>
      <c r="M6" s="22"/>
      <c r="N6" s="22"/>
      <c r="O6" s="22"/>
      <c r="P6" s="22"/>
      <c r="Q6" s="22"/>
      <c r="R6" s="22"/>
      <c r="S6" s="22"/>
      <c r="T6" s="43"/>
      <c r="U6" s="43"/>
      <c r="V6" s="43"/>
      <c r="W6" s="43"/>
      <c r="X6" s="43"/>
      <c r="Y6" s="43"/>
      <c r="Z6" s="43"/>
      <c r="AA6" s="43"/>
      <c r="AB6" s="43"/>
      <c r="AC6" s="43"/>
      <c r="AD6" s="43"/>
    </row>
    <row r="7" spans="1:30" ht="14.1" customHeight="1" x14ac:dyDescent="0.15">
      <c r="A7" s="24"/>
      <c r="B7" s="24" t="s">
        <v>12</v>
      </c>
      <c r="C7" s="77" t="s">
        <v>262</v>
      </c>
      <c r="D7" s="77"/>
      <c r="E7" s="21"/>
      <c r="F7" s="22">
        <v>195052035</v>
      </c>
      <c r="G7" s="22">
        <v>13849521</v>
      </c>
      <c r="H7" s="23">
        <f t="shared" si="0"/>
        <v>208901556</v>
      </c>
      <c r="I7" s="22"/>
      <c r="J7" s="22"/>
      <c r="K7" s="22"/>
      <c r="L7" s="22"/>
      <c r="M7" s="22"/>
      <c r="N7" s="22"/>
      <c r="O7" s="22"/>
      <c r="P7" s="22"/>
      <c r="Q7" s="22"/>
      <c r="R7" s="22"/>
      <c r="S7" s="22"/>
      <c r="T7" s="29"/>
      <c r="U7" s="29"/>
      <c r="V7" s="29"/>
      <c r="W7" s="29"/>
      <c r="X7" s="29"/>
      <c r="Y7" s="29"/>
      <c r="Z7" s="29"/>
      <c r="AA7" s="29"/>
      <c r="AB7" s="29"/>
      <c r="AC7" s="29"/>
      <c r="AD7" s="29"/>
    </row>
    <row r="8" spans="1:30" ht="14.1" customHeight="1" x14ac:dyDescent="0.15">
      <c r="A8" s="24"/>
      <c r="B8" s="24" t="s">
        <v>15</v>
      </c>
      <c r="C8" s="77" t="s">
        <v>98</v>
      </c>
      <c r="D8" s="77"/>
      <c r="E8" s="21"/>
      <c r="F8" s="22">
        <v>848233261</v>
      </c>
      <c r="G8" s="22">
        <v>12876925</v>
      </c>
      <c r="H8" s="23">
        <f t="shared" si="0"/>
        <v>861110186</v>
      </c>
      <c r="I8" s="22"/>
      <c r="J8" s="22"/>
      <c r="K8" s="22"/>
      <c r="L8" s="22"/>
      <c r="M8" s="22"/>
      <c r="N8" s="22"/>
      <c r="O8" s="22"/>
      <c r="P8" s="22"/>
      <c r="Q8" s="22"/>
      <c r="R8" s="22"/>
      <c r="S8" s="22"/>
      <c r="T8" s="29"/>
      <c r="U8" s="29"/>
      <c r="V8" s="29"/>
      <c r="W8" s="29"/>
      <c r="X8" s="29"/>
      <c r="Y8" s="29"/>
      <c r="Z8" s="29"/>
      <c r="AA8" s="29"/>
      <c r="AB8" s="29"/>
      <c r="AC8" s="29"/>
      <c r="AD8" s="29"/>
    </row>
    <row r="9" spans="1:30" s="27" customFormat="1" ht="14.1" customHeight="1" x14ac:dyDescent="0.15">
      <c r="A9" s="24"/>
      <c r="B9" s="24" t="s">
        <v>17</v>
      </c>
      <c r="C9" s="77" t="s">
        <v>263</v>
      </c>
      <c r="D9" s="77"/>
      <c r="E9" s="26"/>
      <c r="F9" s="22">
        <v>181563349</v>
      </c>
      <c r="G9" s="22">
        <v>13268267</v>
      </c>
      <c r="H9" s="23">
        <f t="shared" si="0"/>
        <v>194831616</v>
      </c>
      <c r="I9" s="22"/>
      <c r="J9" s="22"/>
      <c r="K9" s="22"/>
      <c r="L9" s="22"/>
      <c r="M9" s="22"/>
      <c r="N9" s="22"/>
      <c r="O9" s="22"/>
      <c r="P9" s="22"/>
      <c r="Q9" s="22"/>
      <c r="R9" s="22"/>
      <c r="S9" s="22"/>
      <c r="T9" s="43"/>
      <c r="U9" s="43"/>
      <c r="V9" s="43"/>
      <c r="W9" s="43"/>
      <c r="X9" s="43"/>
      <c r="Y9" s="43"/>
      <c r="Z9" s="43"/>
      <c r="AA9" s="43"/>
      <c r="AB9" s="43"/>
      <c r="AC9" s="43"/>
      <c r="AD9" s="43"/>
    </row>
    <row r="10" spans="1:30" s="27" customFormat="1" ht="14.1" customHeight="1" x14ac:dyDescent="0.15">
      <c r="A10" s="24"/>
      <c r="B10" s="24" t="s">
        <v>19</v>
      </c>
      <c r="C10" s="77" t="s">
        <v>84</v>
      </c>
      <c r="D10" s="77"/>
      <c r="E10" s="26"/>
      <c r="F10" s="22">
        <v>106579508</v>
      </c>
      <c r="G10" s="22" t="s">
        <v>14</v>
      </c>
      <c r="H10" s="23">
        <f t="shared" si="0"/>
        <v>106579508</v>
      </c>
      <c r="I10" s="22"/>
      <c r="J10" s="22"/>
      <c r="K10" s="22"/>
      <c r="L10" s="22"/>
      <c r="M10" s="22"/>
      <c r="N10" s="22"/>
      <c r="O10" s="22"/>
      <c r="P10" s="22"/>
      <c r="Q10" s="22"/>
      <c r="R10" s="22"/>
      <c r="S10" s="22"/>
      <c r="T10" s="43"/>
      <c r="U10" s="43"/>
      <c r="V10" s="43"/>
      <c r="W10" s="43"/>
      <c r="X10" s="43"/>
      <c r="Y10" s="43"/>
      <c r="Z10" s="43"/>
      <c r="AA10" s="43"/>
      <c r="AB10" s="43"/>
      <c r="AC10" s="43"/>
      <c r="AD10" s="43"/>
    </row>
    <row r="11" spans="1:30" s="27" customFormat="1" ht="14.1" customHeight="1" x14ac:dyDescent="0.15">
      <c r="A11" s="24"/>
      <c r="B11" s="77" t="s">
        <v>264</v>
      </c>
      <c r="C11" s="77"/>
      <c r="D11" s="77"/>
      <c r="E11" s="26"/>
      <c r="F11" s="22">
        <f>SUM(F6:F10)</f>
        <v>1641473377</v>
      </c>
      <c r="G11" s="22">
        <f>SUM(G6:G10)</f>
        <v>40693461</v>
      </c>
      <c r="H11" s="23">
        <f t="shared" si="0"/>
        <v>1682166838</v>
      </c>
      <c r="I11" s="22"/>
      <c r="J11" s="22"/>
      <c r="K11" s="22"/>
      <c r="L11" s="22"/>
      <c r="M11" s="22"/>
      <c r="N11" s="22"/>
      <c r="O11" s="22"/>
      <c r="P11" s="22"/>
      <c r="Q11" s="22"/>
      <c r="R11" s="22"/>
      <c r="S11" s="22"/>
      <c r="T11" s="43"/>
      <c r="U11" s="43"/>
      <c r="V11" s="43"/>
      <c r="W11" s="43"/>
      <c r="X11" s="43"/>
      <c r="Y11" s="43"/>
      <c r="Z11" s="43"/>
      <c r="AA11" s="43"/>
      <c r="AB11" s="43"/>
      <c r="AC11" s="43"/>
      <c r="AD11" s="43"/>
    </row>
    <row r="12" spans="1:30" s="29" customFormat="1" ht="14.1" customHeight="1" x14ac:dyDescent="0.15">
      <c r="A12" s="24"/>
      <c r="B12" s="77" t="s">
        <v>265</v>
      </c>
      <c r="C12" s="77"/>
      <c r="D12" s="77"/>
      <c r="E12" s="26"/>
      <c r="F12" s="22"/>
      <c r="G12" s="22" t="s">
        <v>300</v>
      </c>
      <c r="H12" s="23"/>
      <c r="I12" s="22"/>
      <c r="J12" s="22"/>
      <c r="K12" s="22"/>
      <c r="L12" s="22"/>
      <c r="M12" s="22"/>
      <c r="N12" s="22"/>
      <c r="O12" s="22"/>
      <c r="P12" s="22"/>
      <c r="Q12" s="22"/>
      <c r="R12" s="22"/>
      <c r="S12" s="22"/>
    </row>
    <row r="13" spans="1:30" ht="14.1" customHeight="1" x14ac:dyDescent="0.15">
      <c r="A13" s="24"/>
      <c r="B13" s="24" t="s">
        <v>10</v>
      </c>
      <c r="C13" s="90" t="s">
        <v>145</v>
      </c>
      <c r="D13" s="90"/>
      <c r="E13" s="30"/>
      <c r="F13" s="22">
        <v>619450000</v>
      </c>
      <c r="G13" s="22">
        <v>35551420</v>
      </c>
      <c r="H13" s="23">
        <f t="shared" ref="H13:H20" si="1">SUM(F13:G13)</f>
        <v>655001420</v>
      </c>
      <c r="I13" s="22"/>
      <c r="J13" s="22"/>
      <c r="K13" s="22"/>
      <c r="L13" s="22"/>
      <c r="M13" s="22"/>
      <c r="N13" s="22"/>
      <c r="O13" s="22"/>
      <c r="P13" s="22"/>
      <c r="Q13" s="22"/>
      <c r="R13" s="22"/>
      <c r="S13" s="22"/>
      <c r="T13" s="29"/>
      <c r="U13" s="29"/>
      <c r="V13" s="29"/>
      <c r="W13" s="29"/>
      <c r="X13" s="29"/>
      <c r="Y13" s="29"/>
      <c r="Z13" s="29"/>
      <c r="AA13" s="29"/>
      <c r="AB13" s="29"/>
      <c r="AC13" s="29"/>
      <c r="AD13" s="29"/>
    </row>
    <row r="14" spans="1:30" ht="14.1" customHeight="1" x14ac:dyDescent="0.15">
      <c r="A14" s="24"/>
      <c r="B14" s="24" t="s">
        <v>12</v>
      </c>
      <c r="C14" s="77" t="s">
        <v>273</v>
      </c>
      <c r="D14" s="77"/>
      <c r="E14" s="30"/>
      <c r="F14" s="22">
        <v>329181427</v>
      </c>
      <c r="G14" s="22">
        <v>12957954</v>
      </c>
      <c r="H14" s="23">
        <f t="shared" si="1"/>
        <v>342139381</v>
      </c>
      <c r="I14" s="22"/>
      <c r="J14" s="22"/>
      <c r="K14" s="22"/>
      <c r="L14" s="22"/>
      <c r="M14" s="22"/>
      <c r="N14" s="22"/>
      <c r="O14" s="22"/>
      <c r="P14" s="22"/>
      <c r="Q14" s="22"/>
      <c r="R14" s="22"/>
      <c r="S14" s="22"/>
      <c r="T14" s="29"/>
      <c r="U14" s="29"/>
      <c r="V14" s="29"/>
      <c r="W14" s="29"/>
      <c r="X14" s="29"/>
      <c r="Y14" s="29"/>
      <c r="Z14" s="29"/>
      <c r="AA14" s="29"/>
      <c r="AB14" s="29"/>
      <c r="AC14" s="29"/>
      <c r="AD14" s="29"/>
    </row>
    <row r="15" spans="1:30" ht="14.1" customHeight="1" x14ac:dyDescent="0.15">
      <c r="A15" s="24"/>
      <c r="B15" s="24" t="s">
        <v>15</v>
      </c>
      <c r="C15" s="77" t="s">
        <v>203</v>
      </c>
      <c r="D15" s="77"/>
      <c r="E15" s="30"/>
      <c r="F15" s="22">
        <v>168392253</v>
      </c>
      <c r="G15" s="22">
        <v>1061824</v>
      </c>
      <c r="H15" s="23">
        <f t="shared" si="1"/>
        <v>169454077</v>
      </c>
      <c r="I15" s="22"/>
      <c r="J15" s="22"/>
      <c r="K15" s="22"/>
      <c r="L15" s="22"/>
      <c r="M15" s="22"/>
      <c r="N15" s="22"/>
      <c r="O15" s="22"/>
      <c r="P15" s="22"/>
      <c r="Q15" s="22"/>
      <c r="R15" s="22"/>
      <c r="S15" s="22"/>
      <c r="T15" s="29"/>
      <c r="U15" s="29"/>
      <c r="V15" s="29"/>
      <c r="W15" s="29"/>
      <c r="X15" s="29"/>
      <c r="Y15" s="29"/>
      <c r="Z15" s="29"/>
      <c r="AA15" s="29"/>
      <c r="AB15" s="29"/>
      <c r="AC15" s="29"/>
      <c r="AD15" s="29"/>
    </row>
    <row r="16" spans="1:30" ht="14.1" customHeight="1" x14ac:dyDescent="0.15">
      <c r="A16" s="24"/>
      <c r="B16" s="24" t="s">
        <v>17</v>
      </c>
      <c r="C16" s="77" t="s">
        <v>138</v>
      </c>
      <c r="D16" s="77"/>
      <c r="E16" s="30"/>
      <c r="F16" s="22">
        <v>76114149</v>
      </c>
      <c r="G16" s="22">
        <v>6778107</v>
      </c>
      <c r="H16" s="23">
        <f t="shared" si="1"/>
        <v>82892256</v>
      </c>
      <c r="I16" s="22"/>
      <c r="J16" s="22"/>
      <c r="K16" s="22"/>
      <c r="L16" s="22"/>
      <c r="M16" s="22"/>
      <c r="N16" s="22"/>
      <c r="O16" s="22"/>
      <c r="P16" s="22"/>
      <c r="Q16" s="22"/>
      <c r="R16" s="22"/>
      <c r="S16" s="22"/>
      <c r="T16" s="29"/>
      <c r="U16" s="29"/>
      <c r="V16" s="29"/>
      <c r="W16" s="29"/>
      <c r="X16" s="29"/>
      <c r="Y16" s="29"/>
      <c r="Z16" s="29"/>
      <c r="AA16" s="29"/>
      <c r="AB16" s="29"/>
      <c r="AC16" s="29"/>
      <c r="AD16" s="29"/>
    </row>
    <row r="17" spans="1:30" ht="14.1" customHeight="1" x14ac:dyDescent="0.15">
      <c r="A17" s="24"/>
      <c r="B17" s="24" t="s">
        <v>19</v>
      </c>
      <c r="C17" s="77" t="s">
        <v>247</v>
      </c>
      <c r="D17" s="77"/>
      <c r="E17" s="30"/>
      <c r="F17" s="22">
        <v>88665744</v>
      </c>
      <c r="G17" s="22">
        <v>-47369</v>
      </c>
      <c r="H17" s="23">
        <f t="shared" si="1"/>
        <v>88618375</v>
      </c>
      <c r="I17" s="22"/>
      <c r="J17" s="22"/>
      <c r="K17" s="22"/>
      <c r="L17" s="22"/>
      <c r="M17" s="22"/>
      <c r="N17" s="22"/>
      <c r="O17" s="22"/>
      <c r="P17" s="22"/>
      <c r="Q17" s="22"/>
      <c r="R17" s="22"/>
      <c r="S17" s="22"/>
      <c r="T17" s="29"/>
      <c r="U17" s="29"/>
      <c r="V17" s="29"/>
      <c r="W17" s="29"/>
      <c r="X17" s="29"/>
      <c r="Y17" s="29"/>
      <c r="Z17" s="29"/>
      <c r="AA17" s="29"/>
      <c r="AB17" s="29"/>
      <c r="AC17" s="29"/>
      <c r="AD17" s="29"/>
    </row>
    <row r="18" spans="1:30" ht="14.1" customHeight="1" x14ac:dyDescent="0.15">
      <c r="A18" s="24"/>
      <c r="B18" s="24" t="s">
        <v>22</v>
      </c>
      <c r="C18" s="77" t="s">
        <v>103</v>
      </c>
      <c r="D18" s="77"/>
      <c r="E18" s="26"/>
      <c r="F18" s="22">
        <v>22589541</v>
      </c>
      <c r="G18" s="22">
        <v>45075</v>
      </c>
      <c r="H18" s="23">
        <f t="shared" si="1"/>
        <v>22634616</v>
      </c>
      <c r="I18" s="22"/>
      <c r="J18" s="22"/>
      <c r="K18" s="22"/>
      <c r="L18" s="22"/>
      <c r="M18" s="22"/>
      <c r="N18" s="22"/>
      <c r="O18" s="22"/>
      <c r="P18" s="22"/>
      <c r="Q18" s="22"/>
      <c r="R18" s="22"/>
      <c r="S18" s="22"/>
      <c r="T18" s="29"/>
      <c r="U18" s="29"/>
      <c r="V18" s="29"/>
      <c r="W18" s="29"/>
      <c r="X18" s="29"/>
      <c r="Y18" s="29"/>
      <c r="Z18" s="29"/>
      <c r="AA18" s="29"/>
      <c r="AB18" s="29"/>
      <c r="AC18" s="29"/>
      <c r="AD18" s="29"/>
    </row>
    <row r="19" spans="1:30" ht="14.1" customHeight="1" x14ac:dyDescent="0.15">
      <c r="A19" s="24"/>
      <c r="B19" s="77" t="s">
        <v>264</v>
      </c>
      <c r="C19" s="77"/>
      <c r="D19" s="77"/>
      <c r="E19" s="26"/>
      <c r="F19" s="22">
        <f>SUM(F13:F18)</f>
        <v>1304393114</v>
      </c>
      <c r="G19" s="22">
        <f>SUM(G13:G18)</f>
        <v>56347011</v>
      </c>
      <c r="H19" s="23">
        <f t="shared" si="1"/>
        <v>1360740125</v>
      </c>
      <c r="I19" s="22"/>
      <c r="J19" s="22"/>
      <c r="K19" s="22"/>
      <c r="L19" s="22"/>
      <c r="M19" s="22"/>
      <c r="N19" s="22"/>
      <c r="O19" s="22"/>
      <c r="P19" s="22"/>
      <c r="Q19" s="22"/>
      <c r="R19" s="22"/>
      <c r="S19" s="22"/>
      <c r="T19" s="29"/>
      <c r="U19" s="29"/>
      <c r="V19" s="29"/>
      <c r="W19" s="29"/>
      <c r="X19" s="29"/>
      <c r="Y19" s="29"/>
      <c r="Z19" s="29"/>
      <c r="AA19" s="29"/>
      <c r="AB19" s="29"/>
      <c r="AC19" s="29"/>
      <c r="AD19" s="29"/>
    </row>
    <row r="20" spans="1:30" ht="14.1" customHeight="1" x14ac:dyDescent="0.15">
      <c r="A20" s="24"/>
      <c r="B20" s="77" t="s">
        <v>63</v>
      </c>
      <c r="C20" s="77"/>
      <c r="D20" s="77"/>
      <c r="E20" s="26"/>
      <c r="F20" s="22">
        <v>455372451</v>
      </c>
      <c r="G20" s="22">
        <v>990205</v>
      </c>
      <c r="H20" s="23">
        <f t="shared" si="1"/>
        <v>456362656</v>
      </c>
      <c r="I20" s="22"/>
      <c r="J20" s="22"/>
      <c r="K20" s="22"/>
      <c r="L20" s="22"/>
      <c r="M20" s="22"/>
      <c r="N20" s="22"/>
      <c r="O20" s="22"/>
      <c r="P20" s="22"/>
      <c r="Q20" s="22"/>
      <c r="R20" s="22"/>
      <c r="S20" s="22"/>
      <c r="T20" s="29"/>
      <c r="U20" s="29"/>
      <c r="V20" s="29"/>
      <c r="W20" s="29"/>
      <c r="X20" s="29"/>
      <c r="Y20" s="29"/>
      <c r="Z20" s="29"/>
      <c r="AA20" s="29"/>
      <c r="AB20" s="29"/>
      <c r="AC20" s="29"/>
      <c r="AD20" s="29"/>
    </row>
    <row r="21" spans="1:30" ht="14.1" customHeight="1" x14ac:dyDescent="0.15">
      <c r="A21" s="24"/>
      <c r="B21" s="77" t="s">
        <v>266</v>
      </c>
      <c r="C21" s="77"/>
      <c r="D21" s="77"/>
      <c r="E21" s="26"/>
      <c r="F21" s="22"/>
      <c r="G21" s="22"/>
      <c r="H21" s="23"/>
      <c r="I21" s="22"/>
      <c r="J21" s="22"/>
      <c r="K21" s="22"/>
      <c r="L21" s="22"/>
      <c r="M21" s="22"/>
      <c r="N21" s="22"/>
      <c r="O21" s="22"/>
      <c r="P21" s="22"/>
      <c r="Q21" s="22"/>
      <c r="R21" s="22"/>
      <c r="S21" s="22"/>
      <c r="T21" s="29"/>
      <c r="U21" s="29"/>
      <c r="V21" s="29"/>
      <c r="W21" s="29"/>
      <c r="X21" s="29"/>
      <c r="Y21" s="29"/>
      <c r="Z21" s="29"/>
      <c r="AA21" s="29"/>
      <c r="AB21" s="29"/>
      <c r="AC21" s="29"/>
      <c r="AD21" s="29"/>
    </row>
    <row r="22" spans="1:30" ht="14.1" customHeight="1" x14ac:dyDescent="0.15">
      <c r="A22" s="24"/>
      <c r="B22" s="24" t="s">
        <v>10</v>
      </c>
      <c r="C22" s="77" t="s">
        <v>157</v>
      </c>
      <c r="D22" s="77"/>
      <c r="E22" s="26"/>
      <c r="F22" s="22">
        <v>38390641</v>
      </c>
      <c r="G22" s="22">
        <v>-673496</v>
      </c>
      <c r="H22" s="23">
        <f t="shared" ref="H22:H30" si="2">SUM(F22:G22)</f>
        <v>37717145</v>
      </c>
      <c r="I22" s="22"/>
      <c r="J22" s="22"/>
      <c r="K22" s="22"/>
      <c r="L22" s="22"/>
      <c r="M22" s="22"/>
      <c r="N22" s="22"/>
      <c r="O22" s="22"/>
      <c r="P22" s="22"/>
      <c r="Q22" s="22"/>
      <c r="R22" s="22"/>
      <c r="S22" s="22"/>
      <c r="T22" s="29"/>
      <c r="U22" s="29"/>
      <c r="V22" s="29"/>
      <c r="W22" s="29"/>
      <c r="X22" s="29"/>
      <c r="Y22" s="29"/>
      <c r="Z22" s="29"/>
      <c r="AA22" s="29"/>
      <c r="AB22" s="29"/>
      <c r="AC22" s="29"/>
      <c r="AD22" s="29"/>
    </row>
    <row r="23" spans="1:30" ht="14.1" customHeight="1" x14ac:dyDescent="0.15">
      <c r="A23" s="24"/>
      <c r="B23" s="24" t="s">
        <v>12</v>
      </c>
      <c r="C23" s="77" t="s">
        <v>185</v>
      </c>
      <c r="D23" s="77"/>
      <c r="E23" s="26"/>
      <c r="F23" s="22">
        <v>299430786</v>
      </c>
      <c r="G23" s="22">
        <v>-4061176</v>
      </c>
      <c r="H23" s="23">
        <f t="shared" si="2"/>
        <v>295369610</v>
      </c>
      <c r="I23" s="22"/>
      <c r="J23" s="22"/>
      <c r="K23" s="22"/>
      <c r="L23" s="22"/>
      <c r="M23" s="22"/>
      <c r="N23" s="22"/>
      <c r="O23" s="22"/>
      <c r="P23" s="22"/>
      <c r="Q23" s="22"/>
      <c r="R23" s="22"/>
      <c r="S23" s="22"/>
      <c r="T23" s="29"/>
      <c r="U23" s="29"/>
      <c r="V23" s="29"/>
      <c r="W23" s="29"/>
      <c r="X23" s="29"/>
      <c r="Y23" s="29"/>
      <c r="Z23" s="29"/>
      <c r="AA23" s="29"/>
      <c r="AB23" s="29"/>
      <c r="AC23" s="29"/>
      <c r="AD23" s="29"/>
    </row>
    <row r="24" spans="1:30" ht="14.1" customHeight="1" x14ac:dyDescent="0.15">
      <c r="A24" s="24"/>
      <c r="B24" s="24" t="s">
        <v>15</v>
      </c>
      <c r="C24" s="77" t="s">
        <v>284</v>
      </c>
      <c r="D24" s="77"/>
      <c r="E24" s="26"/>
      <c r="F24" s="22">
        <v>4252976</v>
      </c>
      <c r="G24" s="22">
        <v>32527</v>
      </c>
      <c r="H24" s="23">
        <f t="shared" si="2"/>
        <v>4285503</v>
      </c>
      <c r="I24" s="22"/>
      <c r="J24" s="22"/>
      <c r="K24" s="22"/>
      <c r="L24" s="22"/>
      <c r="M24" s="22"/>
      <c r="N24" s="22"/>
      <c r="O24" s="22"/>
      <c r="P24" s="22"/>
      <c r="Q24" s="22"/>
      <c r="R24" s="22"/>
      <c r="S24" s="22"/>
      <c r="T24" s="29"/>
      <c r="U24" s="29"/>
      <c r="V24" s="29"/>
      <c r="W24" s="29"/>
      <c r="X24" s="29"/>
      <c r="Y24" s="29"/>
      <c r="Z24" s="29"/>
      <c r="AA24" s="29"/>
      <c r="AB24" s="29"/>
      <c r="AC24" s="29"/>
      <c r="AD24" s="29"/>
    </row>
    <row r="25" spans="1:30" ht="14.1" customHeight="1" x14ac:dyDescent="0.15">
      <c r="A25" s="24"/>
      <c r="B25" s="24" t="s">
        <v>17</v>
      </c>
      <c r="C25" s="77" t="s">
        <v>180</v>
      </c>
      <c r="D25" s="77"/>
      <c r="E25" s="26"/>
      <c r="F25" s="22">
        <v>30374322</v>
      </c>
      <c r="G25" s="22">
        <v>-10267</v>
      </c>
      <c r="H25" s="23">
        <f t="shared" si="2"/>
        <v>30364055</v>
      </c>
      <c r="I25" s="22"/>
      <c r="J25" s="22"/>
      <c r="K25" s="22"/>
      <c r="L25" s="22"/>
      <c r="M25" s="22"/>
      <c r="N25" s="22"/>
      <c r="O25" s="22"/>
      <c r="P25" s="22"/>
      <c r="Q25" s="22"/>
      <c r="R25" s="22"/>
      <c r="S25" s="22"/>
      <c r="T25" s="29"/>
      <c r="U25" s="29"/>
      <c r="V25" s="29"/>
      <c r="W25" s="29"/>
      <c r="X25" s="29"/>
      <c r="Y25" s="29"/>
      <c r="Z25" s="29"/>
      <c r="AA25" s="29"/>
      <c r="AB25" s="29"/>
      <c r="AC25" s="29"/>
      <c r="AD25" s="29"/>
    </row>
    <row r="26" spans="1:30" ht="14.1" customHeight="1" x14ac:dyDescent="0.15">
      <c r="A26" s="24"/>
      <c r="B26" s="77" t="s">
        <v>264</v>
      </c>
      <c r="C26" s="77"/>
      <c r="D26" s="77"/>
      <c r="E26" s="26"/>
      <c r="F26" s="22">
        <f>SUM(F22:F25)</f>
        <v>372448725</v>
      </c>
      <c r="G26" s="22">
        <f>SUM(G22:G25)</f>
        <v>-4712412</v>
      </c>
      <c r="H26" s="23">
        <f t="shared" si="2"/>
        <v>367736313</v>
      </c>
      <c r="I26" s="22"/>
      <c r="J26" s="22"/>
      <c r="K26" s="22"/>
      <c r="L26" s="22"/>
      <c r="M26" s="22"/>
      <c r="N26" s="22"/>
      <c r="O26" s="22"/>
      <c r="P26" s="22"/>
      <c r="Q26" s="22"/>
      <c r="R26" s="22"/>
      <c r="S26" s="22"/>
      <c r="T26" s="29"/>
      <c r="U26" s="29"/>
      <c r="V26" s="29"/>
      <c r="W26" s="29"/>
      <c r="X26" s="29"/>
      <c r="Y26" s="29"/>
      <c r="Z26" s="29"/>
      <c r="AA26" s="29"/>
      <c r="AB26" s="29"/>
      <c r="AC26" s="29"/>
      <c r="AD26" s="29"/>
    </row>
    <row r="27" spans="1:30" ht="14.1" customHeight="1" x14ac:dyDescent="0.15">
      <c r="A27" s="24"/>
      <c r="B27" s="77" t="s">
        <v>175</v>
      </c>
      <c r="C27" s="77"/>
      <c r="D27" s="77"/>
      <c r="E27" s="26"/>
      <c r="F27" s="22">
        <v>2195394524</v>
      </c>
      <c r="G27" s="22">
        <v>65600000</v>
      </c>
      <c r="H27" s="23">
        <f t="shared" si="2"/>
        <v>2260994524</v>
      </c>
      <c r="I27" s="22"/>
      <c r="J27" s="22"/>
      <c r="K27" s="22"/>
      <c r="L27" s="22"/>
      <c r="M27" s="22"/>
      <c r="N27" s="22"/>
      <c r="O27" s="22"/>
      <c r="P27" s="22"/>
      <c r="Q27" s="22"/>
      <c r="R27" s="22"/>
      <c r="S27" s="22"/>
      <c r="T27" s="29"/>
      <c r="U27" s="29"/>
      <c r="V27" s="29"/>
      <c r="W27" s="29"/>
      <c r="X27" s="29"/>
      <c r="Y27" s="29"/>
      <c r="Z27" s="29"/>
      <c r="AA27" s="29"/>
      <c r="AB27" s="29"/>
      <c r="AC27" s="29"/>
      <c r="AD27" s="29"/>
    </row>
    <row r="28" spans="1:30" ht="14.1" customHeight="1" x14ac:dyDescent="0.15">
      <c r="A28" s="24"/>
      <c r="B28" s="77" t="s">
        <v>285</v>
      </c>
      <c r="C28" s="77"/>
      <c r="D28" s="77"/>
      <c r="E28" s="26"/>
      <c r="F28" s="22">
        <v>105000000</v>
      </c>
      <c r="G28" s="22" t="s">
        <v>14</v>
      </c>
      <c r="H28" s="23">
        <f t="shared" si="2"/>
        <v>105000000</v>
      </c>
      <c r="I28" s="22"/>
      <c r="J28" s="22"/>
      <c r="K28" s="22"/>
      <c r="L28" s="22"/>
      <c r="M28" s="22"/>
      <c r="N28" s="22"/>
      <c r="O28" s="22"/>
      <c r="P28" s="22"/>
      <c r="Q28" s="22"/>
      <c r="R28" s="22"/>
      <c r="S28" s="22"/>
      <c r="T28" s="29"/>
      <c r="U28" s="29"/>
      <c r="V28" s="29"/>
      <c r="W28" s="29"/>
      <c r="X28" s="29"/>
      <c r="Y28" s="29"/>
      <c r="Z28" s="29"/>
      <c r="AA28" s="29"/>
      <c r="AB28" s="29"/>
      <c r="AC28" s="29"/>
      <c r="AD28" s="29"/>
    </row>
    <row r="29" spans="1:30" ht="14.1" customHeight="1" x14ac:dyDescent="0.15">
      <c r="A29" s="24"/>
      <c r="B29" s="77" t="s">
        <v>301</v>
      </c>
      <c r="C29" s="77"/>
      <c r="D29" s="77"/>
      <c r="E29" s="26"/>
      <c r="F29" s="22">
        <v>36500000</v>
      </c>
      <c r="G29" s="22" t="s">
        <v>14</v>
      </c>
      <c r="H29" s="23">
        <f t="shared" si="2"/>
        <v>36500000</v>
      </c>
      <c r="I29" s="22"/>
      <c r="J29" s="22"/>
      <c r="K29" s="22"/>
      <c r="L29" s="22"/>
      <c r="M29" s="22"/>
      <c r="N29" s="22"/>
      <c r="O29" s="22"/>
      <c r="P29" s="22"/>
      <c r="Q29" s="22"/>
      <c r="R29" s="22"/>
      <c r="S29" s="22"/>
      <c r="T29" s="29"/>
      <c r="U29" s="29"/>
      <c r="V29" s="29"/>
      <c r="W29" s="29"/>
      <c r="X29" s="29"/>
      <c r="Y29" s="29"/>
      <c r="Z29" s="29"/>
      <c r="AA29" s="29"/>
      <c r="AB29" s="29"/>
      <c r="AC29" s="29"/>
      <c r="AD29" s="29"/>
    </row>
    <row r="30" spans="1:30" ht="14.1" customHeight="1" x14ac:dyDescent="0.15">
      <c r="A30" s="24"/>
      <c r="B30" s="77" t="s">
        <v>250</v>
      </c>
      <c r="C30" s="77"/>
      <c r="D30" s="77"/>
      <c r="E30" s="26"/>
      <c r="F30" s="22">
        <v>800212625</v>
      </c>
      <c r="G30" s="22">
        <v>21188478</v>
      </c>
      <c r="H30" s="23">
        <f t="shared" si="2"/>
        <v>821401103</v>
      </c>
      <c r="I30" s="22"/>
      <c r="J30" s="22"/>
      <c r="K30" s="22"/>
      <c r="L30" s="22"/>
      <c r="M30" s="22"/>
      <c r="N30" s="22"/>
      <c r="O30" s="22"/>
      <c r="P30" s="22"/>
      <c r="Q30" s="22"/>
      <c r="R30" s="22"/>
      <c r="S30" s="22"/>
      <c r="T30" s="29"/>
      <c r="U30" s="29"/>
      <c r="V30" s="29"/>
      <c r="W30" s="29"/>
      <c r="X30" s="29"/>
      <c r="Y30" s="29"/>
      <c r="Z30" s="29"/>
      <c r="AA30" s="29"/>
      <c r="AB30" s="29"/>
      <c r="AC30" s="29"/>
      <c r="AD30" s="29"/>
    </row>
    <row r="31" spans="1:30" ht="14.1" customHeight="1" x14ac:dyDescent="0.15">
      <c r="A31" s="24"/>
      <c r="B31" s="77" t="s">
        <v>193</v>
      </c>
      <c r="C31" s="77"/>
      <c r="D31" s="77"/>
      <c r="E31" s="26"/>
      <c r="F31" s="22"/>
      <c r="G31" s="22"/>
      <c r="H31" s="23"/>
      <c r="I31" s="22"/>
      <c r="J31" s="22"/>
      <c r="K31" s="22"/>
      <c r="L31" s="22"/>
      <c r="M31" s="22"/>
      <c r="N31" s="22"/>
      <c r="O31" s="22"/>
      <c r="P31" s="22"/>
      <c r="Q31" s="22"/>
      <c r="R31" s="22"/>
      <c r="S31" s="22"/>
      <c r="T31" s="29"/>
      <c r="U31" s="29"/>
      <c r="V31" s="29"/>
      <c r="W31" s="29"/>
      <c r="X31" s="29"/>
      <c r="Y31" s="29"/>
      <c r="Z31" s="29"/>
      <c r="AA31" s="29"/>
      <c r="AB31" s="29"/>
      <c r="AC31" s="29"/>
      <c r="AD31" s="29"/>
    </row>
    <row r="32" spans="1:30" ht="14.1" customHeight="1" x14ac:dyDescent="0.15">
      <c r="A32" s="24"/>
      <c r="B32" s="24" t="s">
        <v>10</v>
      </c>
      <c r="C32" s="77" t="s">
        <v>194</v>
      </c>
      <c r="D32" s="77"/>
      <c r="E32" s="26"/>
      <c r="F32" s="22">
        <v>345360052</v>
      </c>
      <c r="G32" s="22">
        <v>78034991</v>
      </c>
      <c r="H32" s="23">
        <f t="shared" ref="H32:H48" si="3">SUM(F32:G32)</f>
        <v>423395043</v>
      </c>
      <c r="I32" s="22"/>
      <c r="J32" s="22"/>
      <c r="K32" s="22"/>
      <c r="L32" s="22"/>
      <c r="M32" s="22"/>
      <c r="N32" s="22"/>
      <c r="O32" s="22"/>
      <c r="P32" s="22"/>
      <c r="Q32" s="22"/>
      <c r="R32" s="22"/>
      <c r="S32" s="22"/>
      <c r="T32" s="29"/>
      <c r="U32" s="29"/>
      <c r="V32" s="29"/>
      <c r="W32" s="29"/>
      <c r="X32" s="29"/>
      <c r="Y32" s="29"/>
      <c r="Z32" s="29"/>
      <c r="AA32" s="29"/>
      <c r="AB32" s="29"/>
      <c r="AC32" s="29"/>
      <c r="AD32" s="29"/>
    </row>
    <row r="33" spans="1:30" ht="14.1" customHeight="1" x14ac:dyDescent="0.15">
      <c r="A33" s="24"/>
      <c r="B33" s="24" t="s">
        <v>12</v>
      </c>
      <c r="C33" s="77" t="s">
        <v>207</v>
      </c>
      <c r="D33" s="77"/>
      <c r="E33" s="26"/>
      <c r="F33" s="22">
        <v>850734122</v>
      </c>
      <c r="G33" s="22">
        <v>148909339</v>
      </c>
      <c r="H33" s="23">
        <f t="shared" si="3"/>
        <v>999643461</v>
      </c>
      <c r="I33" s="22"/>
      <c r="J33" s="22"/>
      <c r="K33" s="22"/>
      <c r="L33" s="22"/>
      <c r="M33" s="22"/>
      <c r="N33" s="22"/>
      <c r="O33" s="22"/>
      <c r="P33" s="22"/>
      <c r="Q33" s="22"/>
      <c r="R33" s="22"/>
      <c r="S33" s="22"/>
      <c r="T33" s="29"/>
      <c r="U33" s="29"/>
      <c r="V33" s="29"/>
      <c r="W33" s="29"/>
      <c r="X33" s="29"/>
      <c r="Y33" s="29"/>
      <c r="Z33" s="29"/>
      <c r="AA33" s="29"/>
      <c r="AB33" s="29"/>
      <c r="AC33" s="29"/>
      <c r="AD33" s="29"/>
    </row>
    <row r="34" spans="1:30" ht="14.1" customHeight="1" x14ac:dyDescent="0.15">
      <c r="A34" s="24"/>
      <c r="B34" s="24" t="s">
        <v>15</v>
      </c>
      <c r="C34" s="77" t="s">
        <v>274</v>
      </c>
      <c r="D34" s="77"/>
      <c r="E34" s="26"/>
      <c r="F34" s="22">
        <v>186350725</v>
      </c>
      <c r="G34" s="22">
        <v>28659163</v>
      </c>
      <c r="H34" s="23">
        <f t="shared" si="3"/>
        <v>215009888</v>
      </c>
      <c r="I34" s="22"/>
      <c r="J34" s="22"/>
      <c r="K34" s="22"/>
      <c r="L34" s="22"/>
      <c r="M34" s="22"/>
      <c r="N34" s="22"/>
      <c r="O34" s="22"/>
      <c r="P34" s="22"/>
      <c r="Q34" s="22"/>
      <c r="R34" s="22"/>
      <c r="S34" s="22"/>
      <c r="T34" s="29"/>
      <c r="U34" s="29"/>
      <c r="V34" s="29"/>
      <c r="W34" s="29"/>
      <c r="X34" s="29"/>
      <c r="Y34" s="29"/>
      <c r="Z34" s="29"/>
      <c r="AA34" s="29"/>
      <c r="AB34" s="29"/>
      <c r="AC34" s="29"/>
      <c r="AD34" s="29"/>
    </row>
    <row r="35" spans="1:30" ht="14.1" customHeight="1" x14ac:dyDescent="0.15">
      <c r="A35" s="24"/>
      <c r="B35" s="24" t="s">
        <v>17</v>
      </c>
      <c r="C35" s="77" t="s">
        <v>139</v>
      </c>
      <c r="D35" s="77"/>
      <c r="E35" s="26"/>
      <c r="F35" s="22">
        <v>150572312</v>
      </c>
      <c r="G35" s="22">
        <v>15031253</v>
      </c>
      <c r="H35" s="23">
        <f t="shared" si="3"/>
        <v>165603565</v>
      </c>
      <c r="I35" s="22"/>
      <c r="J35" s="22"/>
      <c r="K35" s="22"/>
      <c r="L35" s="22"/>
      <c r="M35" s="22"/>
      <c r="N35" s="22"/>
      <c r="O35" s="22"/>
      <c r="P35" s="22"/>
      <c r="Q35" s="22"/>
      <c r="R35" s="22"/>
      <c r="S35" s="22"/>
      <c r="T35" s="29"/>
      <c r="U35" s="29"/>
      <c r="V35" s="29"/>
      <c r="W35" s="29"/>
      <c r="X35" s="29"/>
      <c r="Y35" s="29"/>
      <c r="Z35" s="29"/>
      <c r="AA35" s="29"/>
      <c r="AB35" s="29"/>
      <c r="AC35" s="29"/>
      <c r="AD35" s="29"/>
    </row>
    <row r="36" spans="1:30" ht="14.1" customHeight="1" x14ac:dyDescent="0.15">
      <c r="A36" s="24"/>
      <c r="B36" s="24" t="s">
        <v>19</v>
      </c>
      <c r="C36" s="77" t="s">
        <v>290</v>
      </c>
      <c r="D36" s="77"/>
      <c r="E36" s="26"/>
      <c r="F36" s="22">
        <v>140144558</v>
      </c>
      <c r="G36" s="22">
        <v>61628139</v>
      </c>
      <c r="H36" s="23">
        <f t="shared" si="3"/>
        <v>201772697</v>
      </c>
      <c r="I36" s="22"/>
      <c r="J36" s="22"/>
      <c r="K36" s="22"/>
      <c r="L36" s="22"/>
      <c r="M36" s="22"/>
      <c r="N36" s="22"/>
      <c r="O36" s="22"/>
      <c r="P36" s="22"/>
      <c r="Q36" s="22"/>
      <c r="R36" s="22"/>
      <c r="S36" s="22"/>
      <c r="T36" s="29"/>
      <c r="U36" s="29"/>
      <c r="V36" s="29"/>
      <c r="W36" s="29"/>
      <c r="X36" s="29"/>
      <c r="Y36" s="29"/>
      <c r="Z36" s="29"/>
      <c r="AA36" s="29"/>
      <c r="AB36" s="29"/>
      <c r="AC36" s="29"/>
      <c r="AD36" s="29"/>
    </row>
    <row r="37" spans="1:30" ht="14.1" customHeight="1" x14ac:dyDescent="0.15">
      <c r="A37" s="24"/>
      <c r="B37" s="24" t="s">
        <v>22</v>
      </c>
      <c r="C37" s="77" t="s">
        <v>276</v>
      </c>
      <c r="D37" s="77"/>
      <c r="E37" s="26"/>
      <c r="F37" s="22">
        <v>275467185</v>
      </c>
      <c r="G37" s="22">
        <v>48266354</v>
      </c>
      <c r="H37" s="23">
        <f t="shared" si="3"/>
        <v>323733539</v>
      </c>
      <c r="I37" s="22"/>
      <c r="J37" s="22"/>
      <c r="K37" s="22"/>
      <c r="L37" s="22"/>
      <c r="M37" s="22"/>
      <c r="N37" s="22"/>
      <c r="O37" s="22"/>
      <c r="P37" s="22"/>
      <c r="Q37" s="22"/>
      <c r="R37" s="22"/>
      <c r="S37" s="22"/>
      <c r="T37" s="29"/>
      <c r="U37" s="29"/>
      <c r="V37" s="29"/>
      <c r="W37" s="29"/>
      <c r="X37" s="29"/>
      <c r="Y37" s="29"/>
      <c r="Z37" s="29"/>
      <c r="AA37" s="29"/>
      <c r="AB37" s="29"/>
      <c r="AC37" s="29"/>
      <c r="AD37" s="29"/>
    </row>
    <row r="38" spans="1:30" ht="14.1" customHeight="1" x14ac:dyDescent="0.15">
      <c r="A38" s="24"/>
      <c r="B38" s="24" t="s">
        <v>24</v>
      </c>
      <c r="C38" s="90" t="s">
        <v>291</v>
      </c>
      <c r="D38" s="90"/>
      <c r="E38" s="26"/>
      <c r="F38" s="22">
        <v>55896024</v>
      </c>
      <c r="G38" s="22">
        <v>3694456</v>
      </c>
      <c r="H38" s="23">
        <f t="shared" si="3"/>
        <v>59590480</v>
      </c>
      <c r="I38" s="22"/>
      <c r="J38" s="22"/>
      <c r="K38" s="22"/>
      <c r="L38" s="22"/>
      <c r="M38" s="22"/>
      <c r="N38" s="22"/>
      <c r="O38" s="22"/>
      <c r="P38" s="22"/>
      <c r="Q38" s="22"/>
      <c r="R38" s="22"/>
      <c r="S38" s="22"/>
      <c r="T38" s="29"/>
      <c r="U38" s="29"/>
      <c r="V38" s="29"/>
      <c r="W38" s="29"/>
      <c r="X38" s="29"/>
      <c r="Y38" s="29"/>
      <c r="Z38" s="29"/>
      <c r="AA38" s="29"/>
      <c r="AB38" s="29"/>
      <c r="AC38" s="29"/>
      <c r="AD38" s="29"/>
    </row>
    <row r="39" spans="1:30" ht="14.1" customHeight="1" x14ac:dyDescent="0.15">
      <c r="A39" s="24"/>
      <c r="B39" s="24" t="s">
        <v>26</v>
      </c>
      <c r="C39" s="77" t="s">
        <v>302</v>
      </c>
      <c r="D39" s="77"/>
      <c r="E39" s="26"/>
      <c r="F39" s="22">
        <v>8500000</v>
      </c>
      <c r="G39" s="22" t="s">
        <v>14</v>
      </c>
      <c r="H39" s="23">
        <f t="shared" si="3"/>
        <v>8500000</v>
      </c>
      <c r="I39" s="22"/>
      <c r="J39" s="22"/>
      <c r="K39" s="22"/>
      <c r="L39" s="22"/>
      <c r="M39" s="22"/>
      <c r="N39" s="22"/>
      <c r="O39" s="22"/>
      <c r="P39" s="22"/>
      <c r="Q39" s="22"/>
      <c r="R39" s="22"/>
      <c r="S39" s="22"/>
      <c r="T39" s="29"/>
      <c r="U39" s="29"/>
      <c r="V39" s="29"/>
      <c r="W39" s="29"/>
      <c r="X39" s="29"/>
      <c r="Y39" s="29"/>
      <c r="Z39" s="29"/>
      <c r="AA39" s="29"/>
      <c r="AB39" s="29"/>
      <c r="AC39" s="29"/>
      <c r="AD39" s="29"/>
    </row>
    <row r="40" spans="1:30" ht="14.1" customHeight="1" x14ac:dyDescent="0.15">
      <c r="A40" s="24"/>
      <c r="B40" s="24"/>
      <c r="C40" s="110" t="s">
        <v>268</v>
      </c>
      <c r="D40" s="110"/>
      <c r="E40" s="26"/>
      <c r="F40" s="22">
        <f>SUM(F32:F39)</f>
        <v>2013024978</v>
      </c>
      <c r="G40" s="22">
        <f>SUM(G32:G39)</f>
        <v>384223695</v>
      </c>
      <c r="H40" s="23">
        <f t="shared" si="3"/>
        <v>2397248673</v>
      </c>
      <c r="I40" s="22"/>
      <c r="J40" s="22"/>
      <c r="K40" s="22"/>
      <c r="L40" s="22"/>
      <c r="M40" s="22"/>
      <c r="N40" s="22"/>
      <c r="O40" s="22"/>
      <c r="P40" s="22"/>
      <c r="Q40" s="22"/>
      <c r="R40" s="22"/>
      <c r="S40" s="22"/>
      <c r="T40" s="29"/>
      <c r="U40" s="29"/>
      <c r="V40" s="29"/>
      <c r="W40" s="29"/>
      <c r="X40" s="29"/>
      <c r="Y40" s="29"/>
      <c r="Z40" s="29"/>
      <c r="AA40" s="29"/>
      <c r="AB40" s="29"/>
      <c r="AC40" s="29"/>
      <c r="AD40" s="29"/>
    </row>
    <row r="41" spans="1:30" ht="14.1" customHeight="1" x14ac:dyDescent="0.15">
      <c r="A41" s="24"/>
      <c r="B41" s="24" t="s">
        <v>28</v>
      </c>
      <c r="C41" s="77" t="s">
        <v>212</v>
      </c>
      <c r="D41" s="77"/>
      <c r="E41" s="26"/>
      <c r="F41" s="22">
        <v>135440023</v>
      </c>
      <c r="G41" s="22">
        <v>108297585</v>
      </c>
      <c r="H41" s="23">
        <f t="shared" si="3"/>
        <v>243737608</v>
      </c>
      <c r="I41" s="22"/>
      <c r="J41" s="22"/>
      <c r="K41" s="22"/>
      <c r="L41" s="22"/>
      <c r="M41" s="22"/>
      <c r="N41" s="22"/>
      <c r="O41" s="22"/>
      <c r="P41" s="22"/>
      <c r="Q41" s="22"/>
      <c r="R41" s="22"/>
      <c r="S41" s="22"/>
      <c r="T41" s="29"/>
      <c r="U41" s="29"/>
      <c r="V41" s="29"/>
      <c r="W41" s="29"/>
      <c r="X41" s="29"/>
      <c r="Y41" s="29"/>
      <c r="Z41" s="29"/>
      <c r="AA41" s="29"/>
      <c r="AB41" s="29"/>
      <c r="AC41" s="29"/>
      <c r="AD41" s="29"/>
    </row>
    <row r="42" spans="1:30" ht="14.1" customHeight="1" x14ac:dyDescent="0.15">
      <c r="A42" s="24"/>
      <c r="B42" s="77" t="s">
        <v>264</v>
      </c>
      <c r="C42" s="77"/>
      <c r="D42" s="77"/>
      <c r="E42" s="26"/>
      <c r="F42" s="22">
        <f>SUM(F40:F41)</f>
        <v>2148465001</v>
      </c>
      <c r="G42" s="22">
        <f>SUM(G40:G41)</f>
        <v>492521280</v>
      </c>
      <c r="H42" s="23">
        <f t="shared" si="3"/>
        <v>2640986281</v>
      </c>
      <c r="I42" s="22"/>
      <c r="J42" s="22"/>
      <c r="K42" s="22"/>
      <c r="L42" s="22"/>
      <c r="M42" s="22"/>
      <c r="N42" s="22"/>
      <c r="O42" s="22"/>
      <c r="P42" s="22"/>
      <c r="Q42" s="22"/>
      <c r="R42" s="22"/>
      <c r="S42" s="22"/>
      <c r="T42" s="29"/>
      <c r="U42" s="29"/>
      <c r="V42" s="29"/>
      <c r="W42" s="29"/>
      <c r="X42" s="29"/>
      <c r="Y42" s="29"/>
      <c r="Z42" s="29"/>
      <c r="AA42" s="29"/>
      <c r="AB42" s="29"/>
      <c r="AC42" s="29"/>
      <c r="AD42" s="29"/>
    </row>
    <row r="43" spans="1:30" ht="14.1" customHeight="1" x14ac:dyDescent="0.15">
      <c r="A43" s="24"/>
      <c r="B43" s="77" t="s">
        <v>227</v>
      </c>
      <c r="C43" s="77"/>
      <c r="D43" s="77"/>
      <c r="E43" s="31"/>
      <c r="F43" s="22">
        <v>115234249</v>
      </c>
      <c r="G43" s="22">
        <v>3064485</v>
      </c>
      <c r="H43" s="23">
        <f t="shared" si="3"/>
        <v>118298734</v>
      </c>
      <c r="I43" s="48"/>
      <c r="J43" s="48"/>
      <c r="K43" s="48"/>
      <c r="L43" s="48"/>
      <c r="M43" s="48"/>
      <c r="N43" s="48"/>
      <c r="O43" s="48"/>
      <c r="P43" s="48"/>
      <c r="Q43" s="48"/>
      <c r="R43" s="48"/>
      <c r="S43" s="48"/>
      <c r="T43" s="29"/>
      <c r="U43" s="29"/>
      <c r="V43" s="29"/>
      <c r="W43" s="29"/>
      <c r="X43" s="29"/>
      <c r="Y43" s="29"/>
      <c r="Z43" s="29"/>
      <c r="AA43" s="29"/>
      <c r="AB43" s="29"/>
      <c r="AC43" s="29"/>
      <c r="AD43" s="29"/>
    </row>
    <row r="44" spans="1:30" ht="14.1" customHeight="1" x14ac:dyDescent="0.15">
      <c r="A44" s="24"/>
      <c r="B44" s="77" t="s">
        <v>228</v>
      </c>
      <c r="C44" s="77"/>
      <c r="D44" s="77"/>
      <c r="E44" s="31"/>
      <c r="F44" s="22">
        <v>69727788</v>
      </c>
      <c r="G44" s="22">
        <v>-356850</v>
      </c>
      <c r="H44" s="23">
        <f t="shared" si="3"/>
        <v>69370938</v>
      </c>
      <c r="I44" s="48"/>
      <c r="J44" s="48"/>
      <c r="K44" s="48"/>
      <c r="L44" s="48"/>
      <c r="M44" s="48"/>
      <c r="N44" s="48"/>
      <c r="O44" s="48"/>
      <c r="P44" s="48"/>
      <c r="Q44" s="48"/>
      <c r="R44" s="48"/>
      <c r="S44" s="48"/>
      <c r="T44" s="29"/>
      <c r="U44" s="29"/>
      <c r="V44" s="29"/>
      <c r="W44" s="29"/>
      <c r="X44" s="29"/>
      <c r="Y44" s="29"/>
      <c r="Z44" s="29"/>
      <c r="AA44" s="29"/>
      <c r="AB44" s="29"/>
      <c r="AC44" s="29"/>
      <c r="AD44" s="29"/>
    </row>
    <row r="45" spans="1:30" ht="14.1" customHeight="1" x14ac:dyDescent="0.15">
      <c r="A45" s="24"/>
      <c r="B45" s="77" t="s">
        <v>152</v>
      </c>
      <c r="C45" s="77"/>
      <c r="D45" s="77"/>
      <c r="E45" s="31"/>
      <c r="F45" s="22">
        <v>520789503</v>
      </c>
      <c r="G45" s="22">
        <v>9465209</v>
      </c>
      <c r="H45" s="23">
        <f t="shared" si="3"/>
        <v>530254712</v>
      </c>
      <c r="I45" s="48"/>
      <c r="J45" s="48"/>
      <c r="K45" s="48"/>
      <c r="L45" s="48"/>
      <c r="M45" s="48"/>
      <c r="N45" s="48"/>
      <c r="O45" s="48"/>
      <c r="P45" s="48"/>
      <c r="Q45" s="48"/>
      <c r="R45" s="48"/>
      <c r="S45" s="48"/>
      <c r="T45" s="29"/>
      <c r="U45" s="29"/>
      <c r="V45" s="29"/>
      <c r="W45" s="29"/>
      <c r="X45" s="29"/>
      <c r="Y45" s="29"/>
      <c r="Z45" s="29"/>
      <c r="AA45" s="29"/>
      <c r="AB45" s="29"/>
      <c r="AC45" s="29"/>
      <c r="AD45" s="29"/>
    </row>
    <row r="46" spans="1:30" ht="14.1" customHeight="1" x14ac:dyDescent="0.15">
      <c r="A46" s="24"/>
      <c r="B46" s="77" t="s">
        <v>216</v>
      </c>
      <c r="C46" s="77"/>
      <c r="D46" s="77"/>
      <c r="E46" s="31"/>
      <c r="F46" s="22">
        <v>69700000</v>
      </c>
      <c r="G46" s="22" t="s">
        <v>14</v>
      </c>
      <c r="H46" s="23">
        <f t="shared" si="3"/>
        <v>69700000</v>
      </c>
      <c r="I46" s="48"/>
      <c r="J46" s="48"/>
      <c r="K46" s="48"/>
      <c r="L46" s="48"/>
      <c r="M46" s="48"/>
      <c r="N46" s="48"/>
      <c r="O46" s="48"/>
      <c r="P46" s="48"/>
      <c r="Q46" s="48"/>
      <c r="R46" s="48"/>
      <c r="S46" s="48"/>
      <c r="T46" s="29"/>
      <c r="U46" s="29"/>
      <c r="V46" s="29"/>
      <c r="W46" s="29"/>
      <c r="X46" s="29"/>
      <c r="Y46" s="29"/>
      <c r="Z46" s="29"/>
      <c r="AA46" s="29"/>
      <c r="AB46" s="29"/>
      <c r="AC46" s="29"/>
      <c r="AD46" s="29"/>
    </row>
    <row r="47" spans="1:30" ht="14.1" customHeight="1" x14ac:dyDescent="0.15">
      <c r="A47" s="24"/>
      <c r="B47" s="77" t="s">
        <v>271</v>
      </c>
      <c r="C47" s="77"/>
      <c r="D47" s="77"/>
      <c r="E47" s="31"/>
      <c r="F47" s="22">
        <v>1452969284</v>
      </c>
      <c r="G47" s="22">
        <v>36467630</v>
      </c>
      <c r="H47" s="23">
        <f t="shared" si="3"/>
        <v>1489436914</v>
      </c>
      <c r="I47" s="48"/>
      <c r="J47" s="48"/>
      <c r="K47" s="48"/>
      <c r="L47" s="48"/>
      <c r="M47" s="48"/>
      <c r="N47" s="48"/>
      <c r="O47" s="48"/>
      <c r="P47" s="48"/>
      <c r="Q47" s="48"/>
      <c r="R47" s="48"/>
      <c r="S47" s="48"/>
      <c r="T47" s="29"/>
      <c r="U47" s="29"/>
      <c r="V47" s="29"/>
      <c r="W47" s="29"/>
      <c r="X47" s="29"/>
      <c r="Y47" s="29"/>
      <c r="Z47" s="29"/>
      <c r="AA47" s="29"/>
      <c r="AB47" s="29"/>
      <c r="AC47" s="29"/>
      <c r="AD47" s="29"/>
    </row>
    <row r="48" spans="1:30" ht="14.1" customHeight="1" x14ac:dyDescent="0.15">
      <c r="A48" s="24"/>
      <c r="B48" s="77" t="s">
        <v>69</v>
      </c>
      <c r="C48" s="77"/>
      <c r="D48" s="77"/>
      <c r="E48" s="31"/>
      <c r="F48" s="22">
        <v>180000000</v>
      </c>
      <c r="G48" s="22">
        <v>-70000000</v>
      </c>
      <c r="H48" s="23">
        <f t="shared" si="3"/>
        <v>110000000</v>
      </c>
      <c r="I48" s="48"/>
      <c r="J48" s="48"/>
      <c r="K48" s="48"/>
      <c r="L48" s="48"/>
      <c r="M48" s="48"/>
      <c r="N48" s="48"/>
      <c r="O48" s="48"/>
      <c r="P48" s="48"/>
      <c r="Q48" s="48"/>
      <c r="R48" s="48"/>
      <c r="S48" s="48"/>
      <c r="T48" s="29"/>
      <c r="U48" s="29"/>
      <c r="V48" s="29"/>
      <c r="W48" s="29"/>
      <c r="X48" s="29"/>
      <c r="Y48" s="29"/>
      <c r="Z48" s="29"/>
      <c r="AA48" s="29"/>
      <c r="AB48" s="29"/>
      <c r="AC48" s="29"/>
      <c r="AD48" s="29"/>
    </row>
    <row r="49" spans="1:30" ht="3.6" customHeight="1" x14ac:dyDescent="0.15">
      <c r="A49" s="24"/>
      <c r="B49" s="24"/>
      <c r="C49" s="20"/>
      <c r="D49" s="20"/>
      <c r="E49" s="31"/>
      <c r="F49" s="22"/>
      <c r="G49" s="22"/>
      <c r="H49" s="23"/>
      <c r="I49" s="48"/>
      <c r="J49" s="48"/>
      <c r="K49" s="48"/>
      <c r="L49" s="48"/>
      <c r="M49" s="48"/>
      <c r="N49" s="48"/>
      <c r="O49" s="48"/>
      <c r="P49" s="48"/>
      <c r="Q49" s="48"/>
      <c r="R49" s="48"/>
      <c r="S49" s="48"/>
      <c r="T49" s="29"/>
      <c r="U49" s="29"/>
      <c r="V49" s="29"/>
      <c r="W49" s="29"/>
      <c r="X49" s="29"/>
      <c r="Y49" s="29"/>
      <c r="Z49" s="29"/>
      <c r="AA49" s="29"/>
      <c r="AB49" s="29"/>
      <c r="AC49" s="29"/>
      <c r="AD49" s="29"/>
    </row>
    <row r="50" spans="1:30" ht="14.1" customHeight="1" x14ac:dyDescent="0.15">
      <c r="A50" s="24"/>
      <c r="B50" s="79" t="s">
        <v>73</v>
      </c>
      <c r="C50" s="79"/>
      <c r="D50" s="79"/>
      <c r="E50" s="31"/>
      <c r="F50" s="23">
        <f>SUM(F11,F19:F20,F26:F30,F42:F48)</f>
        <v>11467680641</v>
      </c>
      <c r="G50" s="23">
        <f>SUM(G11,G19:G20,G26:G30,G42:G48)</f>
        <v>651268497</v>
      </c>
      <c r="H50" s="23">
        <f>SUM(F50:G50)</f>
        <v>12118949138</v>
      </c>
      <c r="I50" s="48"/>
      <c r="J50" s="48"/>
      <c r="K50" s="48"/>
      <c r="L50" s="48"/>
      <c r="M50" s="48"/>
      <c r="N50" s="48"/>
      <c r="O50" s="48"/>
      <c r="P50" s="48"/>
      <c r="Q50" s="48"/>
      <c r="R50" s="48"/>
      <c r="S50" s="48"/>
      <c r="T50" s="29"/>
      <c r="U50" s="29"/>
      <c r="V50" s="29"/>
      <c r="W50" s="29"/>
      <c r="X50" s="29"/>
      <c r="Y50" s="29"/>
      <c r="Z50" s="29"/>
      <c r="AA50" s="29"/>
      <c r="AB50" s="29"/>
      <c r="AC50" s="29"/>
      <c r="AD50" s="29"/>
    </row>
    <row r="51" spans="1:30" ht="6" customHeight="1" x14ac:dyDescent="0.15">
      <c r="A51" s="33"/>
      <c r="B51" s="33"/>
      <c r="C51" s="34"/>
      <c r="D51" s="35"/>
      <c r="E51" s="36"/>
      <c r="F51" s="37"/>
      <c r="G51" s="38"/>
      <c r="H51" s="39"/>
      <c r="I51" s="40"/>
      <c r="J51" s="40"/>
      <c r="K51" s="40"/>
      <c r="L51" s="40"/>
      <c r="M51" s="40"/>
      <c r="N51" s="40"/>
      <c r="O51" s="40"/>
      <c r="P51" s="40"/>
      <c r="Q51" s="40"/>
      <c r="R51" s="40"/>
      <c r="S51" s="40"/>
      <c r="T51" s="29"/>
      <c r="U51" s="29"/>
      <c r="V51" s="29"/>
      <c r="W51" s="29"/>
      <c r="X51" s="29"/>
      <c r="Y51" s="29"/>
      <c r="Z51" s="29"/>
      <c r="AA51" s="29"/>
      <c r="AB51" s="29"/>
      <c r="AC51" s="29"/>
      <c r="AD51" s="29"/>
    </row>
    <row r="52" spans="1:30" ht="18" customHeight="1" x14ac:dyDescent="0.15">
      <c r="A52" s="92" t="s">
        <v>325</v>
      </c>
      <c r="B52" s="92"/>
      <c r="C52" s="92"/>
      <c r="D52" s="92"/>
      <c r="E52" s="92"/>
      <c r="F52" s="92"/>
      <c r="G52" s="92"/>
      <c r="H52" s="92"/>
      <c r="I52" s="12"/>
      <c r="J52" s="12"/>
      <c r="K52" s="12"/>
      <c r="L52" s="12"/>
      <c r="M52" s="12"/>
      <c r="N52" s="12"/>
      <c r="O52" s="12"/>
      <c r="P52" s="12"/>
      <c r="Q52" s="12"/>
      <c r="R52" s="12"/>
      <c r="S52" s="12"/>
      <c r="T52" s="29"/>
      <c r="U52" s="29"/>
      <c r="V52" s="29"/>
      <c r="W52" s="29"/>
      <c r="X52" s="29"/>
      <c r="Y52" s="29"/>
      <c r="Z52" s="29"/>
      <c r="AA52" s="29"/>
      <c r="AB52" s="29"/>
      <c r="AC52" s="29"/>
      <c r="AD52" s="29"/>
    </row>
    <row r="53" spans="1:30" ht="10.5" customHeight="1" x14ac:dyDescent="0.15">
      <c r="A53" s="93"/>
      <c r="B53" s="93"/>
      <c r="C53" s="93"/>
      <c r="D53" s="93"/>
      <c r="E53" s="93"/>
      <c r="F53" s="93"/>
      <c r="G53" s="93"/>
      <c r="H53" s="93"/>
      <c r="I53" s="45"/>
      <c r="J53" s="45"/>
      <c r="K53" s="45"/>
      <c r="L53" s="45"/>
      <c r="M53" s="45"/>
      <c r="N53" s="45"/>
      <c r="O53" s="45"/>
      <c r="P53" s="45"/>
      <c r="Q53" s="45"/>
      <c r="R53" s="45"/>
      <c r="S53" s="45"/>
      <c r="T53" s="29"/>
      <c r="U53" s="29"/>
      <c r="V53" s="29"/>
      <c r="W53" s="29"/>
      <c r="X53" s="29"/>
      <c r="Y53" s="29"/>
      <c r="Z53" s="29"/>
      <c r="AA53" s="29"/>
      <c r="AB53" s="29"/>
      <c r="AC53" s="29"/>
      <c r="AD53" s="29"/>
    </row>
    <row r="54" spans="1:30" ht="10.5" customHeight="1" x14ac:dyDescent="0.15">
      <c r="A54" s="40"/>
      <c r="B54" s="40"/>
      <c r="C54" s="40"/>
      <c r="D54" s="40"/>
      <c r="E54" s="40"/>
      <c r="F54" s="40"/>
      <c r="G54" s="40"/>
      <c r="H54" s="40"/>
      <c r="I54" s="40"/>
      <c r="J54" s="40"/>
      <c r="K54" s="40"/>
      <c r="L54" s="40"/>
      <c r="M54" s="40"/>
      <c r="N54" s="40"/>
      <c r="O54" s="40"/>
      <c r="P54" s="40"/>
      <c r="Q54" s="40"/>
      <c r="R54" s="40"/>
      <c r="S54" s="40"/>
      <c r="T54" s="29"/>
      <c r="U54" s="29"/>
      <c r="V54" s="29"/>
      <c r="W54" s="29"/>
      <c r="X54" s="29"/>
      <c r="Y54" s="29"/>
      <c r="Z54" s="29"/>
      <c r="AA54" s="29"/>
      <c r="AB54" s="29"/>
      <c r="AC54" s="29"/>
      <c r="AD54" s="29"/>
    </row>
    <row r="55" spans="1:30" ht="10.5" customHeight="1" x14ac:dyDescent="0.15">
      <c r="A55" s="40"/>
      <c r="B55" s="40"/>
      <c r="C55" s="40"/>
      <c r="D55" s="40"/>
      <c r="E55" s="40"/>
      <c r="F55" s="40"/>
      <c r="G55" s="40"/>
      <c r="H55" s="40"/>
      <c r="I55" s="40"/>
      <c r="J55" s="40"/>
      <c r="K55" s="40"/>
      <c r="L55" s="40"/>
      <c r="M55" s="40"/>
      <c r="N55" s="40"/>
      <c r="O55" s="40"/>
      <c r="P55" s="40"/>
      <c r="Q55" s="40"/>
      <c r="R55" s="40"/>
      <c r="S55" s="40"/>
      <c r="T55" s="29"/>
      <c r="U55" s="29"/>
      <c r="V55" s="29"/>
      <c r="W55" s="29"/>
      <c r="X55" s="29"/>
      <c r="Y55" s="29"/>
      <c r="Z55" s="29"/>
      <c r="AA55" s="29"/>
      <c r="AB55" s="29"/>
      <c r="AC55" s="29"/>
      <c r="AD55" s="29"/>
    </row>
    <row r="56" spans="1:30" ht="10.5" customHeight="1" x14ac:dyDescent="0.15">
      <c r="A56" s="40"/>
      <c r="B56" s="40"/>
      <c r="C56" s="40"/>
      <c r="D56" s="40"/>
      <c r="E56" s="40"/>
      <c r="F56" s="40"/>
      <c r="G56" s="40"/>
      <c r="H56" s="40"/>
      <c r="I56" s="40"/>
      <c r="J56" s="40"/>
      <c r="K56" s="40"/>
      <c r="L56" s="40"/>
      <c r="M56" s="40"/>
      <c r="N56" s="40"/>
      <c r="O56" s="40"/>
      <c r="P56" s="40"/>
      <c r="Q56" s="40"/>
      <c r="R56" s="40"/>
      <c r="S56" s="40"/>
      <c r="T56" s="29"/>
      <c r="U56" s="29"/>
      <c r="V56" s="29"/>
      <c r="W56" s="29"/>
      <c r="X56" s="29"/>
      <c r="Y56" s="29"/>
      <c r="Z56" s="29"/>
      <c r="AA56" s="29"/>
      <c r="AB56" s="29"/>
      <c r="AC56" s="29"/>
      <c r="AD56" s="29"/>
    </row>
    <row r="57" spans="1:30" ht="10.5" customHeight="1" x14ac:dyDescent="0.15">
      <c r="A57" s="40"/>
      <c r="B57" s="40"/>
      <c r="C57" s="40"/>
      <c r="D57" s="40"/>
      <c r="E57" s="40"/>
      <c r="F57" s="40"/>
      <c r="G57" s="40"/>
      <c r="H57" s="40"/>
      <c r="I57" s="40"/>
      <c r="J57" s="40"/>
      <c r="K57" s="40"/>
      <c r="L57" s="40"/>
      <c r="M57" s="40"/>
      <c r="N57" s="40"/>
      <c r="O57" s="40"/>
      <c r="P57" s="40"/>
      <c r="Q57" s="40"/>
      <c r="R57" s="40"/>
      <c r="S57" s="40"/>
    </row>
    <row r="58" spans="1:30" ht="10.5" customHeight="1" x14ac:dyDescent="0.15">
      <c r="A58" s="40"/>
      <c r="B58" s="40"/>
      <c r="C58" s="40"/>
      <c r="D58" s="40"/>
      <c r="E58" s="40"/>
      <c r="F58" s="40"/>
      <c r="G58" s="40"/>
      <c r="H58" s="40"/>
      <c r="I58" s="40"/>
      <c r="J58" s="40"/>
      <c r="K58" s="40"/>
      <c r="L58" s="40"/>
      <c r="M58" s="40"/>
      <c r="N58" s="40"/>
      <c r="O58" s="40"/>
      <c r="P58" s="40"/>
      <c r="Q58" s="40"/>
      <c r="R58" s="40"/>
      <c r="S58" s="40"/>
    </row>
    <row r="59" spans="1:30" ht="10.5" customHeight="1" x14ac:dyDescent="0.15">
      <c r="A59" s="40"/>
      <c r="B59" s="40"/>
      <c r="C59" s="40"/>
      <c r="D59" s="40"/>
      <c r="E59" s="40"/>
      <c r="F59" s="40"/>
      <c r="G59" s="40"/>
      <c r="H59" s="40"/>
      <c r="I59" s="40"/>
      <c r="J59" s="40"/>
      <c r="K59" s="40"/>
      <c r="L59" s="40"/>
      <c r="M59" s="40"/>
      <c r="N59" s="40"/>
      <c r="O59" s="40"/>
      <c r="P59" s="40"/>
      <c r="Q59" s="40"/>
      <c r="R59" s="40"/>
      <c r="S59" s="40"/>
    </row>
    <row r="60" spans="1:30" ht="10.5" customHeight="1" x14ac:dyDescent="0.15">
      <c r="A60" s="40"/>
      <c r="B60" s="40"/>
      <c r="C60" s="40"/>
      <c r="D60" s="40"/>
      <c r="E60" s="40"/>
      <c r="F60" s="40"/>
      <c r="G60" s="40"/>
      <c r="H60" s="40"/>
      <c r="I60" s="40"/>
      <c r="J60" s="40"/>
      <c r="K60" s="40"/>
      <c r="L60" s="40"/>
      <c r="M60" s="40"/>
      <c r="N60" s="40"/>
      <c r="O60" s="40"/>
      <c r="P60" s="40"/>
      <c r="Q60" s="40"/>
      <c r="R60" s="40"/>
      <c r="S60" s="40"/>
    </row>
    <row r="61" spans="1:30" ht="10.5" customHeight="1" x14ac:dyDescent="0.15">
      <c r="A61" s="40"/>
      <c r="B61" s="40"/>
      <c r="C61" s="40"/>
      <c r="D61" s="40"/>
      <c r="E61" s="40"/>
      <c r="F61" s="40"/>
      <c r="G61" s="40"/>
      <c r="H61" s="40"/>
      <c r="I61" s="40"/>
      <c r="J61" s="40"/>
      <c r="K61" s="40"/>
      <c r="L61" s="40"/>
      <c r="M61" s="40"/>
      <c r="N61" s="40"/>
      <c r="O61" s="40"/>
      <c r="P61" s="40"/>
      <c r="Q61" s="40"/>
      <c r="R61" s="40"/>
      <c r="S61" s="40"/>
    </row>
    <row r="62" spans="1:30" ht="10.5" customHeight="1" x14ac:dyDescent="0.15">
      <c r="A62" s="40"/>
      <c r="B62" s="40"/>
      <c r="C62" s="40"/>
      <c r="D62" s="40"/>
      <c r="E62" s="40"/>
      <c r="F62" s="40"/>
      <c r="G62" s="40"/>
      <c r="H62" s="40"/>
      <c r="I62" s="40"/>
      <c r="J62" s="40"/>
      <c r="K62" s="40"/>
      <c r="L62" s="40"/>
      <c r="M62" s="40"/>
      <c r="N62" s="40"/>
      <c r="O62" s="40"/>
      <c r="P62" s="40"/>
      <c r="Q62" s="40"/>
      <c r="R62" s="40"/>
      <c r="S62" s="40"/>
    </row>
    <row r="63" spans="1:30" ht="10.5" customHeight="1" x14ac:dyDescent="0.15">
      <c r="A63" s="41"/>
      <c r="B63" s="41"/>
      <c r="C63" s="42"/>
      <c r="D63" s="42"/>
      <c r="E63" s="42"/>
      <c r="F63" s="42"/>
      <c r="G63" s="42"/>
      <c r="H63" s="42"/>
      <c r="I63" s="42"/>
      <c r="J63" s="42"/>
      <c r="K63" s="42"/>
      <c r="L63" s="42"/>
      <c r="M63" s="42"/>
      <c r="N63" s="42"/>
      <c r="O63" s="42"/>
      <c r="P63" s="42"/>
      <c r="Q63" s="42"/>
      <c r="R63" s="42"/>
      <c r="S63" s="42"/>
    </row>
    <row r="64" spans="1:30" ht="10.5" customHeight="1" x14ac:dyDescent="0.15">
      <c r="A64" s="41"/>
      <c r="B64" s="41"/>
      <c r="C64" s="42"/>
      <c r="D64" s="42"/>
      <c r="E64" s="42"/>
      <c r="F64" s="42"/>
      <c r="G64" s="42"/>
      <c r="H64" s="42"/>
      <c r="I64" s="42"/>
      <c r="J64" s="42"/>
      <c r="K64" s="42"/>
      <c r="L64" s="42"/>
      <c r="M64" s="42"/>
      <c r="N64" s="42"/>
      <c r="O64" s="42"/>
      <c r="P64" s="42"/>
      <c r="Q64" s="42"/>
      <c r="R64" s="42"/>
      <c r="S64" s="42"/>
    </row>
    <row r="65" spans="1:19" ht="10.5" customHeight="1" x14ac:dyDescent="0.15">
      <c r="A65" s="41"/>
      <c r="B65" s="41"/>
      <c r="C65" s="42"/>
      <c r="D65" s="42"/>
      <c r="E65" s="42"/>
      <c r="F65" s="42"/>
      <c r="G65" s="42"/>
      <c r="H65" s="42"/>
      <c r="I65" s="42"/>
      <c r="J65" s="42"/>
      <c r="K65" s="42"/>
      <c r="L65" s="42"/>
      <c r="M65" s="42"/>
      <c r="N65" s="42"/>
      <c r="O65" s="42"/>
      <c r="P65" s="42"/>
      <c r="Q65" s="42"/>
      <c r="R65" s="42"/>
      <c r="S65" s="42"/>
    </row>
    <row r="66" spans="1:19" ht="10.5" customHeight="1" x14ac:dyDescent="0.15">
      <c r="A66" s="41"/>
      <c r="B66" s="41"/>
      <c r="C66" s="42"/>
      <c r="D66" s="42"/>
      <c r="E66" s="42"/>
      <c r="F66" s="42"/>
      <c r="G66" s="42"/>
      <c r="H66" s="42"/>
      <c r="I66" s="42"/>
      <c r="J66" s="42"/>
      <c r="K66" s="42"/>
      <c r="L66" s="42"/>
      <c r="M66" s="42"/>
      <c r="N66" s="42"/>
      <c r="O66" s="42"/>
      <c r="P66" s="42"/>
      <c r="Q66" s="42"/>
      <c r="R66" s="42"/>
      <c r="S66" s="42"/>
    </row>
    <row r="67" spans="1:19" ht="10.5" customHeight="1" x14ac:dyDescent="0.15">
      <c r="A67" s="41"/>
      <c r="B67" s="41"/>
      <c r="C67" s="42"/>
      <c r="D67" s="42"/>
      <c r="E67" s="42"/>
      <c r="F67" s="42"/>
      <c r="G67" s="42"/>
      <c r="H67" s="42"/>
      <c r="I67" s="42"/>
      <c r="J67" s="42"/>
      <c r="K67" s="42"/>
      <c r="L67" s="42"/>
      <c r="M67" s="42"/>
      <c r="N67" s="42"/>
      <c r="O67" s="42"/>
      <c r="P67" s="42"/>
      <c r="Q67" s="42"/>
      <c r="R67" s="42"/>
      <c r="S67" s="42"/>
    </row>
    <row r="68" spans="1:19" ht="10.5" customHeight="1" x14ac:dyDescent="0.15">
      <c r="A68" s="41"/>
      <c r="B68" s="41"/>
      <c r="C68" s="42"/>
      <c r="D68" s="42"/>
      <c r="E68" s="42"/>
      <c r="F68" s="42"/>
      <c r="G68" s="42"/>
      <c r="H68" s="42"/>
      <c r="I68" s="42"/>
      <c r="J68" s="42"/>
      <c r="K68" s="42"/>
      <c r="L68" s="42"/>
      <c r="M68" s="42"/>
      <c r="N68" s="42"/>
      <c r="O68" s="42"/>
      <c r="P68" s="42"/>
      <c r="Q68" s="42"/>
      <c r="R68" s="42"/>
      <c r="S68" s="42"/>
    </row>
    <row r="69" spans="1:19" ht="10.5" customHeight="1" x14ac:dyDescent="0.15">
      <c r="A69" s="41"/>
      <c r="B69" s="41"/>
      <c r="C69" s="42"/>
      <c r="D69" s="42"/>
      <c r="E69" s="42"/>
      <c r="F69" s="42"/>
      <c r="G69" s="42"/>
      <c r="H69" s="42"/>
      <c r="I69" s="42"/>
      <c r="J69" s="42"/>
      <c r="K69" s="42"/>
      <c r="L69" s="42"/>
      <c r="M69" s="42"/>
      <c r="N69" s="42"/>
      <c r="O69" s="42"/>
      <c r="P69" s="42"/>
      <c r="Q69" s="42"/>
      <c r="R69" s="42"/>
      <c r="S69" s="42"/>
    </row>
    <row r="70" spans="1:19" ht="10.5" customHeight="1" x14ac:dyDescent="0.15">
      <c r="A70" s="41"/>
      <c r="B70" s="41"/>
      <c r="C70" s="42"/>
      <c r="D70" s="42"/>
      <c r="E70" s="42"/>
      <c r="F70" s="42"/>
      <c r="G70" s="42"/>
      <c r="H70" s="42"/>
      <c r="I70" s="42"/>
      <c r="J70" s="42"/>
      <c r="K70" s="42"/>
      <c r="L70" s="42"/>
      <c r="M70" s="42"/>
      <c r="N70" s="42"/>
      <c r="O70" s="42"/>
      <c r="P70" s="42"/>
      <c r="Q70" s="42"/>
      <c r="R70" s="42"/>
      <c r="S70" s="42"/>
    </row>
    <row r="71" spans="1:19" ht="10.5" customHeight="1" x14ac:dyDescent="0.15">
      <c r="A71" s="41"/>
      <c r="B71" s="41"/>
      <c r="C71" s="42"/>
      <c r="D71" s="42"/>
      <c r="E71" s="42"/>
      <c r="F71" s="42"/>
      <c r="G71" s="42"/>
      <c r="H71" s="42"/>
      <c r="I71" s="42"/>
      <c r="J71" s="42"/>
      <c r="K71" s="42"/>
      <c r="L71" s="42"/>
      <c r="M71" s="42"/>
      <c r="N71" s="42"/>
      <c r="O71" s="42"/>
      <c r="P71" s="42"/>
      <c r="Q71" s="42"/>
      <c r="R71" s="42"/>
      <c r="S71" s="42"/>
    </row>
    <row r="72" spans="1:19" ht="10.5" customHeight="1" x14ac:dyDescent="0.15">
      <c r="A72" s="41"/>
      <c r="B72" s="41"/>
      <c r="C72" s="42"/>
      <c r="D72" s="42"/>
      <c r="E72" s="42"/>
      <c r="F72" s="42"/>
      <c r="G72" s="42"/>
      <c r="H72" s="42"/>
      <c r="I72" s="42"/>
      <c r="J72" s="42"/>
      <c r="K72" s="42"/>
      <c r="L72" s="42"/>
      <c r="M72" s="42"/>
      <c r="N72" s="42"/>
      <c r="O72" s="42"/>
      <c r="P72" s="42"/>
      <c r="Q72" s="42"/>
      <c r="R72" s="42"/>
      <c r="S72" s="42"/>
    </row>
    <row r="73" spans="1:19" ht="10.5" customHeight="1" x14ac:dyDescent="0.15">
      <c r="A73" s="41"/>
      <c r="B73" s="41"/>
      <c r="C73" s="42"/>
      <c r="D73" s="42"/>
      <c r="E73" s="42"/>
      <c r="F73" s="42"/>
      <c r="G73" s="42"/>
      <c r="H73" s="42"/>
      <c r="I73" s="42"/>
      <c r="J73" s="42"/>
      <c r="K73" s="42"/>
      <c r="L73" s="42"/>
      <c r="M73" s="42"/>
      <c r="N73" s="42"/>
      <c r="O73" s="42"/>
      <c r="P73" s="42"/>
      <c r="Q73" s="42"/>
      <c r="R73" s="42"/>
      <c r="S73" s="42"/>
    </row>
    <row r="74" spans="1:19" ht="10.5" customHeight="1" x14ac:dyDescent="0.15">
      <c r="A74" s="41"/>
      <c r="B74" s="41"/>
      <c r="C74" s="42"/>
      <c r="D74" s="42"/>
      <c r="E74" s="42"/>
      <c r="F74" s="42"/>
      <c r="G74" s="42"/>
      <c r="H74" s="42"/>
      <c r="I74" s="42"/>
      <c r="J74" s="42"/>
      <c r="K74" s="42"/>
      <c r="L74" s="42"/>
      <c r="M74" s="42"/>
      <c r="N74" s="42"/>
      <c r="O74" s="42"/>
      <c r="P74" s="42"/>
      <c r="Q74" s="42"/>
      <c r="R74" s="42"/>
      <c r="S74" s="42"/>
    </row>
    <row r="75" spans="1:19" ht="10.5" customHeight="1" x14ac:dyDescent="0.15">
      <c r="A75" s="41"/>
      <c r="B75" s="41"/>
      <c r="C75" s="42"/>
      <c r="D75" s="42"/>
      <c r="E75" s="42"/>
      <c r="F75" s="42"/>
      <c r="G75" s="42"/>
      <c r="H75" s="42"/>
      <c r="I75" s="42"/>
      <c r="J75" s="42"/>
      <c r="K75" s="42"/>
      <c r="L75" s="42"/>
      <c r="M75" s="42"/>
      <c r="N75" s="42"/>
      <c r="O75" s="42"/>
      <c r="P75" s="42"/>
      <c r="Q75" s="42"/>
      <c r="R75" s="42"/>
      <c r="S75" s="42"/>
    </row>
    <row r="76" spans="1:19" ht="10.5" customHeight="1" x14ac:dyDescent="0.15">
      <c r="A76" s="41"/>
      <c r="B76" s="41"/>
      <c r="C76" s="42"/>
      <c r="D76" s="42"/>
      <c r="E76" s="42"/>
      <c r="F76" s="42"/>
      <c r="G76" s="42"/>
      <c r="H76" s="42"/>
      <c r="I76" s="42"/>
      <c r="J76" s="42"/>
      <c r="K76" s="42"/>
      <c r="L76" s="42"/>
      <c r="M76" s="42"/>
      <c r="N76" s="42"/>
      <c r="O76" s="42"/>
      <c r="P76" s="42"/>
      <c r="Q76" s="42"/>
      <c r="R76" s="42"/>
      <c r="S76" s="42"/>
    </row>
    <row r="77" spans="1:19" ht="10.5" customHeight="1" x14ac:dyDescent="0.15">
      <c r="A77" s="41"/>
      <c r="B77" s="41"/>
      <c r="C77" s="42"/>
      <c r="D77" s="42"/>
      <c r="E77" s="42"/>
      <c r="F77" s="42"/>
      <c r="G77" s="42"/>
      <c r="H77" s="42"/>
      <c r="I77" s="42"/>
      <c r="J77" s="42"/>
      <c r="K77" s="42"/>
      <c r="L77" s="42"/>
      <c r="M77" s="42"/>
      <c r="N77" s="42"/>
      <c r="O77" s="42"/>
      <c r="P77" s="42"/>
      <c r="Q77" s="42"/>
      <c r="R77" s="42"/>
      <c r="S77" s="42"/>
    </row>
    <row r="78" spans="1:19" ht="10.5" customHeight="1" x14ac:dyDescent="0.15">
      <c r="A78" s="41"/>
      <c r="B78" s="41"/>
      <c r="C78" s="42"/>
      <c r="D78" s="42"/>
      <c r="E78" s="42"/>
      <c r="F78" s="42"/>
      <c r="G78" s="42"/>
      <c r="H78" s="42"/>
      <c r="I78" s="42"/>
      <c r="J78" s="42"/>
      <c r="K78" s="42"/>
      <c r="L78" s="42"/>
      <c r="M78" s="42"/>
      <c r="N78" s="42"/>
      <c r="O78" s="42"/>
      <c r="P78" s="42"/>
      <c r="Q78" s="42"/>
      <c r="R78" s="42"/>
      <c r="S78" s="42"/>
    </row>
  </sheetData>
  <mergeCells count="48">
    <mergeCell ref="A2:H2"/>
    <mergeCell ref="A3:E3"/>
    <mergeCell ref="B5:D5"/>
    <mergeCell ref="C6:D6"/>
    <mergeCell ref="C7:D7"/>
    <mergeCell ref="C8:D8"/>
    <mergeCell ref="C9:D9"/>
    <mergeCell ref="C10:D10"/>
    <mergeCell ref="B11:D11"/>
    <mergeCell ref="B12:D12"/>
    <mergeCell ref="C13:D13"/>
    <mergeCell ref="C14:D14"/>
    <mergeCell ref="C15:D15"/>
    <mergeCell ref="C16:D16"/>
    <mergeCell ref="C17:D17"/>
    <mergeCell ref="C18:D18"/>
    <mergeCell ref="B19:D19"/>
    <mergeCell ref="B20:D20"/>
    <mergeCell ref="B21:D21"/>
    <mergeCell ref="C22:D22"/>
    <mergeCell ref="C23:D23"/>
    <mergeCell ref="C24:D24"/>
    <mergeCell ref="C25:D25"/>
    <mergeCell ref="B26:D26"/>
    <mergeCell ref="B27:D27"/>
    <mergeCell ref="B28:D28"/>
    <mergeCell ref="B29:D29"/>
    <mergeCell ref="B30:D30"/>
    <mergeCell ref="B31:D31"/>
    <mergeCell ref="C32:D32"/>
    <mergeCell ref="C33:D33"/>
    <mergeCell ref="C34:D34"/>
    <mergeCell ref="C35:D35"/>
    <mergeCell ref="C36:D36"/>
    <mergeCell ref="C37:D37"/>
    <mergeCell ref="C38:D38"/>
    <mergeCell ref="C39:D39"/>
    <mergeCell ref="C40:D40"/>
    <mergeCell ref="C41:D41"/>
    <mergeCell ref="B42:D42"/>
    <mergeCell ref="B43:D43"/>
    <mergeCell ref="B44:D44"/>
    <mergeCell ref="B45:D45"/>
    <mergeCell ref="B46:D46"/>
    <mergeCell ref="A52:H53"/>
    <mergeCell ref="B47:D47"/>
    <mergeCell ref="B48:D48"/>
    <mergeCell ref="B50:D50"/>
  </mergeCells>
  <phoneticPr fontId="9"/>
  <pageMargins left="0.78740157480314965" right="0.78740157480314965" top="0.86614173228346458" bottom="0.86614173228346458" header="0.62992125984251968" footer="0.39370078740157483"/>
  <pageSetup paperSize="9" scale="114" firstPageNumber="211" orientation="portrait" useFirstPageNumber="1"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7"/>
  <sheetViews>
    <sheetView view="pageBreakPreview" zoomScaleNormal="75" zoomScaleSheetLayoutView="100" workbookViewId="0"/>
  </sheetViews>
  <sheetFormatPr defaultColWidth="9.28515625" defaultRowHeight="10.5" customHeight="1" x14ac:dyDescent="0.15"/>
  <cols>
    <col min="1" max="1" width="0.42578125" style="28" customWidth="1"/>
    <col min="2" max="2" width="4.28515625" style="28" customWidth="1"/>
    <col min="3" max="3" width="1.85546875" style="28" customWidth="1"/>
    <col min="4" max="4" width="32.28515625" style="28" customWidth="1"/>
    <col min="5" max="5" width="0.7109375" style="28" customWidth="1"/>
    <col min="6" max="8" width="20.140625" style="28" customWidth="1"/>
    <col min="9" max="13" width="12.140625" style="29" customWidth="1"/>
    <col min="14" max="14" width="12.28515625" style="29" customWidth="1"/>
    <col min="15" max="19" width="12.28515625" style="28" customWidth="1"/>
    <col min="20" max="16384" width="9.28515625" style="28"/>
  </cols>
  <sheetData>
    <row r="1" spans="1:30" s="3" customFormat="1" ht="12" customHeight="1" x14ac:dyDescent="0.15">
      <c r="A1" s="12"/>
      <c r="B1" s="12"/>
      <c r="C1" s="12"/>
      <c r="D1" s="12"/>
      <c r="E1" s="12"/>
      <c r="F1" s="12"/>
      <c r="G1" s="12"/>
      <c r="H1" s="13" t="s">
        <v>4</v>
      </c>
      <c r="I1" s="2"/>
      <c r="J1" s="2"/>
      <c r="K1" s="2"/>
      <c r="L1" s="2"/>
      <c r="M1" s="2"/>
      <c r="N1" s="2"/>
      <c r="O1" s="2"/>
      <c r="P1" s="2"/>
      <c r="Q1" s="2"/>
      <c r="R1" s="2"/>
      <c r="S1" s="58"/>
      <c r="T1" s="2"/>
      <c r="U1" s="2"/>
      <c r="V1" s="2"/>
      <c r="W1" s="2"/>
      <c r="X1" s="2"/>
      <c r="Y1" s="2"/>
      <c r="Z1" s="2"/>
      <c r="AA1" s="2"/>
      <c r="AB1" s="2"/>
      <c r="AC1" s="2"/>
      <c r="AD1" s="2"/>
    </row>
    <row r="2" spans="1:30" s="3" customFormat="1" ht="18" customHeight="1" x14ac:dyDescent="0.15">
      <c r="A2" s="82" t="s">
        <v>303</v>
      </c>
      <c r="B2" s="82"/>
      <c r="C2" s="82"/>
      <c r="D2" s="82"/>
      <c r="E2" s="82"/>
      <c r="F2" s="82"/>
      <c r="G2" s="82"/>
      <c r="H2" s="82"/>
      <c r="I2" s="46"/>
      <c r="J2" s="46"/>
      <c r="K2" s="46"/>
      <c r="L2" s="46"/>
      <c r="M2" s="46"/>
      <c r="N2" s="46"/>
      <c r="O2" s="46"/>
      <c r="P2" s="46"/>
      <c r="Q2" s="46"/>
      <c r="R2" s="46"/>
      <c r="S2" s="46"/>
      <c r="T2" s="2"/>
      <c r="U2" s="2"/>
      <c r="V2" s="2"/>
      <c r="W2" s="2"/>
      <c r="X2" s="2"/>
      <c r="Y2" s="2"/>
      <c r="Z2" s="2"/>
      <c r="AA2" s="2"/>
      <c r="AB2" s="2"/>
      <c r="AC2" s="2"/>
      <c r="AD2" s="2"/>
    </row>
    <row r="3" spans="1:30" s="8" customFormat="1" ht="18" customHeight="1" x14ac:dyDescent="0.15">
      <c r="A3" s="83" t="s">
        <v>260</v>
      </c>
      <c r="B3" s="83"/>
      <c r="C3" s="83"/>
      <c r="D3" s="83"/>
      <c r="E3" s="84"/>
      <c r="F3" s="15" t="s">
        <v>7</v>
      </c>
      <c r="G3" s="16" t="s">
        <v>8</v>
      </c>
      <c r="H3" s="17" t="s">
        <v>9</v>
      </c>
      <c r="I3" s="46"/>
      <c r="J3" s="46"/>
      <c r="K3" s="46"/>
      <c r="L3" s="46"/>
      <c r="M3" s="46"/>
      <c r="N3" s="46"/>
      <c r="O3" s="46"/>
      <c r="P3" s="46"/>
      <c r="Q3" s="46"/>
      <c r="R3" s="46"/>
      <c r="S3" s="46"/>
      <c r="T3" s="5"/>
      <c r="U3" s="5"/>
      <c r="V3" s="5"/>
      <c r="W3" s="5"/>
      <c r="X3" s="5"/>
      <c r="Y3" s="5"/>
      <c r="Z3" s="5"/>
      <c r="AA3" s="5"/>
      <c r="AB3" s="5"/>
      <c r="AC3" s="5"/>
      <c r="AD3" s="5"/>
    </row>
    <row r="4" spans="1:30" s="8" customFormat="1" ht="6" customHeight="1" x14ac:dyDescent="0.15">
      <c r="A4" s="19"/>
      <c r="B4" s="19"/>
      <c r="C4" s="20"/>
      <c r="D4" s="19"/>
      <c r="E4" s="21"/>
      <c r="F4" s="22"/>
      <c r="G4" s="22"/>
      <c r="H4" s="23"/>
      <c r="I4" s="46"/>
      <c r="J4" s="46"/>
      <c r="K4" s="46"/>
      <c r="L4" s="46"/>
      <c r="M4" s="46"/>
      <c r="N4" s="46"/>
      <c r="O4" s="46"/>
      <c r="P4" s="46"/>
      <c r="Q4" s="46"/>
      <c r="R4" s="46"/>
      <c r="S4" s="46"/>
      <c r="T4" s="5"/>
      <c r="U4" s="5"/>
      <c r="V4" s="5"/>
      <c r="W4" s="5"/>
      <c r="X4" s="5"/>
      <c r="Y4" s="5"/>
      <c r="Z4" s="5"/>
      <c r="AA4" s="5"/>
      <c r="AB4" s="5"/>
      <c r="AC4" s="5"/>
      <c r="AD4" s="5"/>
    </row>
    <row r="5" spans="1:30" s="8" customFormat="1" ht="14.1" customHeight="1" x14ac:dyDescent="0.15">
      <c r="A5" s="24"/>
      <c r="B5" s="77" t="s">
        <v>261</v>
      </c>
      <c r="C5" s="77"/>
      <c r="D5" s="77"/>
      <c r="E5" s="25"/>
      <c r="F5" s="22"/>
      <c r="G5" s="22"/>
      <c r="H5" s="23"/>
      <c r="I5" s="22"/>
      <c r="J5" s="22"/>
      <c r="K5" s="22"/>
      <c r="L5" s="22"/>
      <c r="M5" s="22"/>
      <c r="N5" s="22"/>
      <c r="O5" s="22"/>
      <c r="P5" s="22"/>
      <c r="Q5" s="22"/>
      <c r="R5" s="22"/>
      <c r="S5" s="22"/>
      <c r="T5" s="5"/>
      <c r="U5" s="5"/>
      <c r="V5" s="5"/>
      <c r="W5" s="5"/>
      <c r="X5" s="5"/>
      <c r="Y5" s="5"/>
      <c r="Z5" s="5"/>
      <c r="AA5" s="5"/>
      <c r="AB5" s="5"/>
      <c r="AC5" s="5"/>
      <c r="AD5" s="5"/>
    </row>
    <row r="6" spans="1:30" s="27" customFormat="1" ht="14.1" customHeight="1" x14ac:dyDescent="0.15">
      <c r="A6" s="24"/>
      <c r="B6" s="24" t="s">
        <v>10</v>
      </c>
      <c r="C6" s="77" t="s">
        <v>37</v>
      </c>
      <c r="D6" s="77"/>
      <c r="E6" s="26"/>
      <c r="F6" s="22">
        <v>355547672</v>
      </c>
      <c r="G6" s="22">
        <v>2898465</v>
      </c>
      <c r="H6" s="23">
        <f t="shared" ref="H6:H11" si="0">SUM(F6:G6)</f>
        <v>358446137</v>
      </c>
      <c r="I6" s="22"/>
      <c r="J6" s="22"/>
      <c r="K6" s="22"/>
      <c r="L6" s="22"/>
      <c r="M6" s="22"/>
      <c r="N6" s="22"/>
      <c r="O6" s="22"/>
      <c r="P6" s="22"/>
      <c r="Q6" s="22"/>
      <c r="R6" s="22"/>
      <c r="S6" s="22"/>
      <c r="T6" s="43"/>
      <c r="U6" s="43"/>
      <c r="V6" s="43"/>
      <c r="W6" s="43"/>
      <c r="X6" s="43"/>
      <c r="Y6" s="43"/>
      <c r="Z6" s="43"/>
      <c r="AA6" s="43"/>
      <c r="AB6" s="43"/>
      <c r="AC6" s="43"/>
      <c r="AD6" s="43"/>
    </row>
    <row r="7" spans="1:30" ht="14.1" customHeight="1" x14ac:dyDescent="0.15">
      <c r="A7" s="24"/>
      <c r="B7" s="24" t="s">
        <v>12</v>
      </c>
      <c r="C7" s="77" t="s">
        <v>262</v>
      </c>
      <c r="D7" s="77"/>
      <c r="E7" s="21"/>
      <c r="F7" s="22">
        <v>322396319</v>
      </c>
      <c r="G7" s="22">
        <v>34515540</v>
      </c>
      <c r="H7" s="23">
        <f t="shared" si="0"/>
        <v>356911859</v>
      </c>
      <c r="I7" s="22"/>
      <c r="J7" s="22"/>
      <c r="K7" s="22"/>
      <c r="L7" s="22"/>
      <c r="M7" s="22"/>
      <c r="N7" s="22"/>
      <c r="O7" s="22"/>
      <c r="P7" s="22"/>
      <c r="Q7" s="22"/>
      <c r="R7" s="22"/>
      <c r="S7" s="22"/>
      <c r="T7" s="29"/>
      <c r="U7" s="29"/>
      <c r="V7" s="29"/>
      <c r="W7" s="29"/>
      <c r="X7" s="29"/>
      <c r="Y7" s="29"/>
      <c r="Z7" s="29"/>
      <c r="AA7" s="29"/>
      <c r="AB7" s="29"/>
      <c r="AC7" s="29"/>
      <c r="AD7" s="29"/>
    </row>
    <row r="8" spans="1:30" ht="14.1" customHeight="1" x14ac:dyDescent="0.15">
      <c r="A8" s="24"/>
      <c r="B8" s="24" t="s">
        <v>15</v>
      </c>
      <c r="C8" s="77" t="s">
        <v>98</v>
      </c>
      <c r="D8" s="77"/>
      <c r="E8" s="21"/>
      <c r="F8" s="22">
        <v>1119903189</v>
      </c>
      <c r="G8" s="22">
        <v>45977332</v>
      </c>
      <c r="H8" s="23">
        <f t="shared" si="0"/>
        <v>1165880521</v>
      </c>
      <c r="I8" s="22"/>
      <c r="J8" s="22"/>
      <c r="K8" s="22"/>
      <c r="L8" s="22"/>
      <c r="M8" s="22"/>
      <c r="N8" s="22"/>
      <c r="O8" s="22"/>
      <c r="P8" s="22"/>
      <c r="Q8" s="22"/>
      <c r="R8" s="22"/>
      <c r="S8" s="22"/>
      <c r="T8" s="29"/>
      <c r="U8" s="29"/>
      <c r="V8" s="29"/>
      <c r="W8" s="29"/>
      <c r="X8" s="29"/>
      <c r="Y8" s="29"/>
      <c r="Z8" s="29"/>
      <c r="AA8" s="29"/>
      <c r="AB8" s="29"/>
      <c r="AC8" s="29"/>
      <c r="AD8" s="29"/>
    </row>
    <row r="9" spans="1:30" s="27" customFormat="1" ht="14.1" customHeight="1" x14ac:dyDescent="0.15">
      <c r="A9" s="24"/>
      <c r="B9" s="24" t="s">
        <v>17</v>
      </c>
      <c r="C9" s="77" t="s">
        <v>263</v>
      </c>
      <c r="D9" s="77"/>
      <c r="E9" s="26"/>
      <c r="F9" s="22">
        <v>199810568</v>
      </c>
      <c r="G9" s="22">
        <v>14234628</v>
      </c>
      <c r="H9" s="23">
        <f t="shared" si="0"/>
        <v>214045196</v>
      </c>
      <c r="I9" s="22"/>
      <c r="J9" s="22"/>
      <c r="K9" s="22"/>
      <c r="L9" s="22"/>
      <c r="M9" s="22"/>
      <c r="N9" s="22"/>
      <c r="O9" s="22"/>
      <c r="P9" s="22"/>
      <c r="Q9" s="22"/>
      <c r="R9" s="22"/>
      <c r="S9" s="22"/>
      <c r="T9" s="43"/>
      <c r="U9" s="43"/>
      <c r="V9" s="43"/>
      <c r="W9" s="43"/>
      <c r="X9" s="43"/>
      <c r="Y9" s="43"/>
      <c r="Z9" s="43"/>
      <c r="AA9" s="43"/>
      <c r="AB9" s="43"/>
      <c r="AC9" s="43"/>
      <c r="AD9" s="43"/>
    </row>
    <row r="10" spans="1:30" s="27" customFormat="1" ht="14.1" customHeight="1" x14ac:dyDescent="0.15">
      <c r="A10" s="24"/>
      <c r="B10" s="24" t="s">
        <v>19</v>
      </c>
      <c r="C10" s="77" t="s">
        <v>84</v>
      </c>
      <c r="D10" s="77"/>
      <c r="E10" s="26"/>
      <c r="F10" s="22">
        <v>116880717</v>
      </c>
      <c r="G10" s="22">
        <v>7440147</v>
      </c>
      <c r="H10" s="23">
        <f t="shared" si="0"/>
        <v>124320864</v>
      </c>
      <c r="I10" s="22"/>
      <c r="J10" s="22"/>
      <c r="K10" s="22"/>
      <c r="L10" s="22"/>
      <c r="M10" s="22"/>
      <c r="N10" s="22"/>
      <c r="O10" s="22"/>
      <c r="P10" s="22"/>
      <c r="Q10" s="22"/>
      <c r="R10" s="22"/>
      <c r="S10" s="22"/>
      <c r="T10" s="43"/>
      <c r="U10" s="43"/>
      <c r="V10" s="43"/>
      <c r="W10" s="43"/>
      <c r="X10" s="43"/>
      <c r="Y10" s="43"/>
      <c r="Z10" s="43"/>
      <c r="AA10" s="43"/>
      <c r="AB10" s="43"/>
      <c r="AC10" s="43"/>
      <c r="AD10" s="43"/>
    </row>
    <row r="11" spans="1:30" s="27" customFormat="1" ht="14.1" customHeight="1" x14ac:dyDescent="0.15">
      <c r="A11" s="24"/>
      <c r="B11" s="77" t="s">
        <v>264</v>
      </c>
      <c r="C11" s="77"/>
      <c r="D11" s="77"/>
      <c r="E11" s="26"/>
      <c r="F11" s="22">
        <f>SUM(F6:F10)</f>
        <v>2114538465</v>
      </c>
      <c r="G11" s="22">
        <f>SUM(G6:G10)</f>
        <v>105066112</v>
      </c>
      <c r="H11" s="23">
        <f t="shared" si="0"/>
        <v>2219604577</v>
      </c>
      <c r="I11" s="22"/>
      <c r="J11" s="22"/>
      <c r="K11" s="22"/>
      <c r="L11" s="22"/>
      <c r="M11" s="22"/>
      <c r="N11" s="22"/>
      <c r="O11" s="22"/>
      <c r="P11" s="22"/>
      <c r="Q11" s="22"/>
      <c r="R11" s="22"/>
      <c r="S11" s="22"/>
      <c r="T11" s="43"/>
      <c r="U11" s="43"/>
      <c r="V11" s="43"/>
      <c r="W11" s="43"/>
      <c r="X11" s="43"/>
      <c r="Y11" s="43"/>
      <c r="Z11" s="43"/>
      <c r="AA11" s="43"/>
      <c r="AB11" s="43"/>
      <c r="AC11" s="43"/>
      <c r="AD11" s="43"/>
    </row>
    <row r="12" spans="1:30" s="29" customFormat="1" ht="14.1" customHeight="1" x14ac:dyDescent="0.15">
      <c r="A12" s="24"/>
      <c r="B12" s="77" t="s">
        <v>265</v>
      </c>
      <c r="C12" s="77"/>
      <c r="D12" s="77"/>
      <c r="E12" s="26"/>
      <c r="F12" s="22"/>
      <c r="G12" s="22"/>
      <c r="H12" s="23"/>
      <c r="I12" s="22"/>
      <c r="J12" s="22"/>
      <c r="K12" s="22"/>
      <c r="L12" s="22"/>
      <c r="M12" s="22"/>
      <c r="N12" s="22"/>
      <c r="O12" s="22"/>
      <c r="P12" s="22"/>
      <c r="Q12" s="22"/>
      <c r="R12" s="22"/>
      <c r="S12" s="22"/>
    </row>
    <row r="13" spans="1:30" ht="14.1" customHeight="1" x14ac:dyDescent="0.15">
      <c r="A13" s="24"/>
      <c r="B13" s="24" t="s">
        <v>10</v>
      </c>
      <c r="C13" s="77" t="s">
        <v>145</v>
      </c>
      <c r="D13" s="77"/>
      <c r="E13" s="30"/>
      <c r="F13" s="22">
        <v>726888000</v>
      </c>
      <c r="G13" s="22">
        <v>55619000</v>
      </c>
      <c r="H13" s="23">
        <f t="shared" ref="H13:H20" si="1">SUM(F13:G13)</f>
        <v>782507000</v>
      </c>
      <c r="I13" s="22"/>
      <c r="J13" s="22"/>
      <c r="K13" s="22"/>
      <c r="L13" s="22"/>
      <c r="M13" s="22"/>
      <c r="N13" s="22"/>
      <c r="O13" s="22"/>
      <c r="P13" s="22"/>
      <c r="Q13" s="22"/>
      <c r="R13" s="22"/>
      <c r="S13" s="22"/>
      <c r="T13" s="29"/>
      <c r="U13" s="29"/>
      <c r="V13" s="29"/>
      <c r="W13" s="29"/>
      <c r="X13" s="29"/>
      <c r="Y13" s="29"/>
      <c r="Z13" s="29"/>
      <c r="AA13" s="29"/>
      <c r="AB13" s="29"/>
      <c r="AC13" s="29"/>
      <c r="AD13" s="29"/>
    </row>
    <row r="14" spans="1:30" ht="14.1" customHeight="1" x14ac:dyDescent="0.15">
      <c r="A14" s="24"/>
      <c r="B14" s="24" t="s">
        <v>12</v>
      </c>
      <c r="C14" s="77" t="s">
        <v>273</v>
      </c>
      <c r="D14" s="77"/>
      <c r="E14" s="30"/>
      <c r="F14" s="22">
        <v>383073342</v>
      </c>
      <c r="G14" s="22">
        <v>18016493</v>
      </c>
      <c r="H14" s="23">
        <f t="shared" si="1"/>
        <v>401089835</v>
      </c>
      <c r="I14" s="22"/>
      <c r="J14" s="22"/>
      <c r="K14" s="22"/>
      <c r="L14" s="22"/>
      <c r="M14" s="22"/>
      <c r="N14" s="22"/>
      <c r="O14" s="22"/>
      <c r="P14" s="22"/>
      <c r="Q14" s="22"/>
      <c r="R14" s="22"/>
      <c r="S14" s="22"/>
      <c r="T14" s="29"/>
      <c r="U14" s="29"/>
      <c r="V14" s="29"/>
      <c r="W14" s="29"/>
      <c r="X14" s="29"/>
      <c r="Y14" s="29"/>
      <c r="Z14" s="29"/>
      <c r="AA14" s="29"/>
      <c r="AB14" s="29"/>
      <c r="AC14" s="29"/>
      <c r="AD14" s="29"/>
    </row>
    <row r="15" spans="1:30" ht="14.1" customHeight="1" x14ac:dyDescent="0.15">
      <c r="A15" s="24"/>
      <c r="B15" s="24" t="s">
        <v>15</v>
      </c>
      <c r="C15" s="77" t="s">
        <v>203</v>
      </c>
      <c r="D15" s="77"/>
      <c r="E15" s="30"/>
      <c r="F15" s="22">
        <v>209861069</v>
      </c>
      <c r="G15" s="22">
        <v>6321621</v>
      </c>
      <c r="H15" s="23">
        <f t="shared" si="1"/>
        <v>216182690</v>
      </c>
      <c r="I15" s="22"/>
      <c r="J15" s="22"/>
      <c r="K15" s="22"/>
      <c r="L15" s="22"/>
      <c r="M15" s="22"/>
      <c r="N15" s="22"/>
      <c r="O15" s="22"/>
      <c r="P15" s="22"/>
      <c r="Q15" s="22"/>
      <c r="R15" s="22"/>
      <c r="S15" s="22"/>
      <c r="T15" s="29"/>
      <c r="U15" s="29"/>
      <c r="V15" s="29"/>
      <c r="W15" s="29"/>
      <c r="X15" s="29"/>
      <c r="Y15" s="29"/>
      <c r="Z15" s="29"/>
      <c r="AA15" s="29"/>
      <c r="AB15" s="29"/>
      <c r="AC15" s="29"/>
      <c r="AD15" s="29"/>
    </row>
    <row r="16" spans="1:30" ht="14.1" customHeight="1" x14ac:dyDescent="0.15">
      <c r="A16" s="24"/>
      <c r="B16" s="24" t="s">
        <v>17</v>
      </c>
      <c r="C16" s="77" t="s">
        <v>138</v>
      </c>
      <c r="D16" s="77"/>
      <c r="E16" s="30"/>
      <c r="F16" s="22">
        <v>111796459</v>
      </c>
      <c r="G16" s="22">
        <v>5440279</v>
      </c>
      <c r="H16" s="23">
        <f t="shared" si="1"/>
        <v>117236738</v>
      </c>
      <c r="I16" s="22"/>
      <c r="J16" s="22"/>
      <c r="K16" s="22"/>
      <c r="L16" s="22"/>
      <c r="M16" s="22"/>
      <c r="N16" s="22"/>
      <c r="O16" s="22"/>
      <c r="P16" s="22"/>
      <c r="Q16" s="22"/>
      <c r="R16" s="22"/>
      <c r="S16" s="22"/>
      <c r="T16" s="29"/>
      <c r="U16" s="29"/>
      <c r="V16" s="29"/>
      <c r="W16" s="29"/>
      <c r="X16" s="29"/>
      <c r="Y16" s="29"/>
      <c r="Z16" s="29"/>
      <c r="AA16" s="29"/>
      <c r="AB16" s="29"/>
      <c r="AC16" s="29"/>
      <c r="AD16" s="29"/>
    </row>
    <row r="17" spans="1:30" ht="14.1" customHeight="1" x14ac:dyDescent="0.15">
      <c r="A17" s="24"/>
      <c r="B17" s="24" t="s">
        <v>19</v>
      </c>
      <c r="C17" s="77" t="s">
        <v>247</v>
      </c>
      <c r="D17" s="77"/>
      <c r="E17" s="30"/>
      <c r="F17" s="22">
        <v>113289912</v>
      </c>
      <c r="G17" s="22">
        <v>762388</v>
      </c>
      <c r="H17" s="23">
        <f t="shared" si="1"/>
        <v>114052300</v>
      </c>
      <c r="I17" s="22"/>
      <c r="J17" s="22"/>
      <c r="K17" s="22"/>
      <c r="L17" s="22"/>
      <c r="M17" s="22"/>
      <c r="N17" s="22"/>
      <c r="O17" s="22"/>
      <c r="P17" s="22"/>
      <c r="Q17" s="22"/>
      <c r="R17" s="22"/>
      <c r="S17" s="22"/>
      <c r="T17" s="29"/>
      <c r="U17" s="29"/>
      <c r="V17" s="29"/>
      <c r="W17" s="29"/>
      <c r="X17" s="29"/>
      <c r="Y17" s="29"/>
      <c r="Z17" s="29"/>
      <c r="AA17" s="29"/>
      <c r="AB17" s="29"/>
      <c r="AC17" s="29"/>
      <c r="AD17" s="29"/>
    </row>
    <row r="18" spans="1:30" ht="14.1" customHeight="1" x14ac:dyDescent="0.15">
      <c r="A18" s="24"/>
      <c r="B18" s="24" t="s">
        <v>22</v>
      </c>
      <c r="C18" s="77" t="s">
        <v>103</v>
      </c>
      <c r="D18" s="77"/>
      <c r="E18" s="30"/>
      <c r="F18" s="22">
        <v>25316193</v>
      </c>
      <c r="G18" s="22">
        <v>109248</v>
      </c>
      <c r="H18" s="23">
        <f t="shared" si="1"/>
        <v>25425441</v>
      </c>
      <c r="I18" s="22"/>
      <c r="J18" s="22"/>
      <c r="K18" s="22"/>
      <c r="L18" s="22"/>
      <c r="M18" s="22"/>
      <c r="N18" s="22"/>
      <c r="O18" s="22"/>
      <c r="P18" s="22"/>
      <c r="Q18" s="22"/>
      <c r="R18" s="22"/>
      <c r="S18" s="22"/>
      <c r="T18" s="29"/>
      <c r="U18" s="29"/>
      <c r="V18" s="29"/>
      <c r="W18" s="29"/>
      <c r="X18" s="29"/>
      <c r="Y18" s="29"/>
      <c r="Z18" s="29"/>
      <c r="AA18" s="29"/>
      <c r="AB18" s="29"/>
      <c r="AC18" s="29"/>
      <c r="AD18" s="29"/>
    </row>
    <row r="19" spans="1:30" ht="14.1" customHeight="1" x14ac:dyDescent="0.15">
      <c r="A19" s="24"/>
      <c r="B19" s="77" t="s">
        <v>264</v>
      </c>
      <c r="C19" s="77"/>
      <c r="D19" s="77"/>
      <c r="E19" s="26"/>
      <c r="F19" s="22">
        <f>SUM(F13:F18)</f>
        <v>1570224975</v>
      </c>
      <c r="G19" s="22">
        <f>SUM(G13:G18)</f>
        <v>86269029</v>
      </c>
      <c r="H19" s="23">
        <f t="shared" si="1"/>
        <v>1656494004</v>
      </c>
      <c r="I19" s="22"/>
      <c r="J19" s="22"/>
      <c r="K19" s="22"/>
      <c r="L19" s="22"/>
      <c r="M19" s="22"/>
      <c r="N19" s="22"/>
      <c r="O19" s="22"/>
      <c r="P19" s="22"/>
      <c r="Q19" s="22"/>
      <c r="R19" s="22"/>
      <c r="S19" s="22"/>
      <c r="T19" s="29"/>
      <c r="U19" s="29"/>
      <c r="V19" s="29"/>
      <c r="W19" s="29"/>
      <c r="X19" s="29"/>
      <c r="Y19" s="29"/>
      <c r="Z19" s="29"/>
      <c r="AA19" s="29"/>
      <c r="AB19" s="29"/>
      <c r="AC19" s="29"/>
      <c r="AD19" s="29"/>
    </row>
    <row r="20" spans="1:30" ht="14.1" customHeight="1" x14ac:dyDescent="0.15">
      <c r="A20" s="24"/>
      <c r="B20" s="77" t="s">
        <v>63</v>
      </c>
      <c r="C20" s="77"/>
      <c r="D20" s="77"/>
      <c r="E20" s="26"/>
      <c r="F20" s="22">
        <v>704518032</v>
      </c>
      <c r="G20" s="22">
        <v>-16313227</v>
      </c>
      <c r="H20" s="23">
        <f t="shared" si="1"/>
        <v>688204805</v>
      </c>
      <c r="I20" s="22"/>
      <c r="J20" s="22"/>
      <c r="K20" s="22"/>
      <c r="L20" s="22"/>
      <c r="M20" s="22"/>
      <c r="N20" s="22"/>
      <c r="O20" s="22"/>
      <c r="P20" s="22"/>
      <c r="Q20" s="22"/>
      <c r="R20" s="22"/>
      <c r="S20" s="22"/>
      <c r="T20" s="29"/>
      <c r="U20" s="29"/>
      <c r="V20" s="29"/>
      <c r="W20" s="29"/>
      <c r="X20" s="29"/>
      <c r="Y20" s="29"/>
      <c r="Z20" s="29"/>
      <c r="AA20" s="29"/>
      <c r="AB20" s="29"/>
      <c r="AC20" s="29"/>
      <c r="AD20" s="29"/>
    </row>
    <row r="21" spans="1:30" ht="14.1" customHeight="1" x14ac:dyDescent="0.15">
      <c r="A21" s="24"/>
      <c r="B21" s="77" t="s">
        <v>266</v>
      </c>
      <c r="C21" s="77"/>
      <c r="D21" s="77"/>
      <c r="E21" s="26"/>
      <c r="F21" s="22"/>
      <c r="G21" s="22"/>
      <c r="H21" s="23"/>
      <c r="I21" s="22"/>
      <c r="J21" s="22"/>
      <c r="K21" s="22"/>
      <c r="L21" s="22"/>
      <c r="M21" s="22"/>
      <c r="N21" s="22"/>
      <c r="O21" s="22"/>
      <c r="P21" s="22"/>
      <c r="Q21" s="22"/>
      <c r="R21" s="22"/>
      <c r="S21" s="22"/>
      <c r="T21" s="29"/>
      <c r="U21" s="29"/>
      <c r="V21" s="29"/>
      <c r="W21" s="29"/>
      <c r="X21" s="29"/>
      <c r="Y21" s="29"/>
      <c r="Z21" s="29"/>
      <c r="AA21" s="29"/>
      <c r="AB21" s="29"/>
      <c r="AC21" s="29"/>
      <c r="AD21" s="29"/>
    </row>
    <row r="22" spans="1:30" ht="14.1" customHeight="1" x14ac:dyDescent="0.15">
      <c r="A22" s="24"/>
      <c r="B22" s="24" t="s">
        <v>10</v>
      </c>
      <c r="C22" s="77" t="s">
        <v>157</v>
      </c>
      <c r="D22" s="77"/>
      <c r="E22" s="26"/>
      <c r="F22" s="22">
        <v>42936214</v>
      </c>
      <c r="G22" s="22" t="s">
        <v>14</v>
      </c>
      <c r="H22" s="23">
        <f t="shared" ref="H22:H29" si="2">SUM(F22:G22)</f>
        <v>42936214</v>
      </c>
      <c r="I22" s="22"/>
      <c r="J22" s="22"/>
      <c r="K22" s="22"/>
      <c r="L22" s="22"/>
      <c r="M22" s="22"/>
      <c r="N22" s="22"/>
      <c r="O22" s="22"/>
      <c r="P22" s="22"/>
      <c r="Q22" s="22"/>
      <c r="R22" s="22"/>
      <c r="S22" s="22"/>
      <c r="T22" s="29"/>
      <c r="U22" s="29"/>
      <c r="V22" s="29"/>
      <c r="W22" s="29"/>
      <c r="X22" s="29"/>
      <c r="Y22" s="29"/>
      <c r="Z22" s="29"/>
      <c r="AA22" s="29"/>
      <c r="AB22" s="29"/>
      <c r="AC22" s="29"/>
      <c r="AD22" s="29"/>
    </row>
    <row r="23" spans="1:30" ht="14.1" customHeight="1" x14ac:dyDescent="0.15">
      <c r="A23" s="24"/>
      <c r="B23" s="24" t="s">
        <v>12</v>
      </c>
      <c r="C23" s="77" t="s">
        <v>185</v>
      </c>
      <c r="D23" s="77"/>
      <c r="E23" s="26"/>
      <c r="F23" s="22">
        <v>383056366</v>
      </c>
      <c r="G23" s="22" t="s">
        <v>14</v>
      </c>
      <c r="H23" s="23">
        <f t="shared" si="2"/>
        <v>383056366</v>
      </c>
      <c r="I23" s="22"/>
      <c r="J23" s="22"/>
      <c r="K23" s="22"/>
      <c r="L23" s="22"/>
      <c r="M23" s="22"/>
      <c r="N23" s="22"/>
      <c r="O23" s="22"/>
      <c r="P23" s="22"/>
      <c r="Q23" s="22"/>
      <c r="R23" s="22"/>
      <c r="S23" s="22"/>
      <c r="T23" s="29"/>
      <c r="U23" s="29"/>
      <c r="V23" s="29"/>
      <c r="W23" s="29"/>
      <c r="X23" s="29"/>
      <c r="Y23" s="29"/>
      <c r="Z23" s="29"/>
      <c r="AA23" s="29"/>
      <c r="AB23" s="29"/>
      <c r="AC23" s="29"/>
      <c r="AD23" s="29"/>
    </row>
    <row r="24" spans="1:30" ht="14.1" customHeight="1" x14ac:dyDescent="0.15">
      <c r="A24" s="24"/>
      <c r="B24" s="24" t="s">
        <v>15</v>
      </c>
      <c r="C24" s="77" t="s">
        <v>284</v>
      </c>
      <c r="D24" s="77"/>
      <c r="E24" s="26"/>
      <c r="F24" s="22">
        <v>4831148</v>
      </c>
      <c r="G24" s="22">
        <v>94014</v>
      </c>
      <c r="H24" s="23">
        <f t="shared" si="2"/>
        <v>4925162</v>
      </c>
      <c r="I24" s="22"/>
      <c r="J24" s="22"/>
      <c r="K24" s="22"/>
      <c r="L24" s="22"/>
      <c r="M24" s="22"/>
      <c r="N24" s="22"/>
      <c r="O24" s="22"/>
      <c r="P24" s="22"/>
      <c r="Q24" s="22"/>
      <c r="R24" s="22"/>
      <c r="S24" s="22"/>
      <c r="T24" s="29"/>
      <c r="U24" s="29"/>
      <c r="V24" s="29"/>
      <c r="W24" s="29"/>
      <c r="X24" s="29"/>
      <c r="Y24" s="29"/>
      <c r="Z24" s="29"/>
      <c r="AA24" s="29"/>
      <c r="AB24" s="29"/>
      <c r="AC24" s="29"/>
      <c r="AD24" s="29"/>
    </row>
    <row r="25" spans="1:30" ht="14.1" customHeight="1" x14ac:dyDescent="0.15">
      <c r="A25" s="24"/>
      <c r="B25" s="24" t="s">
        <v>17</v>
      </c>
      <c r="C25" s="77" t="s">
        <v>180</v>
      </c>
      <c r="D25" s="77"/>
      <c r="E25" s="26"/>
      <c r="F25" s="22">
        <v>41404604</v>
      </c>
      <c r="G25" s="22">
        <v>-14960</v>
      </c>
      <c r="H25" s="23">
        <f t="shared" si="2"/>
        <v>41389644</v>
      </c>
      <c r="I25" s="22"/>
      <c r="J25" s="22"/>
      <c r="K25" s="22"/>
      <c r="L25" s="22"/>
      <c r="M25" s="22"/>
      <c r="N25" s="22"/>
      <c r="O25" s="22"/>
      <c r="P25" s="22"/>
      <c r="Q25" s="22"/>
      <c r="R25" s="22"/>
      <c r="S25" s="22"/>
      <c r="T25" s="29"/>
      <c r="U25" s="29"/>
      <c r="V25" s="29"/>
      <c r="W25" s="29"/>
      <c r="X25" s="29"/>
      <c r="Y25" s="29"/>
      <c r="Z25" s="29"/>
      <c r="AA25" s="29"/>
      <c r="AB25" s="29"/>
      <c r="AC25" s="29"/>
      <c r="AD25" s="29"/>
    </row>
    <row r="26" spans="1:30" ht="14.1" customHeight="1" x14ac:dyDescent="0.15">
      <c r="A26" s="24"/>
      <c r="B26" s="77" t="s">
        <v>264</v>
      </c>
      <c r="C26" s="77"/>
      <c r="D26" s="77"/>
      <c r="E26" s="26"/>
      <c r="F26" s="22">
        <f>SUM(F22:F25)</f>
        <v>472228332</v>
      </c>
      <c r="G26" s="22">
        <f>SUM(G24:G25)</f>
        <v>79054</v>
      </c>
      <c r="H26" s="23">
        <f t="shared" si="2"/>
        <v>472307386</v>
      </c>
      <c r="I26" s="22"/>
      <c r="J26" s="22"/>
      <c r="K26" s="22"/>
      <c r="L26" s="22"/>
      <c r="M26" s="22"/>
      <c r="N26" s="22"/>
      <c r="O26" s="22"/>
      <c r="P26" s="22"/>
      <c r="Q26" s="22"/>
      <c r="R26" s="22"/>
      <c r="S26" s="22"/>
      <c r="T26" s="29"/>
      <c r="U26" s="29"/>
      <c r="V26" s="29"/>
      <c r="W26" s="29"/>
      <c r="X26" s="29"/>
      <c r="Y26" s="29"/>
      <c r="Z26" s="29"/>
      <c r="AA26" s="29"/>
      <c r="AB26" s="29"/>
      <c r="AC26" s="29"/>
      <c r="AD26" s="29"/>
    </row>
    <row r="27" spans="1:30" ht="14.1" customHeight="1" x14ac:dyDescent="0.15">
      <c r="A27" s="24"/>
      <c r="B27" s="77" t="s">
        <v>175</v>
      </c>
      <c r="C27" s="77"/>
      <c r="D27" s="77"/>
      <c r="E27" s="26"/>
      <c r="F27" s="22">
        <v>2781147522</v>
      </c>
      <c r="G27" s="22">
        <v>424000000</v>
      </c>
      <c r="H27" s="23">
        <f t="shared" si="2"/>
        <v>3205147522</v>
      </c>
      <c r="I27" s="22"/>
      <c r="J27" s="22"/>
      <c r="K27" s="22"/>
      <c r="L27" s="22"/>
      <c r="M27" s="22"/>
      <c r="N27" s="22"/>
      <c r="O27" s="22"/>
      <c r="P27" s="22"/>
      <c r="Q27" s="22"/>
      <c r="R27" s="22"/>
      <c r="S27" s="22"/>
      <c r="T27" s="29"/>
      <c r="U27" s="29"/>
      <c r="V27" s="29"/>
      <c r="W27" s="29"/>
      <c r="X27" s="29"/>
      <c r="Y27" s="29"/>
      <c r="Z27" s="29"/>
      <c r="AA27" s="29"/>
      <c r="AB27" s="29"/>
      <c r="AC27" s="29"/>
      <c r="AD27" s="29"/>
    </row>
    <row r="28" spans="1:30" ht="14.1" customHeight="1" x14ac:dyDescent="0.15">
      <c r="A28" s="24"/>
      <c r="B28" s="77" t="s">
        <v>301</v>
      </c>
      <c r="C28" s="77"/>
      <c r="D28" s="77"/>
      <c r="E28" s="26"/>
      <c r="F28" s="22">
        <v>38800000</v>
      </c>
      <c r="G28" s="22" t="s">
        <v>14</v>
      </c>
      <c r="H28" s="23">
        <f t="shared" si="2"/>
        <v>38800000</v>
      </c>
      <c r="I28" s="22"/>
      <c r="J28" s="22"/>
      <c r="K28" s="22"/>
      <c r="L28" s="22"/>
      <c r="M28" s="22"/>
      <c r="N28" s="22"/>
      <c r="O28" s="22"/>
      <c r="P28" s="22"/>
      <c r="Q28" s="22"/>
      <c r="R28" s="22"/>
      <c r="S28" s="22"/>
      <c r="T28" s="29"/>
      <c r="U28" s="29"/>
      <c r="V28" s="29"/>
      <c r="W28" s="29"/>
      <c r="X28" s="29"/>
      <c r="Y28" s="29"/>
      <c r="Z28" s="29"/>
      <c r="AA28" s="29"/>
      <c r="AB28" s="29"/>
      <c r="AC28" s="29"/>
      <c r="AD28" s="29"/>
    </row>
    <row r="29" spans="1:30" ht="14.1" customHeight="1" x14ac:dyDescent="0.15">
      <c r="A29" s="24"/>
      <c r="B29" s="77" t="s">
        <v>250</v>
      </c>
      <c r="C29" s="77"/>
      <c r="D29" s="77"/>
      <c r="E29" s="26"/>
      <c r="F29" s="22">
        <v>935463815</v>
      </c>
      <c r="G29" s="22">
        <v>43583253</v>
      </c>
      <c r="H29" s="23">
        <f t="shared" si="2"/>
        <v>979047068</v>
      </c>
      <c r="I29" s="22"/>
      <c r="J29" s="22"/>
      <c r="K29" s="22"/>
      <c r="L29" s="22"/>
      <c r="M29" s="22"/>
      <c r="N29" s="22"/>
      <c r="O29" s="22"/>
      <c r="P29" s="22"/>
      <c r="Q29" s="22"/>
      <c r="R29" s="22"/>
      <c r="S29" s="22"/>
      <c r="T29" s="29"/>
      <c r="U29" s="29"/>
      <c r="V29" s="29"/>
      <c r="W29" s="29"/>
      <c r="X29" s="29"/>
      <c r="Y29" s="29"/>
      <c r="Z29" s="29"/>
      <c r="AA29" s="29"/>
      <c r="AB29" s="29"/>
      <c r="AC29" s="29"/>
      <c r="AD29" s="29"/>
    </row>
    <row r="30" spans="1:30" ht="14.1" customHeight="1" x14ac:dyDescent="0.15">
      <c r="A30" s="24"/>
      <c r="B30" s="77" t="s">
        <v>193</v>
      </c>
      <c r="C30" s="77"/>
      <c r="D30" s="77"/>
      <c r="E30" s="26"/>
      <c r="F30" s="22"/>
      <c r="G30" s="22"/>
      <c r="H30" s="23"/>
      <c r="I30" s="22"/>
      <c r="J30" s="22"/>
      <c r="K30" s="22"/>
      <c r="L30" s="22"/>
      <c r="M30" s="22"/>
      <c r="N30" s="22"/>
      <c r="O30" s="22"/>
      <c r="P30" s="22"/>
      <c r="Q30" s="22"/>
      <c r="R30" s="22"/>
      <c r="S30" s="22"/>
      <c r="T30" s="29"/>
      <c r="U30" s="29"/>
      <c r="V30" s="29"/>
      <c r="W30" s="29"/>
      <c r="X30" s="29"/>
      <c r="Y30" s="29"/>
      <c r="Z30" s="29"/>
      <c r="AA30" s="29"/>
      <c r="AB30" s="29"/>
      <c r="AC30" s="29"/>
      <c r="AD30" s="29"/>
    </row>
    <row r="31" spans="1:30" ht="14.1" customHeight="1" x14ac:dyDescent="0.15">
      <c r="A31" s="24"/>
      <c r="B31" s="24" t="s">
        <v>10</v>
      </c>
      <c r="C31" s="77" t="s">
        <v>194</v>
      </c>
      <c r="D31" s="77"/>
      <c r="E31" s="26"/>
      <c r="F31" s="22">
        <v>443030000</v>
      </c>
      <c r="G31" s="22">
        <v>2018069</v>
      </c>
      <c r="H31" s="23">
        <f t="shared" ref="H31:H47" si="3">SUM(F31:G31)</f>
        <v>445048069</v>
      </c>
      <c r="I31" s="22"/>
      <c r="J31" s="22"/>
      <c r="K31" s="22"/>
      <c r="L31" s="22"/>
      <c r="M31" s="22"/>
      <c r="N31" s="22"/>
      <c r="O31" s="22"/>
      <c r="P31" s="22"/>
      <c r="Q31" s="22"/>
      <c r="R31" s="22"/>
      <c r="S31" s="22"/>
      <c r="T31" s="29"/>
      <c r="U31" s="29"/>
      <c r="V31" s="29"/>
      <c r="W31" s="29"/>
      <c r="X31" s="29"/>
      <c r="Y31" s="29"/>
      <c r="Z31" s="29"/>
      <c r="AA31" s="29"/>
      <c r="AB31" s="29"/>
      <c r="AC31" s="29"/>
      <c r="AD31" s="29"/>
    </row>
    <row r="32" spans="1:30" ht="14.1" customHeight="1" x14ac:dyDescent="0.15">
      <c r="A32" s="24"/>
      <c r="B32" s="24" t="s">
        <v>12</v>
      </c>
      <c r="C32" s="77" t="s">
        <v>207</v>
      </c>
      <c r="D32" s="77"/>
      <c r="E32" s="26"/>
      <c r="F32" s="22">
        <v>1038570000</v>
      </c>
      <c r="G32" s="22">
        <v>3923619</v>
      </c>
      <c r="H32" s="23">
        <f t="shared" si="3"/>
        <v>1042493619</v>
      </c>
      <c r="I32" s="22"/>
      <c r="J32" s="22"/>
      <c r="K32" s="22"/>
      <c r="L32" s="22"/>
      <c r="M32" s="22"/>
      <c r="N32" s="22"/>
      <c r="O32" s="22"/>
      <c r="P32" s="22"/>
      <c r="Q32" s="22"/>
      <c r="R32" s="22"/>
      <c r="S32" s="22"/>
      <c r="T32" s="29"/>
      <c r="U32" s="29"/>
      <c r="V32" s="29"/>
      <c r="W32" s="29"/>
      <c r="X32" s="29"/>
      <c r="Y32" s="29"/>
      <c r="Z32" s="29"/>
      <c r="AA32" s="29"/>
      <c r="AB32" s="29"/>
      <c r="AC32" s="29"/>
      <c r="AD32" s="29"/>
    </row>
    <row r="33" spans="1:30" ht="14.1" customHeight="1" x14ac:dyDescent="0.15">
      <c r="A33" s="24"/>
      <c r="B33" s="24" t="s">
        <v>15</v>
      </c>
      <c r="C33" s="77" t="s">
        <v>274</v>
      </c>
      <c r="D33" s="77"/>
      <c r="E33" s="26"/>
      <c r="F33" s="22">
        <v>234911000</v>
      </c>
      <c r="G33" s="22">
        <v>325252</v>
      </c>
      <c r="H33" s="23">
        <f t="shared" si="3"/>
        <v>235236252</v>
      </c>
      <c r="I33" s="22"/>
      <c r="J33" s="22"/>
      <c r="K33" s="22"/>
      <c r="L33" s="22"/>
      <c r="M33" s="22"/>
      <c r="N33" s="22"/>
      <c r="O33" s="22"/>
      <c r="P33" s="22"/>
      <c r="Q33" s="22"/>
      <c r="R33" s="22"/>
      <c r="S33" s="22"/>
      <c r="T33" s="29"/>
      <c r="U33" s="29"/>
      <c r="V33" s="29"/>
      <c r="W33" s="29"/>
      <c r="X33" s="29"/>
      <c r="Y33" s="29"/>
      <c r="Z33" s="29"/>
      <c r="AA33" s="29"/>
      <c r="AB33" s="29"/>
      <c r="AC33" s="29"/>
      <c r="AD33" s="29"/>
    </row>
    <row r="34" spans="1:30" ht="14.1" customHeight="1" x14ac:dyDescent="0.15">
      <c r="A34" s="24"/>
      <c r="B34" s="24" t="s">
        <v>17</v>
      </c>
      <c r="C34" s="77" t="s">
        <v>139</v>
      </c>
      <c r="D34" s="77"/>
      <c r="E34" s="26"/>
      <c r="F34" s="22">
        <v>203420000</v>
      </c>
      <c r="G34" s="22" t="s">
        <v>14</v>
      </c>
      <c r="H34" s="23">
        <f t="shared" si="3"/>
        <v>203420000</v>
      </c>
      <c r="I34" s="22"/>
      <c r="J34" s="22"/>
      <c r="K34" s="22"/>
      <c r="L34" s="22"/>
      <c r="M34" s="22"/>
      <c r="N34" s="22"/>
      <c r="O34" s="22"/>
      <c r="P34" s="22"/>
      <c r="Q34" s="22"/>
      <c r="R34" s="22"/>
      <c r="S34" s="22"/>
      <c r="T34" s="29"/>
      <c r="U34" s="29"/>
      <c r="V34" s="29"/>
      <c r="W34" s="29"/>
      <c r="X34" s="29"/>
      <c r="Y34" s="29"/>
      <c r="Z34" s="29"/>
      <c r="AA34" s="29"/>
      <c r="AB34" s="29"/>
      <c r="AC34" s="29"/>
      <c r="AD34" s="29"/>
    </row>
    <row r="35" spans="1:30" ht="14.1" customHeight="1" x14ac:dyDescent="0.15">
      <c r="A35" s="24"/>
      <c r="B35" s="24" t="s">
        <v>19</v>
      </c>
      <c r="C35" s="77" t="s">
        <v>290</v>
      </c>
      <c r="D35" s="77"/>
      <c r="E35" s="31"/>
      <c r="F35" s="22">
        <v>226145377</v>
      </c>
      <c r="G35" s="22">
        <v>432411</v>
      </c>
      <c r="H35" s="23">
        <f t="shared" si="3"/>
        <v>226577788</v>
      </c>
      <c r="I35" s="48"/>
      <c r="J35" s="48"/>
      <c r="K35" s="48"/>
      <c r="L35" s="48"/>
      <c r="M35" s="48"/>
      <c r="N35" s="48"/>
      <c r="O35" s="48"/>
      <c r="P35" s="48"/>
      <c r="Q35" s="48"/>
      <c r="R35" s="48"/>
      <c r="S35" s="48"/>
      <c r="T35" s="29"/>
      <c r="U35" s="29"/>
      <c r="V35" s="29"/>
      <c r="W35" s="29"/>
      <c r="X35" s="29"/>
      <c r="Y35" s="29"/>
      <c r="Z35" s="29"/>
      <c r="AA35" s="29"/>
      <c r="AB35" s="29"/>
      <c r="AC35" s="29"/>
      <c r="AD35" s="29"/>
    </row>
    <row r="36" spans="1:30" ht="14.1" customHeight="1" x14ac:dyDescent="0.15">
      <c r="A36" s="24"/>
      <c r="B36" s="24" t="s">
        <v>22</v>
      </c>
      <c r="C36" s="77" t="s">
        <v>276</v>
      </c>
      <c r="D36" s="77"/>
      <c r="E36" s="31"/>
      <c r="F36" s="22">
        <v>344594000</v>
      </c>
      <c r="G36" s="22">
        <v>846861</v>
      </c>
      <c r="H36" s="23">
        <f t="shared" si="3"/>
        <v>345440861</v>
      </c>
      <c r="I36" s="48"/>
      <c r="J36" s="48"/>
      <c r="K36" s="48"/>
      <c r="L36" s="48"/>
      <c r="M36" s="48"/>
      <c r="N36" s="48"/>
      <c r="O36" s="48"/>
      <c r="P36" s="48"/>
      <c r="Q36" s="48"/>
      <c r="R36" s="48"/>
      <c r="S36" s="48"/>
      <c r="T36" s="29"/>
      <c r="U36" s="29"/>
      <c r="V36" s="29"/>
      <c r="W36" s="29"/>
      <c r="X36" s="29"/>
      <c r="Y36" s="29"/>
      <c r="Z36" s="29"/>
      <c r="AA36" s="29"/>
      <c r="AB36" s="29"/>
      <c r="AC36" s="29"/>
      <c r="AD36" s="29"/>
    </row>
    <row r="37" spans="1:30" ht="14.1" customHeight="1" x14ac:dyDescent="0.15">
      <c r="A37" s="24"/>
      <c r="B37" s="24" t="s">
        <v>24</v>
      </c>
      <c r="C37" s="77" t="s">
        <v>291</v>
      </c>
      <c r="D37" s="77"/>
      <c r="E37" s="31"/>
      <c r="F37" s="22">
        <v>70811203</v>
      </c>
      <c r="G37" s="22">
        <v>171000</v>
      </c>
      <c r="H37" s="23">
        <f t="shared" si="3"/>
        <v>70982203</v>
      </c>
      <c r="I37" s="48"/>
      <c r="J37" s="48"/>
      <c r="K37" s="48"/>
      <c r="L37" s="48"/>
      <c r="M37" s="48"/>
      <c r="N37" s="48"/>
      <c r="O37" s="48"/>
      <c r="P37" s="48"/>
      <c r="Q37" s="48"/>
      <c r="R37" s="48"/>
      <c r="S37" s="48"/>
      <c r="T37" s="29"/>
      <c r="U37" s="29"/>
      <c r="V37" s="29"/>
      <c r="W37" s="29"/>
      <c r="X37" s="29"/>
      <c r="Y37" s="29"/>
      <c r="Z37" s="29"/>
      <c r="AA37" s="29"/>
      <c r="AB37" s="29"/>
      <c r="AC37" s="29"/>
      <c r="AD37" s="29"/>
    </row>
    <row r="38" spans="1:30" ht="14.1" customHeight="1" x14ac:dyDescent="0.15">
      <c r="A38" s="24"/>
      <c r="B38" s="24" t="s">
        <v>26</v>
      </c>
      <c r="C38" s="77" t="s">
        <v>302</v>
      </c>
      <c r="D38" s="77"/>
      <c r="E38" s="31"/>
      <c r="F38" s="22">
        <v>14250000</v>
      </c>
      <c r="G38" s="22" t="s">
        <v>14</v>
      </c>
      <c r="H38" s="23">
        <f t="shared" si="3"/>
        <v>14250000</v>
      </c>
      <c r="I38" s="48"/>
      <c r="J38" s="48"/>
      <c r="K38" s="48"/>
      <c r="L38" s="48"/>
      <c r="M38" s="48"/>
      <c r="N38" s="48"/>
      <c r="O38" s="48"/>
      <c r="P38" s="48"/>
      <c r="Q38" s="48"/>
      <c r="R38" s="48"/>
      <c r="S38" s="48"/>
      <c r="T38" s="29"/>
      <c r="U38" s="29"/>
      <c r="V38" s="29"/>
      <c r="W38" s="29"/>
      <c r="X38" s="29"/>
      <c r="Y38" s="29"/>
      <c r="Z38" s="29"/>
      <c r="AA38" s="29"/>
      <c r="AB38" s="29"/>
      <c r="AC38" s="29"/>
      <c r="AD38" s="29"/>
    </row>
    <row r="39" spans="1:30" ht="14.1" customHeight="1" x14ac:dyDescent="0.15">
      <c r="A39" s="24"/>
      <c r="B39" s="24"/>
      <c r="C39" s="110" t="s">
        <v>268</v>
      </c>
      <c r="D39" s="110"/>
      <c r="E39" s="31"/>
      <c r="F39" s="22">
        <f>SUM(F31:F38)</f>
        <v>2575731580</v>
      </c>
      <c r="G39" s="22">
        <f>SUM(G31:G38)</f>
        <v>7717212</v>
      </c>
      <c r="H39" s="23">
        <f t="shared" si="3"/>
        <v>2583448792</v>
      </c>
      <c r="I39" s="48"/>
      <c r="J39" s="48"/>
      <c r="K39" s="48"/>
      <c r="L39" s="48"/>
      <c r="M39" s="48"/>
      <c r="N39" s="48"/>
      <c r="O39" s="48"/>
      <c r="P39" s="48"/>
      <c r="Q39" s="48"/>
      <c r="R39" s="48"/>
      <c r="S39" s="48"/>
      <c r="T39" s="29"/>
      <c r="U39" s="29"/>
      <c r="V39" s="29"/>
      <c r="W39" s="29"/>
      <c r="X39" s="29"/>
      <c r="Y39" s="29"/>
      <c r="Z39" s="29"/>
      <c r="AA39" s="29"/>
      <c r="AB39" s="29"/>
      <c r="AC39" s="29"/>
      <c r="AD39" s="29"/>
    </row>
    <row r="40" spans="1:30" ht="14.1" customHeight="1" x14ac:dyDescent="0.15">
      <c r="A40" s="24"/>
      <c r="B40" s="24" t="s">
        <v>28</v>
      </c>
      <c r="C40" s="77" t="s">
        <v>212</v>
      </c>
      <c r="D40" s="77"/>
      <c r="E40" s="31"/>
      <c r="F40" s="22">
        <v>265039399</v>
      </c>
      <c r="G40" s="22">
        <v>212578</v>
      </c>
      <c r="H40" s="23">
        <f t="shared" si="3"/>
        <v>265251977</v>
      </c>
      <c r="I40" s="48"/>
      <c r="J40" s="48"/>
      <c r="K40" s="48"/>
      <c r="L40" s="48"/>
      <c r="M40" s="48"/>
      <c r="N40" s="48"/>
      <c r="O40" s="48"/>
      <c r="P40" s="48"/>
      <c r="Q40" s="48"/>
      <c r="R40" s="48"/>
      <c r="S40" s="48"/>
      <c r="T40" s="29"/>
      <c r="U40" s="29"/>
      <c r="V40" s="29"/>
      <c r="W40" s="29"/>
      <c r="X40" s="29"/>
      <c r="Y40" s="29"/>
      <c r="Z40" s="29"/>
      <c r="AA40" s="29"/>
      <c r="AB40" s="29"/>
      <c r="AC40" s="29"/>
      <c r="AD40" s="29"/>
    </row>
    <row r="41" spans="1:30" ht="14.1" customHeight="1" x14ac:dyDescent="0.15">
      <c r="A41" s="24"/>
      <c r="B41" s="77" t="s">
        <v>264</v>
      </c>
      <c r="C41" s="77"/>
      <c r="D41" s="77"/>
      <c r="E41" s="31"/>
      <c r="F41" s="22">
        <f>SUM(F39:F40)</f>
        <v>2840770979</v>
      </c>
      <c r="G41" s="22">
        <f>SUM(G39:G40)</f>
        <v>7929790</v>
      </c>
      <c r="H41" s="23">
        <f t="shared" si="3"/>
        <v>2848700769</v>
      </c>
      <c r="I41" s="48"/>
      <c r="J41" s="48"/>
      <c r="K41" s="48"/>
      <c r="L41" s="48"/>
      <c r="M41" s="48"/>
      <c r="N41" s="48"/>
      <c r="O41" s="48"/>
      <c r="P41" s="48"/>
      <c r="Q41" s="48"/>
      <c r="R41" s="48"/>
      <c r="S41" s="48"/>
      <c r="T41" s="29"/>
      <c r="U41" s="29"/>
      <c r="V41" s="29"/>
      <c r="W41" s="29"/>
      <c r="X41" s="29"/>
      <c r="Y41" s="29"/>
      <c r="Z41" s="29"/>
      <c r="AA41" s="29"/>
      <c r="AB41" s="29"/>
      <c r="AC41" s="29"/>
      <c r="AD41" s="29"/>
    </row>
    <row r="42" spans="1:30" ht="14.1" customHeight="1" x14ac:dyDescent="0.15">
      <c r="A42" s="24"/>
      <c r="B42" s="77" t="s">
        <v>304</v>
      </c>
      <c r="C42" s="77"/>
      <c r="D42" s="77"/>
      <c r="E42" s="31"/>
      <c r="F42" s="22">
        <v>128762498</v>
      </c>
      <c r="G42" s="22">
        <v>10694239</v>
      </c>
      <c r="H42" s="23">
        <f t="shared" si="3"/>
        <v>139456737</v>
      </c>
      <c r="I42" s="48"/>
      <c r="J42" s="48"/>
      <c r="K42" s="48"/>
      <c r="L42" s="48"/>
      <c r="M42" s="48"/>
      <c r="N42" s="48"/>
      <c r="O42" s="48"/>
      <c r="P42" s="48"/>
      <c r="Q42" s="48"/>
      <c r="R42" s="48"/>
      <c r="S42" s="48"/>
      <c r="T42" s="29"/>
      <c r="U42" s="29"/>
      <c r="V42" s="29"/>
      <c r="W42" s="29"/>
      <c r="X42" s="29"/>
      <c r="Y42" s="29"/>
      <c r="Z42" s="29"/>
      <c r="AA42" s="29"/>
      <c r="AB42" s="29"/>
      <c r="AC42" s="29"/>
      <c r="AD42" s="29"/>
    </row>
    <row r="43" spans="1:30" ht="14.1" customHeight="1" x14ac:dyDescent="0.15">
      <c r="A43" s="24"/>
      <c r="B43" s="77" t="s">
        <v>228</v>
      </c>
      <c r="C43" s="77"/>
      <c r="D43" s="77"/>
      <c r="E43" s="31"/>
      <c r="F43" s="22">
        <v>80285910</v>
      </c>
      <c r="G43" s="22">
        <v>-38779</v>
      </c>
      <c r="H43" s="23">
        <f t="shared" si="3"/>
        <v>80247131</v>
      </c>
      <c r="I43" s="48"/>
      <c r="J43" s="48"/>
      <c r="K43" s="48"/>
      <c r="L43" s="48"/>
      <c r="M43" s="48"/>
      <c r="N43" s="48"/>
      <c r="O43" s="48"/>
      <c r="P43" s="48"/>
      <c r="Q43" s="48"/>
      <c r="R43" s="48"/>
      <c r="S43" s="48"/>
      <c r="T43" s="29"/>
      <c r="U43" s="29"/>
      <c r="V43" s="29"/>
      <c r="W43" s="29"/>
      <c r="X43" s="29"/>
      <c r="Y43" s="29"/>
      <c r="Z43" s="29"/>
      <c r="AA43" s="29"/>
      <c r="AB43" s="29"/>
      <c r="AC43" s="29"/>
      <c r="AD43" s="29"/>
    </row>
    <row r="44" spans="1:30" ht="14.1" customHeight="1" x14ac:dyDescent="0.15">
      <c r="A44" s="24"/>
      <c r="B44" s="77" t="s">
        <v>152</v>
      </c>
      <c r="C44" s="77"/>
      <c r="D44" s="77"/>
      <c r="E44" s="31"/>
      <c r="F44" s="22">
        <v>540941361</v>
      </c>
      <c r="G44" s="22">
        <v>275111069</v>
      </c>
      <c r="H44" s="23">
        <f t="shared" si="3"/>
        <v>816052430</v>
      </c>
      <c r="I44" s="48"/>
      <c r="J44" s="48"/>
      <c r="K44" s="48"/>
      <c r="L44" s="48"/>
      <c r="M44" s="48"/>
      <c r="N44" s="48"/>
      <c r="O44" s="48"/>
      <c r="P44" s="48"/>
      <c r="Q44" s="48"/>
      <c r="R44" s="48"/>
      <c r="S44" s="48"/>
      <c r="T44" s="29"/>
      <c r="U44" s="29"/>
      <c r="V44" s="29"/>
      <c r="W44" s="29"/>
      <c r="X44" s="29"/>
      <c r="Y44" s="29"/>
      <c r="Z44" s="29"/>
      <c r="AA44" s="29"/>
      <c r="AB44" s="29"/>
      <c r="AC44" s="29"/>
      <c r="AD44" s="29"/>
    </row>
    <row r="45" spans="1:30" ht="14.1" customHeight="1" x14ac:dyDescent="0.15">
      <c r="A45" s="24"/>
      <c r="B45" s="77" t="s">
        <v>216</v>
      </c>
      <c r="C45" s="77"/>
      <c r="D45" s="77"/>
      <c r="E45" s="31"/>
      <c r="F45" s="22">
        <v>75800000</v>
      </c>
      <c r="G45" s="22" t="s">
        <v>14</v>
      </c>
      <c r="H45" s="23">
        <f t="shared" si="3"/>
        <v>75800000</v>
      </c>
      <c r="I45" s="48"/>
      <c r="J45" s="48"/>
      <c r="K45" s="48"/>
      <c r="L45" s="48"/>
      <c r="M45" s="48"/>
      <c r="N45" s="48"/>
      <c r="O45" s="48"/>
      <c r="P45" s="48"/>
      <c r="Q45" s="48"/>
      <c r="R45" s="48"/>
      <c r="S45" s="48"/>
      <c r="T45" s="29"/>
      <c r="U45" s="29"/>
      <c r="V45" s="29"/>
      <c r="W45" s="29"/>
      <c r="X45" s="29"/>
      <c r="Y45" s="29"/>
      <c r="Z45" s="29"/>
      <c r="AA45" s="29"/>
      <c r="AB45" s="29"/>
      <c r="AC45" s="29"/>
      <c r="AD45" s="29"/>
    </row>
    <row r="46" spans="1:30" ht="14.1" customHeight="1" x14ac:dyDescent="0.15">
      <c r="A46" s="24"/>
      <c r="B46" s="77" t="s">
        <v>271</v>
      </c>
      <c r="C46" s="77"/>
      <c r="D46" s="77"/>
      <c r="E46" s="31"/>
      <c r="F46" s="22">
        <v>1770591241</v>
      </c>
      <c r="G46" s="22">
        <v>217162975</v>
      </c>
      <c r="H46" s="23">
        <f t="shared" si="3"/>
        <v>1987754216</v>
      </c>
      <c r="I46" s="48"/>
      <c r="J46" s="48"/>
      <c r="K46" s="48"/>
      <c r="L46" s="48"/>
      <c r="M46" s="48"/>
      <c r="N46" s="48"/>
      <c r="O46" s="48"/>
      <c r="P46" s="48"/>
      <c r="Q46" s="48"/>
      <c r="R46" s="48"/>
      <c r="S46" s="48"/>
      <c r="T46" s="29"/>
      <c r="U46" s="29"/>
      <c r="V46" s="29"/>
      <c r="W46" s="29"/>
      <c r="X46" s="29"/>
      <c r="Y46" s="29"/>
      <c r="Z46" s="29"/>
      <c r="AA46" s="29"/>
      <c r="AB46" s="29"/>
      <c r="AC46" s="29"/>
      <c r="AD46" s="29"/>
    </row>
    <row r="47" spans="1:30" ht="14.1" customHeight="1" x14ac:dyDescent="0.15">
      <c r="A47" s="24"/>
      <c r="B47" s="77" t="s">
        <v>69</v>
      </c>
      <c r="C47" s="77"/>
      <c r="D47" s="77"/>
      <c r="E47" s="31"/>
      <c r="F47" s="22">
        <v>230000000</v>
      </c>
      <c r="G47" s="67">
        <v>-165000000</v>
      </c>
      <c r="H47" s="23">
        <f t="shared" si="3"/>
        <v>65000000</v>
      </c>
      <c r="I47" s="48"/>
      <c r="J47" s="48"/>
      <c r="K47" s="48"/>
      <c r="L47" s="48"/>
      <c r="M47" s="48"/>
      <c r="N47" s="48"/>
      <c r="O47" s="48"/>
      <c r="P47" s="48"/>
      <c r="Q47" s="48"/>
      <c r="R47" s="48"/>
      <c r="S47" s="48"/>
      <c r="T47" s="29"/>
      <c r="U47" s="29"/>
      <c r="V47" s="29"/>
      <c r="W47" s="29"/>
      <c r="X47" s="29"/>
      <c r="Y47" s="29"/>
      <c r="Z47" s="29"/>
      <c r="AA47" s="29"/>
      <c r="AB47" s="29"/>
      <c r="AC47" s="29"/>
      <c r="AD47" s="29"/>
    </row>
    <row r="48" spans="1:30" ht="3.15" customHeight="1" x14ac:dyDescent="0.15">
      <c r="A48" s="24"/>
      <c r="B48" s="24"/>
      <c r="C48" s="20"/>
      <c r="D48" s="20"/>
      <c r="E48" s="26"/>
      <c r="F48" s="22"/>
      <c r="G48" s="22"/>
      <c r="H48" s="23"/>
      <c r="I48" s="22"/>
      <c r="J48" s="22"/>
      <c r="K48" s="22"/>
      <c r="L48" s="22"/>
      <c r="M48" s="22"/>
      <c r="N48" s="22"/>
      <c r="O48" s="22"/>
      <c r="P48" s="22"/>
      <c r="Q48" s="22"/>
      <c r="R48" s="22"/>
      <c r="S48" s="22"/>
      <c r="T48" s="29"/>
      <c r="U48" s="29"/>
      <c r="V48" s="29"/>
      <c r="W48" s="29"/>
      <c r="X48" s="29"/>
      <c r="Y48" s="29"/>
      <c r="Z48" s="29"/>
      <c r="AA48" s="29"/>
      <c r="AB48" s="29"/>
      <c r="AC48" s="29"/>
      <c r="AD48" s="29"/>
    </row>
    <row r="49" spans="1:30" ht="13.5" customHeight="1" x14ac:dyDescent="0.15">
      <c r="A49" s="24"/>
      <c r="B49" s="79" t="s">
        <v>73</v>
      </c>
      <c r="C49" s="79"/>
      <c r="D49" s="79"/>
      <c r="E49" s="31"/>
      <c r="F49" s="23">
        <f>SUM(F11,F19:F20,F26:F29,F41:F47)</f>
        <v>14284073130</v>
      </c>
      <c r="G49" s="23">
        <f>SUM(G11,G19:G20,G26:G29,G41:G47)</f>
        <v>988543515</v>
      </c>
      <c r="H49" s="23">
        <f>SUM(F49:G49)</f>
        <v>15272616645</v>
      </c>
      <c r="I49" s="48"/>
      <c r="J49" s="48"/>
      <c r="K49" s="48"/>
      <c r="L49" s="48"/>
      <c r="M49" s="48"/>
      <c r="N49" s="48"/>
      <c r="O49" s="48"/>
      <c r="P49" s="48"/>
      <c r="Q49" s="48"/>
      <c r="R49" s="48"/>
      <c r="S49" s="48"/>
      <c r="T49" s="29"/>
      <c r="U49" s="29"/>
      <c r="V49" s="29"/>
      <c r="W49" s="29"/>
      <c r="X49" s="29"/>
      <c r="Y49" s="29"/>
      <c r="Z49" s="29"/>
      <c r="AA49" s="29"/>
      <c r="AB49" s="29"/>
      <c r="AC49" s="29"/>
      <c r="AD49" s="29"/>
    </row>
    <row r="50" spans="1:30" ht="6" customHeight="1" x14ac:dyDescent="0.15">
      <c r="A50" s="33"/>
      <c r="B50" s="33"/>
      <c r="C50" s="34"/>
      <c r="D50" s="35"/>
      <c r="E50" s="36"/>
      <c r="F50" s="37"/>
      <c r="G50" s="38"/>
      <c r="H50" s="39"/>
      <c r="I50" s="40"/>
      <c r="J50" s="40"/>
      <c r="K50" s="40"/>
      <c r="L50" s="40"/>
      <c r="M50" s="40"/>
      <c r="N50" s="40"/>
      <c r="O50" s="40"/>
      <c r="P50" s="40"/>
      <c r="Q50" s="40"/>
      <c r="R50" s="40"/>
      <c r="S50" s="40"/>
      <c r="T50" s="29"/>
      <c r="U50" s="29"/>
      <c r="V50" s="29"/>
      <c r="W50" s="29"/>
      <c r="X50" s="29"/>
      <c r="Y50" s="29"/>
      <c r="Z50" s="29"/>
      <c r="AA50" s="29"/>
      <c r="AB50" s="29"/>
      <c r="AC50" s="29"/>
      <c r="AD50" s="29"/>
    </row>
    <row r="51" spans="1:30" ht="18" customHeight="1" x14ac:dyDescent="0.15">
      <c r="A51" s="92" t="s">
        <v>325</v>
      </c>
      <c r="B51" s="92"/>
      <c r="C51" s="92"/>
      <c r="D51" s="92"/>
      <c r="E51" s="92"/>
      <c r="F51" s="92"/>
      <c r="G51" s="92"/>
      <c r="H51" s="92"/>
      <c r="I51" s="12"/>
      <c r="J51" s="12"/>
      <c r="K51" s="12"/>
      <c r="L51" s="12"/>
      <c r="M51" s="12"/>
      <c r="N51" s="12"/>
      <c r="O51" s="12"/>
      <c r="P51" s="12"/>
      <c r="Q51" s="12"/>
      <c r="R51" s="12"/>
      <c r="S51" s="12"/>
      <c r="T51" s="29"/>
      <c r="U51" s="29"/>
      <c r="V51" s="29"/>
      <c r="W51" s="29"/>
      <c r="X51" s="29"/>
      <c r="Y51" s="29"/>
      <c r="Z51" s="29"/>
      <c r="AA51" s="29"/>
      <c r="AB51" s="29"/>
      <c r="AC51" s="29"/>
      <c r="AD51" s="29"/>
    </row>
    <row r="52" spans="1:30" ht="10.5" customHeight="1" x14ac:dyDescent="0.15">
      <c r="A52" s="12"/>
      <c r="B52" s="12"/>
      <c r="C52" s="12"/>
      <c r="D52" s="12"/>
      <c r="E52" s="12"/>
      <c r="F52" s="12"/>
      <c r="G52" s="12"/>
      <c r="H52" s="12"/>
      <c r="I52" s="45"/>
      <c r="J52" s="45"/>
      <c r="K52" s="45"/>
      <c r="L52" s="45"/>
      <c r="M52" s="45"/>
      <c r="N52" s="45"/>
      <c r="O52" s="45"/>
      <c r="P52" s="45"/>
      <c r="Q52" s="45"/>
      <c r="R52" s="45"/>
      <c r="S52" s="45"/>
      <c r="T52" s="29"/>
      <c r="U52" s="29"/>
      <c r="V52" s="29"/>
      <c r="W52" s="29"/>
      <c r="X52" s="29"/>
      <c r="Y52" s="29"/>
      <c r="Z52" s="29"/>
      <c r="AA52" s="29"/>
      <c r="AB52" s="29"/>
      <c r="AC52" s="29"/>
      <c r="AD52" s="29"/>
    </row>
    <row r="53" spans="1:30" ht="10.5" customHeight="1" x14ac:dyDescent="0.15">
      <c r="A53" s="40"/>
      <c r="B53" s="40"/>
      <c r="C53" s="40"/>
      <c r="D53" s="40"/>
      <c r="E53" s="40"/>
      <c r="F53" s="40"/>
      <c r="G53" s="40"/>
      <c r="H53" s="40"/>
      <c r="I53" s="40"/>
      <c r="J53" s="40"/>
      <c r="K53" s="40"/>
      <c r="L53" s="40"/>
      <c r="M53" s="40"/>
      <c r="N53" s="40"/>
      <c r="O53" s="40"/>
      <c r="P53" s="40"/>
      <c r="Q53" s="40"/>
      <c r="R53" s="40"/>
      <c r="S53" s="40"/>
      <c r="T53" s="29"/>
      <c r="U53" s="29"/>
      <c r="V53" s="29"/>
      <c r="W53" s="29"/>
      <c r="X53" s="29"/>
      <c r="Y53" s="29"/>
      <c r="Z53" s="29"/>
      <c r="AA53" s="29"/>
      <c r="AB53" s="29"/>
      <c r="AC53" s="29"/>
      <c r="AD53" s="29"/>
    </row>
    <row r="54" spans="1:30" ht="10.5" customHeight="1" x14ac:dyDescent="0.15">
      <c r="A54" s="40"/>
      <c r="B54" s="40"/>
      <c r="C54" s="40"/>
      <c r="D54" s="40"/>
      <c r="E54" s="40"/>
      <c r="F54" s="40"/>
      <c r="G54" s="40"/>
      <c r="H54" s="40"/>
      <c r="I54" s="40"/>
      <c r="J54" s="40"/>
      <c r="K54" s="40"/>
      <c r="L54" s="40"/>
      <c r="M54" s="40"/>
      <c r="N54" s="40"/>
      <c r="O54" s="40"/>
      <c r="P54" s="40"/>
      <c r="Q54" s="40"/>
      <c r="R54" s="40"/>
      <c r="S54" s="40"/>
      <c r="T54" s="29"/>
      <c r="U54" s="29"/>
      <c r="V54" s="29"/>
      <c r="W54" s="29"/>
      <c r="X54" s="29"/>
      <c r="Y54" s="29"/>
      <c r="Z54" s="29"/>
      <c r="AA54" s="29"/>
      <c r="AB54" s="29"/>
      <c r="AC54" s="29"/>
      <c r="AD54" s="29"/>
    </row>
    <row r="55" spans="1:30" ht="10.5" customHeight="1" x14ac:dyDescent="0.15">
      <c r="A55" s="40"/>
      <c r="B55" s="40"/>
      <c r="C55" s="40"/>
      <c r="D55" s="40"/>
      <c r="E55" s="40"/>
      <c r="F55" s="40"/>
      <c r="G55" s="40"/>
      <c r="H55" s="40"/>
      <c r="I55" s="40"/>
      <c r="J55" s="40"/>
      <c r="K55" s="40"/>
      <c r="L55" s="40"/>
      <c r="M55" s="40"/>
      <c r="N55" s="40"/>
      <c r="O55" s="40"/>
      <c r="P55" s="40"/>
      <c r="Q55" s="40"/>
      <c r="R55" s="40"/>
      <c r="S55" s="40"/>
      <c r="T55" s="29"/>
      <c r="U55" s="29"/>
      <c r="V55" s="29"/>
      <c r="W55" s="29"/>
      <c r="X55" s="29"/>
      <c r="Y55" s="29"/>
      <c r="Z55" s="29"/>
      <c r="AA55" s="29"/>
      <c r="AB55" s="29"/>
      <c r="AC55" s="29"/>
      <c r="AD55" s="29"/>
    </row>
    <row r="56" spans="1:30" ht="10.5" customHeight="1" x14ac:dyDescent="0.15">
      <c r="A56" s="40"/>
      <c r="B56" s="40"/>
      <c r="C56" s="40"/>
      <c r="D56" s="40"/>
      <c r="E56" s="40"/>
      <c r="F56" s="40"/>
      <c r="G56" s="40"/>
      <c r="H56" s="40"/>
      <c r="I56" s="40"/>
      <c r="J56" s="40"/>
      <c r="K56" s="40"/>
      <c r="L56" s="40"/>
      <c r="M56" s="40"/>
      <c r="N56" s="40"/>
      <c r="O56" s="40"/>
      <c r="P56" s="40"/>
      <c r="Q56" s="40"/>
      <c r="R56" s="40"/>
      <c r="S56" s="40"/>
    </row>
    <row r="57" spans="1:30" ht="10.5" customHeight="1" x14ac:dyDescent="0.15">
      <c r="A57" s="40"/>
      <c r="B57" s="40"/>
      <c r="C57" s="40"/>
      <c r="D57" s="40"/>
      <c r="E57" s="40"/>
      <c r="F57" s="40"/>
      <c r="G57" s="40"/>
      <c r="H57" s="40"/>
      <c r="I57" s="40"/>
      <c r="J57" s="40"/>
      <c r="K57" s="40"/>
      <c r="L57" s="40"/>
      <c r="M57" s="40"/>
      <c r="N57" s="40"/>
      <c r="O57" s="40"/>
      <c r="P57" s="40"/>
      <c r="Q57" s="40"/>
      <c r="R57" s="40"/>
      <c r="S57" s="40"/>
    </row>
    <row r="58" spans="1:30" ht="10.5" customHeight="1" x14ac:dyDescent="0.15">
      <c r="A58" s="40"/>
      <c r="B58" s="40"/>
      <c r="C58" s="40"/>
      <c r="D58" s="40"/>
      <c r="E58" s="40"/>
      <c r="F58" s="40"/>
      <c r="G58" s="40"/>
      <c r="H58" s="40"/>
      <c r="I58" s="40"/>
      <c r="J58" s="40"/>
      <c r="K58" s="40"/>
      <c r="L58" s="40"/>
      <c r="M58" s="40"/>
      <c r="N58" s="40"/>
      <c r="O58" s="40"/>
      <c r="P58" s="40"/>
      <c r="Q58" s="40"/>
      <c r="R58" s="40"/>
      <c r="S58" s="40"/>
    </row>
    <row r="59" spans="1:30" ht="10.5" customHeight="1" x14ac:dyDescent="0.15">
      <c r="A59" s="40"/>
      <c r="B59" s="40"/>
      <c r="C59" s="40"/>
      <c r="D59" s="40"/>
      <c r="E59" s="40"/>
      <c r="F59" s="40"/>
      <c r="G59" s="40"/>
      <c r="H59" s="40"/>
      <c r="I59" s="40"/>
      <c r="J59" s="40"/>
      <c r="K59" s="40"/>
      <c r="L59" s="40"/>
      <c r="M59" s="40"/>
      <c r="N59" s="40"/>
      <c r="O59" s="40"/>
      <c r="P59" s="40"/>
      <c r="Q59" s="40"/>
      <c r="R59" s="40"/>
      <c r="S59" s="40"/>
    </row>
    <row r="60" spans="1:30" ht="10.5" customHeight="1" x14ac:dyDescent="0.15">
      <c r="A60" s="40"/>
      <c r="B60" s="40"/>
      <c r="C60" s="40"/>
      <c r="D60" s="40"/>
      <c r="E60" s="40"/>
      <c r="F60" s="40"/>
      <c r="G60" s="40"/>
      <c r="H60" s="40"/>
      <c r="I60" s="40"/>
      <c r="J60" s="40"/>
      <c r="K60" s="40"/>
      <c r="L60" s="40"/>
      <c r="M60" s="40"/>
      <c r="N60" s="40"/>
      <c r="O60" s="40"/>
      <c r="P60" s="40"/>
      <c r="Q60" s="40"/>
      <c r="R60" s="40"/>
      <c r="S60" s="40"/>
    </row>
    <row r="61" spans="1:30" ht="10.5" customHeight="1" x14ac:dyDescent="0.15">
      <c r="A61" s="40"/>
      <c r="B61" s="40"/>
      <c r="C61" s="40"/>
      <c r="D61" s="40"/>
      <c r="E61" s="40"/>
      <c r="F61" s="40"/>
      <c r="G61" s="40"/>
      <c r="H61" s="40"/>
      <c r="I61" s="40"/>
      <c r="J61" s="40"/>
      <c r="K61" s="40"/>
      <c r="L61" s="40"/>
      <c r="M61" s="40"/>
      <c r="N61" s="40"/>
      <c r="O61" s="40"/>
      <c r="P61" s="40"/>
      <c r="Q61" s="40"/>
      <c r="R61" s="40"/>
      <c r="S61" s="40"/>
    </row>
    <row r="62" spans="1:30" ht="10.5" customHeight="1" x14ac:dyDescent="0.15">
      <c r="A62" s="42"/>
      <c r="B62" s="42"/>
      <c r="C62" s="42"/>
      <c r="D62" s="42"/>
      <c r="E62" s="42"/>
      <c r="F62" s="42"/>
      <c r="G62" s="42"/>
      <c r="H62" s="42"/>
      <c r="I62" s="41"/>
      <c r="J62" s="41"/>
      <c r="K62" s="41"/>
      <c r="L62" s="41"/>
      <c r="M62" s="41"/>
      <c r="N62" s="41"/>
      <c r="O62" s="42"/>
      <c r="P62" s="42"/>
      <c r="Q62" s="42"/>
      <c r="R62" s="42"/>
      <c r="S62" s="42"/>
    </row>
    <row r="63" spans="1:30" ht="10.5" customHeight="1" x14ac:dyDescent="0.15">
      <c r="A63" s="42"/>
      <c r="B63" s="42"/>
      <c r="C63" s="42"/>
      <c r="D63" s="42"/>
      <c r="E63" s="42"/>
      <c r="F63" s="42"/>
      <c r="G63" s="42"/>
      <c r="H63" s="42"/>
      <c r="I63" s="41"/>
      <c r="J63" s="41"/>
      <c r="K63" s="41"/>
      <c r="L63" s="41"/>
      <c r="M63" s="41"/>
      <c r="N63" s="41"/>
      <c r="O63" s="42"/>
      <c r="P63" s="42"/>
      <c r="Q63" s="42"/>
      <c r="R63" s="42"/>
      <c r="S63" s="42"/>
    </row>
    <row r="64" spans="1:30" ht="10.5" customHeight="1" x14ac:dyDescent="0.15">
      <c r="A64" s="42"/>
      <c r="B64" s="42"/>
      <c r="C64" s="42"/>
      <c r="D64" s="42"/>
      <c r="E64" s="42"/>
      <c r="F64" s="42"/>
      <c r="G64" s="42"/>
      <c r="H64" s="42"/>
      <c r="I64" s="41"/>
      <c r="J64" s="41"/>
      <c r="K64" s="41"/>
      <c r="L64" s="41"/>
      <c r="M64" s="41"/>
      <c r="N64" s="41"/>
      <c r="O64" s="42"/>
      <c r="P64" s="42"/>
      <c r="Q64" s="42"/>
      <c r="R64" s="42"/>
      <c r="S64" s="42"/>
    </row>
    <row r="65" spans="1:19" ht="10.5" customHeight="1" x14ac:dyDescent="0.15">
      <c r="A65" s="42"/>
      <c r="B65" s="42"/>
      <c r="C65" s="42"/>
      <c r="D65" s="42"/>
      <c r="E65" s="42"/>
      <c r="F65" s="42"/>
      <c r="G65" s="42"/>
      <c r="H65" s="42"/>
      <c r="I65" s="41"/>
      <c r="J65" s="41"/>
      <c r="K65" s="41"/>
      <c r="L65" s="41"/>
      <c r="M65" s="41"/>
      <c r="N65" s="41"/>
      <c r="O65" s="42"/>
      <c r="P65" s="42"/>
      <c r="Q65" s="42"/>
      <c r="R65" s="42"/>
      <c r="S65" s="42"/>
    </row>
    <row r="66" spans="1:19" ht="10.5" customHeight="1" x14ac:dyDescent="0.15">
      <c r="A66" s="42"/>
      <c r="B66" s="42"/>
      <c r="C66" s="42"/>
      <c r="D66" s="42"/>
      <c r="E66" s="42"/>
      <c r="F66" s="42"/>
      <c r="G66" s="42"/>
      <c r="H66" s="42"/>
      <c r="I66" s="41"/>
      <c r="J66" s="41"/>
      <c r="K66" s="41"/>
      <c r="L66" s="41"/>
      <c r="M66" s="41"/>
      <c r="N66" s="41"/>
      <c r="O66" s="42"/>
      <c r="P66" s="42"/>
      <c r="Q66" s="42"/>
      <c r="R66" s="42"/>
      <c r="S66" s="42"/>
    </row>
    <row r="67" spans="1:19" ht="10.5" customHeight="1" x14ac:dyDescent="0.15">
      <c r="A67" s="42"/>
      <c r="B67" s="42"/>
      <c r="C67" s="42"/>
      <c r="D67" s="42"/>
      <c r="E67" s="42"/>
      <c r="F67" s="42"/>
      <c r="G67" s="42"/>
      <c r="H67" s="42"/>
      <c r="I67" s="41"/>
      <c r="J67" s="41"/>
      <c r="K67" s="41"/>
      <c r="L67" s="41"/>
      <c r="M67" s="41"/>
      <c r="N67" s="41"/>
      <c r="O67" s="42"/>
      <c r="P67" s="42"/>
      <c r="Q67" s="42"/>
      <c r="R67" s="42"/>
      <c r="S67" s="42"/>
    </row>
    <row r="68" spans="1:19" ht="10.5" customHeight="1" x14ac:dyDescent="0.15">
      <c r="A68" s="42"/>
      <c r="B68" s="42"/>
      <c r="C68" s="42"/>
      <c r="D68" s="42"/>
      <c r="E68" s="42"/>
      <c r="F68" s="42"/>
      <c r="G68" s="42"/>
      <c r="H68" s="42"/>
      <c r="I68" s="41"/>
      <c r="J68" s="41"/>
      <c r="K68" s="41"/>
      <c r="L68" s="41"/>
      <c r="M68" s="41"/>
      <c r="N68" s="41"/>
      <c r="O68" s="42"/>
      <c r="P68" s="42"/>
      <c r="Q68" s="42"/>
      <c r="R68" s="42"/>
      <c r="S68" s="42"/>
    </row>
    <row r="69" spans="1:19" ht="10.5" customHeight="1" x14ac:dyDescent="0.15">
      <c r="A69" s="42"/>
      <c r="B69" s="42"/>
      <c r="C69" s="42"/>
      <c r="D69" s="42"/>
      <c r="E69" s="42"/>
      <c r="F69" s="42"/>
      <c r="G69" s="42"/>
      <c r="H69" s="42"/>
      <c r="I69" s="41"/>
      <c r="J69" s="41"/>
      <c r="K69" s="41"/>
      <c r="L69" s="41"/>
      <c r="M69" s="41"/>
      <c r="N69" s="41"/>
      <c r="O69" s="42"/>
      <c r="P69" s="42"/>
      <c r="Q69" s="42"/>
      <c r="R69" s="42"/>
      <c r="S69" s="42"/>
    </row>
    <row r="70" spans="1:19" ht="10.5" customHeight="1" x14ac:dyDescent="0.15">
      <c r="A70" s="42"/>
      <c r="B70" s="42"/>
      <c r="C70" s="42"/>
      <c r="D70" s="42"/>
      <c r="E70" s="42"/>
      <c r="F70" s="42"/>
      <c r="G70" s="42"/>
      <c r="H70" s="42"/>
      <c r="I70" s="41"/>
      <c r="J70" s="41"/>
      <c r="K70" s="41"/>
      <c r="L70" s="41"/>
      <c r="M70" s="41"/>
      <c r="N70" s="41"/>
      <c r="O70" s="42"/>
      <c r="P70" s="42"/>
      <c r="Q70" s="42"/>
      <c r="R70" s="42"/>
      <c r="S70" s="42"/>
    </row>
    <row r="71" spans="1:19" ht="10.5" customHeight="1" x14ac:dyDescent="0.15">
      <c r="A71" s="42"/>
      <c r="B71" s="42"/>
      <c r="C71" s="42"/>
      <c r="D71" s="42"/>
      <c r="E71" s="42"/>
      <c r="F71" s="42"/>
      <c r="G71" s="42"/>
      <c r="H71" s="42"/>
      <c r="I71" s="41"/>
      <c r="J71" s="41"/>
      <c r="K71" s="41"/>
      <c r="L71" s="41"/>
      <c r="M71" s="41"/>
      <c r="N71" s="41"/>
      <c r="O71" s="42"/>
      <c r="P71" s="42"/>
      <c r="Q71" s="42"/>
      <c r="R71" s="42"/>
      <c r="S71" s="42"/>
    </row>
    <row r="72" spans="1:19" ht="10.5" customHeight="1" x14ac:dyDescent="0.15">
      <c r="A72" s="42"/>
      <c r="B72" s="42"/>
      <c r="C72" s="42"/>
      <c r="D72" s="42"/>
      <c r="E72" s="42"/>
      <c r="F72" s="42"/>
      <c r="G72" s="42"/>
      <c r="H72" s="42"/>
      <c r="I72" s="41"/>
      <c r="J72" s="41"/>
      <c r="K72" s="41"/>
      <c r="L72" s="41"/>
      <c r="M72" s="41"/>
      <c r="N72" s="41"/>
      <c r="O72" s="42"/>
      <c r="P72" s="42"/>
      <c r="Q72" s="42"/>
      <c r="R72" s="42"/>
      <c r="S72" s="42"/>
    </row>
    <row r="73" spans="1:19" ht="10.5" customHeight="1" x14ac:dyDescent="0.15">
      <c r="A73" s="42"/>
      <c r="B73" s="42"/>
      <c r="C73" s="42"/>
      <c r="D73" s="42"/>
      <c r="E73" s="42"/>
      <c r="F73" s="42"/>
      <c r="G73" s="42"/>
      <c r="H73" s="42"/>
      <c r="I73" s="41"/>
      <c r="J73" s="41"/>
      <c r="K73" s="41"/>
      <c r="L73" s="41"/>
      <c r="M73" s="41"/>
      <c r="N73" s="41"/>
      <c r="O73" s="42"/>
      <c r="P73" s="42"/>
      <c r="Q73" s="42"/>
      <c r="R73" s="42"/>
      <c r="S73" s="42"/>
    </row>
    <row r="74" spans="1:19" ht="10.5" customHeight="1" x14ac:dyDescent="0.15">
      <c r="A74" s="42"/>
      <c r="B74" s="42"/>
      <c r="C74" s="42"/>
      <c r="D74" s="42"/>
      <c r="E74" s="42"/>
      <c r="F74" s="42"/>
      <c r="G74" s="42"/>
      <c r="H74" s="42"/>
      <c r="I74" s="41"/>
      <c r="J74" s="41"/>
      <c r="K74" s="41"/>
      <c r="L74" s="41"/>
      <c r="M74" s="41"/>
      <c r="N74" s="41"/>
      <c r="O74" s="42"/>
      <c r="P74" s="42"/>
      <c r="Q74" s="42"/>
      <c r="R74" s="42"/>
      <c r="S74" s="42"/>
    </row>
    <row r="75" spans="1:19" ht="10.5" customHeight="1" x14ac:dyDescent="0.15">
      <c r="A75" s="42"/>
      <c r="B75" s="42"/>
      <c r="C75" s="42"/>
      <c r="D75" s="42"/>
      <c r="E75" s="42"/>
      <c r="F75" s="42"/>
      <c r="G75" s="42"/>
      <c r="H75" s="42"/>
      <c r="I75" s="41"/>
      <c r="J75" s="41"/>
      <c r="K75" s="41"/>
      <c r="L75" s="41"/>
      <c r="M75" s="41"/>
      <c r="N75" s="41"/>
      <c r="O75" s="42"/>
      <c r="P75" s="42"/>
      <c r="Q75" s="42"/>
      <c r="R75" s="42"/>
      <c r="S75" s="42"/>
    </row>
    <row r="76" spans="1:19" ht="10.5" customHeight="1" x14ac:dyDescent="0.15">
      <c r="A76" s="42"/>
      <c r="B76" s="42"/>
      <c r="C76" s="42"/>
      <c r="D76" s="42"/>
      <c r="E76" s="42"/>
      <c r="F76" s="42"/>
      <c r="G76" s="42"/>
      <c r="H76" s="42"/>
      <c r="I76" s="41"/>
      <c r="J76" s="41"/>
      <c r="K76" s="41"/>
      <c r="L76" s="41"/>
      <c r="M76" s="41"/>
      <c r="N76" s="41"/>
      <c r="O76" s="42"/>
      <c r="P76" s="42"/>
      <c r="Q76" s="42"/>
      <c r="R76" s="42"/>
      <c r="S76" s="42"/>
    </row>
    <row r="77" spans="1:19" ht="10.5" customHeight="1" x14ac:dyDescent="0.15">
      <c r="A77" s="42"/>
      <c r="B77" s="42"/>
      <c r="C77" s="42"/>
      <c r="D77" s="42"/>
      <c r="E77" s="42"/>
      <c r="F77" s="42"/>
      <c r="G77" s="42"/>
      <c r="H77" s="42"/>
      <c r="I77" s="41"/>
      <c r="J77" s="41"/>
      <c r="K77" s="41"/>
      <c r="L77" s="41"/>
      <c r="M77" s="41"/>
      <c r="N77" s="41"/>
      <c r="O77" s="42"/>
      <c r="P77" s="42"/>
      <c r="Q77" s="42"/>
      <c r="R77" s="42"/>
      <c r="S77" s="42"/>
    </row>
  </sheetData>
  <mergeCells count="47">
    <mergeCell ref="A2:H2"/>
    <mergeCell ref="A3:E3"/>
    <mergeCell ref="B5:D5"/>
    <mergeCell ref="C6:D6"/>
    <mergeCell ref="C7:D7"/>
    <mergeCell ref="C8:D8"/>
    <mergeCell ref="C9:D9"/>
    <mergeCell ref="C10:D10"/>
    <mergeCell ref="B11:D11"/>
    <mergeCell ref="B12:D12"/>
    <mergeCell ref="C13:D13"/>
    <mergeCell ref="C14:D14"/>
    <mergeCell ref="C15:D15"/>
    <mergeCell ref="C16:D16"/>
    <mergeCell ref="C17:D17"/>
    <mergeCell ref="C18:D18"/>
    <mergeCell ref="B19:D19"/>
    <mergeCell ref="B20:D20"/>
    <mergeCell ref="B21:D21"/>
    <mergeCell ref="C22:D22"/>
    <mergeCell ref="C23:D23"/>
    <mergeCell ref="C24:D24"/>
    <mergeCell ref="C25:D25"/>
    <mergeCell ref="B26:D26"/>
    <mergeCell ref="B27:D27"/>
    <mergeCell ref="B28:D28"/>
    <mergeCell ref="B29:D29"/>
    <mergeCell ref="B30:D30"/>
    <mergeCell ref="C31:D31"/>
    <mergeCell ref="C32:D32"/>
    <mergeCell ref="B45:D45"/>
    <mergeCell ref="C33:D33"/>
    <mergeCell ref="C34:D34"/>
    <mergeCell ref="C35:D35"/>
    <mergeCell ref="C36:D36"/>
    <mergeCell ref="C37:D37"/>
    <mergeCell ref="C38:D38"/>
    <mergeCell ref="B46:D46"/>
    <mergeCell ref="C39:D39"/>
    <mergeCell ref="C40:D40"/>
    <mergeCell ref="B41:D41"/>
    <mergeCell ref="B42:D42"/>
    <mergeCell ref="A51:H51"/>
    <mergeCell ref="B47:D47"/>
    <mergeCell ref="B49:D49"/>
    <mergeCell ref="B43:D43"/>
    <mergeCell ref="B44:D44"/>
  </mergeCells>
  <phoneticPr fontId="9"/>
  <pageMargins left="0.78740157480314965" right="0.78740157480314965" top="0.86614173228346458" bottom="0.86614173228346458" header="0.62992125984251968" footer="0.39370078740157483"/>
  <pageSetup paperSize="9" scale="115" firstPageNumber="211" orientation="portrait" useFirstPageNumber="1"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7"/>
  <sheetViews>
    <sheetView view="pageBreakPreview" zoomScaleNormal="75" zoomScaleSheetLayoutView="100" workbookViewId="0"/>
  </sheetViews>
  <sheetFormatPr defaultColWidth="9.28515625" defaultRowHeight="10.5" customHeight="1" x14ac:dyDescent="0.15"/>
  <cols>
    <col min="1" max="1" width="0.42578125" style="28" customWidth="1"/>
    <col min="2" max="2" width="4.28515625" style="28" customWidth="1"/>
    <col min="3" max="3" width="1.85546875" style="28" customWidth="1"/>
    <col min="4" max="4" width="32.28515625" style="28" customWidth="1"/>
    <col min="5" max="5" width="0.7109375" style="28" customWidth="1"/>
    <col min="6" max="8" width="20.140625" style="28" customWidth="1"/>
    <col min="9" max="13" width="12.140625" style="28" customWidth="1"/>
    <col min="14" max="19" width="12.28515625" style="28" customWidth="1"/>
    <col min="20" max="16384" width="9.28515625" style="28"/>
  </cols>
  <sheetData>
    <row r="1" spans="1:30" s="3" customFormat="1" ht="12" customHeight="1" x14ac:dyDescent="0.15">
      <c r="A1" s="12"/>
      <c r="B1" s="12"/>
      <c r="C1" s="12"/>
      <c r="D1" s="12"/>
      <c r="E1" s="12"/>
      <c r="F1" s="13"/>
      <c r="G1" s="12"/>
      <c r="H1" s="13" t="s">
        <v>4</v>
      </c>
      <c r="I1" s="2"/>
      <c r="J1" s="2"/>
      <c r="K1" s="2"/>
      <c r="L1" s="2"/>
      <c r="M1" s="2"/>
      <c r="N1" s="2"/>
      <c r="O1" s="2"/>
      <c r="P1" s="2"/>
      <c r="Q1" s="2"/>
      <c r="R1" s="2"/>
      <c r="S1" s="58"/>
      <c r="T1" s="2"/>
      <c r="U1" s="2"/>
      <c r="V1" s="2"/>
      <c r="W1" s="2"/>
      <c r="X1" s="2"/>
      <c r="Y1" s="2"/>
      <c r="Z1" s="2"/>
      <c r="AA1" s="2"/>
      <c r="AB1" s="2"/>
      <c r="AC1" s="2"/>
      <c r="AD1" s="2"/>
    </row>
    <row r="2" spans="1:30" s="3" customFormat="1" ht="18" customHeight="1" x14ac:dyDescent="0.15">
      <c r="A2" s="52"/>
      <c r="B2" s="52"/>
      <c r="C2" s="52"/>
      <c r="D2" s="52"/>
      <c r="E2" s="52"/>
      <c r="F2" s="53" t="s">
        <v>305</v>
      </c>
      <c r="G2" s="59" t="s">
        <v>200</v>
      </c>
      <c r="H2" s="52"/>
      <c r="I2" s="46"/>
      <c r="J2" s="46"/>
      <c r="K2" s="46"/>
      <c r="L2" s="46"/>
      <c r="M2" s="46"/>
      <c r="N2" s="46"/>
      <c r="O2" s="46"/>
      <c r="P2" s="46"/>
      <c r="Q2" s="46"/>
      <c r="R2" s="46"/>
      <c r="S2" s="46"/>
      <c r="T2" s="2"/>
      <c r="U2" s="2"/>
      <c r="V2" s="2"/>
      <c r="W2" s="2"/>
      <c r="X2" s="2"/>
      <c r="Y2" s="2"/>
      <c r="Z2" s="2"/>
      <c r="AA2" s="2"/>
      <c r="AB2" s="2"/>
      <c r="AC2" s="2"/>
      <c r="AD2" s="2"/>
    </row>
    <row r="3" spans="1:30" s="8" customFormat="1" ht="18" customHeight="1" x14ac:dyDescent="0.15">
      <c r="A3" s="83" t="s">
        <v>260</v>
      </c>
      <c r="B3" s="83"/>
      <c r="C3" s="83"/>
      <c r="D3" s="83"/>
      <c r="E3" s="84"/>
      <c r="F3" s="15" t="s">
        <v>7</v>
      </c>
      <c r="G3" s="16" t="s">
        <v>8</v>
      </c>
      <c r="H3" s="17" t="s">
        <v>9</v>
      </c>
      <c r="I3" s="46"/>
      <c r="J3" s="46"/>
      <c r="K3" s="46"/>
      <c r="L3" s="46"/>
      <c r="M3" s="46"/>
      <c r="N3" s="46"/>
      <c r="O3" s="46"/>
      <c r="P3" s="46"/>
      <c r="Q3" s="46"/>
      <c r="R3" s="46"/>
      <c r="S3" s="46"/>
      <c r="T3" s="5"/>
      <c r="U3" s="5"/>
      <c r="V3" s="5"/>
      <c r="W3" s="5"/>
      <c r="X3" s="5"/>
      <c r="Y3" s="5"/>
      <c r="Z3" s="5"/>
      <c r="AA3" s="5"/>
      <c r="AB3" s="5"/>
      <c r="AC3" s="5"/>
      <c r="AD3" s="5"/>
    </row>
    <row r="4" spans="1:30" s="8" customFormat="1" ht="6" customHeight="1" x14ac:dyDescent="0.15">
      <c r="A4" s="19"/>
      <c r="B4" s="19"/>
      <c r="C4" s="20"/>
      <c r="D4" s="19"/>
      <c r="E4" s="21"/>
      <c r="F4" s="22"/>
      <c r="G4" s="22"/>
      <c r="H4" s="23"/>
      <c r="I4" s="46"/>
      <c r="J4" s="46"/>
      <c r="K4" s="46"/>
      <c r="L4" s="46"/>
      <c r="M4" s="46"/>
      <c r="N4" s="46"/>
      <c r="O4" s="46"/>
      <c r="P4" s="46"/>
      <c r="Q4" s="46"/>
      <c r="R4" s="46"/>
      <c r="S4" s="46"/>
      <c r="T4" s="5"/>
      <c r="U4" s="5"/>
      <c r="V4" s="5"/>
      <c r="W4" s="5"/>
      <c r="X4" s="5"/>
      <c r="Y4" s="5"/>
      <c r="Z4" s="5"/>
      <c r="AA4" s="5"/>
      <c r="AB4" s="5"/>
      <c r="AC4" s="5"/>
      <c r="AD4" s="5"/>
    </row>
    <row r="5" spans="1:30" s="8" customFormat="1" ht="14.1" customHeight="1" x14ac:dyDescent="0.15">
      <c r="A5" s="24"/>
      <c r="B5" s="77" t="s">
        <v>261</v>
      </c>
      <c r="C5" s="77"/>
      <c r="D5" s="77"/>
      <c r="E5" s="25"/>
      <c r="F5" s="22"/>
      <c r="G5" s="22"/>
      <c r="H5" s="23"/>
      <c r="I5" s="22"/>
      <c r="J5" s="22"/>
      <c r="K5" s="22"/>
      <c r="L5" s="22"/>
      <c r="M5" s="22"/>
      <c r="N5" s="22"/>
      <c r="O5" s="22"/>
      <c r="P5" s="22"/>
      <c r="Q5" s="22"/>
      <c r="R5" s="22"/>
      <c r="S5" s="22"/>
      <c r="T5" s="5"/>
      <c r="U5" s="5"/>
      <c r="V5" s="5"/>
      <c r="W5" s="5"/>
      <c r="X5" s="5"/>
      <c r="Y5" s="5"/>
      <c r="Z5" s="5"/>
      <c r="AA5" s="5"/>
      <c r="AB5" s="5"/>
      <c r="AC5" s="5"/>
      <c r="AD5" s="5"/>
    </row>
    <row r="6" spans="1:30" s="27" customFormat="1" ht="14.1" customHeight="1" x14ac:dyDescent="0.15">
      <c r="A6" s="24"/>
      <c r="B6" s="24" t="s">
        <v>10</v>
      </c>
      <c r="C6" s="77" t="s">
        <v>37</v>
      </c>
      <c r="D6" s="77"/>
      <c r="E6" s="26"/>
      <c r="F6" s="22">
        <v>443014860</v>
      </c>
      <c r="G6" s="22">
        <v>19385185</v>
      </c>
      <c r="H6" s="23">
        <f t="shared" ref="H6:H11" si="0">SUM(F6:G6)</f>
        <v>462400045</v>
      </c>
      <c r="I6" s="22"/>
      <c r="J6" s="22"/>
      <c r="K6" s="22"/>
      <c r="L6" s="22"/>
      <c r="M6" s="22"/>
      <c r="N6" s="22"/>
      <c r="O6" s="22"/>
      <c r="P6" s="22"/>
      <c r="Q6" s="22"/>
      <c r="R6" s="22"/>
      <c r="S6" s="22"/>
      <c r="T6" s="43"/>
      <c r="U6" s="43"/>
      <c r="V6" s="43"/>
      <c r="W6" s="43"/>
      <c r="X6" s="43"/>
      <c r="Y6" s="43"/>
      <c r="Z6" s="43"/>
      <c r="AA6" s="43"/>
      <c r="AB6" s="43"/>
      <c r="AC6" s="43"/>
      <c r="AD6" s="43"/>
    </row>
    <row r="7" spans="1:30" ht="14.1" customHeight="1" x14ac:dyDescent="0.15">
      <c r="A7" s="24"/>
      <c r="B7" s="24" t="s">
        <v>12</v>
      </c>
      <c r="C7" s="77" t="s">
        <v>262</v>
      </c>
      <c r="D7" s="77"/>
      <c r="E7" s="21"/>
      <c r="F7" s="22">
        <v>431148510</v>
      </c>
      <c r="G7" s="22">
        <v>60431769</v>
      </c>
      <c r="H7" s="23">
        <f t="shared" si="0"/>
        <v>491580279</v>
      </c>
      <c r="I7" s="22"/>
      <c r="J7" s="22"/>
      <c r="K7" s="22"/>
      <c r="L7" s="22"/>
      <c r="M7" s="22"/>
      <c r="N7" s="22"/>
      <c r="O7" s="22"/>
      <c r="P7" s="22"/>
      <c r="Q7" s="22"/>
      <c r="R7" s="22"/>
      <c r="S7" s="22"/>
      <c r="T7" s="29"/>
      <c r="U7" s="29"/>
      <c r="V7" s="29"/>
      <c r="W7" s="29"/>
      <c r="X7" s="29"/>
      <c r="Y7" s="29"/>
      <c r="Z7" s="29"/>
      <c r="AA7" s="29"/>
      <c r="AB7" s="29"/>
      <c r="AC7" s="29"/>
      <c r="AD7" s="29"/>
    </row>
    <row r="8" spans="1:30" ht="14.1" customHeight="1" x14ac:dyDescent="0.15">
      <c r="A8" s="24"/>
      <c r="B8" s="24" t="s">
        <v>15</v>
      </c>
      <c r="C8" s="77" t="s">
        <v>98</v>
      </c>
      <c r="D8" s="77"/>
      <c r="E8" s="21"/>
      <c r="F8" s="22">
        <v>1659649561</v>
      </c>
      <c r="G8" s="22">
        <v>116443249</v>
      </c>
      <c r="H8" s="23">
        <f t="shared" si="0"/>
        <v>1776092810</v>
      </c>
      <c r="I8" s="22"/>
      <c r="J8" s="22"/>
      <c r="K8" s="22"/>
      <c r="L8" s="22"/>
      <c r="M8" s="22"/>
      <c r="N8" s="22"/>
      <c r="O8" s="22"/>
      <c r="P8" s="22"/>
      <c r="Q8" s="22"/>
      <c r="R8" s="22"/>
      <c r="S8" s="22"/>
      <c r="T8" s="29"/>
      <c r="U8" s="29"/>
      <c r="V8" s="29"/>
      <c r="W8" s="29"/>
      <c r="X8" s="29"/>
      <c r="Y8" s="29"/>
      <c r="Z8" s="29"/>
      <c r="AA8" s="29"/>
      <c r="AB8" s="29"/>
      <c r="AC8" s="29"/>
      <c r="AD8" s="29"/>
    </row>
    <row r="9" spans="1:30" s="27" customFormat="1" ht="14.1" customHeight="1" x14ac:dyDescent="0.15">
      <c r="A9" s="24"/>
      <c r="B9" s="24" t="s">
        <v>17</v>
      </c>
      <c r="C9" s="77" t="s">
        <v>263</v>
      </c>
      <c r="D9" s="77"/>
      <c r="E9" s="26"/>
      <c r="F9" s="22">
        <v>217894640</v>
      </c>
      <c r="G9" s="22">
        <v>36305615</v>
      </c>
      <c r="H9" s="23">
        <f t="shared" si="0"/>
        <v>254200255</v>
      </c>
      <c r="I9" s="22"/>
      <c r="J9" s="22"/>
      <c r="K9" s="22"/>
      <c r="L9" s="22"/>
      <c r="M9" s="22"/>
      <c r="N9" s="22"/>
      <c r="O9" s="22"/>
      <c r="P9" s="22"/>
      <c r="Q9" s="22"/>
      <c r="R9" s="22"/>
      <c r="S9" s="22"/>
      <c r="T9" s="43"/>
      <c r="U9" s="43"/>
      <c r="V9" s="43"/>
      <c r="W9" s="43"/>
      <c r="X9" s="43"/>
      <c r="Y9" s="43"/>
      <c r="Z9" s="43"/>
      <c r="AA9" s="43"/>
      <c r="AB9" s="43"/>
      <c r="AC9" s="43"/>
      <c r="AD9" s="43"/>
    </row>
    <row r="10" spans="1:30" s="27" customFormat="1" ht="14.1" customHeight="1" x14ac:dyDescent="0.15">
      <c r="A10" s="24"/>
      <c r="B10" s="24" t="s">
        <v>19</v>
      </c>
      <c r="C10" s="77" t="s">
        <v>84</v>
      </c>
      <c r="D10" s="77"/>
      <c r="E10" s="26"/>
      <c r="F10" s="22">
        <v>139136028</v>
      </c>
      <c r="G10" s="22">
        <v>5295250</v>
      </c>
      <c r="H10" s="23">
        <f t="shared" si="0"/>
        <v>144431278</v>
      </c>
      <c r="I10" s="22"/>
      <c r="J10" s="22"/>
      <c r="K10" s="22"/>
      <c r="L10" s="22"/>
      <c r="M10" s="22"/>
      <c r="N10" s="22"/>
      <c r="O10" s="22"/>
      <c r="P10" s="22"/>
      <c r="Q10" s="22"/>
      <c r="R10" s="22"/>
      <c r="S10" s="22"/>
      <c r="T10" s="43"/>
      <c r="U10" s="43"/>
      <c r="V10" s="43"/>
      <c r="W10" s="43"/>
      <c r="X10" s="43"/>
      <c r="Y10" s="43"/>
      <c r="Z10" s="43"/>
      <c r="AA10" s="43"/>
      <c r="AB10" s="43"/>
      <c r="AC10" s="43"/>
      <c r="AD10" s="43"/>
    </row>
    <row r="11" spans="1:30" s="27" customFormat="1" ht="14.1" customHeight="1" x14ac:dyDescent="0.15">
      <c r="A11" s="24"/>
      <c r="B11" s="24"/>
      <c r="C11" s="77" t="s">
        <v>264</v>
      </c>
      <c r="D11" s="77"/>
      <c r="E11" s="26"/>
      <c r="F11" s="22">
        <f>SUM(F6:F10)</f>
        <v>2890843599</v>
      </c>
      <c r="G11" s="22">
        <f>SUM(G6:G10)</f>
        <v>237861068</v>
      </c>
      <c r="H11" s="23">
        <f t="shared" si="0"/>
        <v>3128704667</v>
      </c>
      <c r="I11" s="22"/>
      <c r="J11" s="22"/>
      <c r="K11" s="22"/>
      <c r="L11" s="22"/>
      <c r="M11" s="22"/>
      <c r="N11" s="22"/>
      <c r="O11" s="22"/>
      <c r="P11" s="22"/>
      <c r="Q11" s="22"/>
      <c r="R11" s="22"/>
      <c r="S11" s="22"/>
      <c r="T11" s="43"/>
      <c r="U11" s="43"/>
      <c r="V11" s="43"/>
      <c r="W11" s="43"/>
      <c r="X11" s="43"/>
      <c r="Y11" s="43"/>
      <c r="Z11" s="43"/>
      <c r="AA11" s="43"/>
      <c r="AB11" s="43"/>
      <c r="AC11" s="43"/>
      <c r="AD11" s="43"/>
    </row>
    <row r="12" spans="1:30" s="29" customFormat="1" ht="14.1" customHeight="1" x14ac:dyDescent="0.15">
      <c r="A12" s="24"/>
      <c r="B12" s="77" t="s">
        <v>265</v>
      </c>
      <c r="C12" s="77"/>
      <c r="D12" s="77"/>
      <c r="E12" s="26"/>
      <c r="F12" s="22"/>
      <c r="G12" s="22"/>
      <c r="H12" s="23"/>
      <c r="I12" s="22"/>
      <c r="J12" s="22"/>
      <c r="K12" s="22"/>
      <c r="L12" s="22"/>
      <c r="M12" s="22"/>
      <c r="N12" s="22"/>
      <c r="O12" s="22"/>
      <c r="P12" s="22"/>
      <c r="Q12" s="22"/>
      <c r="R12" s="22"/>
      <c r="S12" s="22"/>
    </row>
    <row r="13" spans="1:30" ht="14.1" customHeight="1" x14ac:dyDescent="0.15">
      <c r="A13" s="24"/>
      <c r="B13" s="24" t="s">
        <v>10</v>
      </c>
      <c r="C13" s="90" t="s">
        <v>145</v>
      </c>
      <c r="D13" s="90"/>
      <c r="E13" s="30"/>
      <c r="F13" s="22">
        <v>921248000</v>
      </c>
      <c r="G13" s="22">
        <v>217070355</v>
      </c>
      <c r="H13" s="23">
        <f t="shared" ref="H13:H19" si="1">SUM(F13:G13)</f>
        <v>1138318355</v>
      </c>
      <c r="I13" s="22"/>
      <c r="J13" s="22"/>
      <c r="K13" s="22"/>
      <c r="L13" s="22"/>
      <c r="M13" s="22"/>
      <c r="N13" s="22"/>
      <c r="O13" s="22"/>
      <c r="P13" s="22"/>
      <c r="Q13" s="22"/>
      <c r="R13" s="22"/>
      <c r="S13" s="22"/>
      <c r="T13" s="29"/>
      <c r="U13" s="29"/>
      <c r="V13" s="29"/>
      <c r="W13" s="29"/>
      <c r="X13" s="29"/>
      <c r="Y13" s="29"/>
      <c r="Z13" s="29"/>
      <c r="AA13" s="29"/>
      <c r="AB13" s="29"/>
      <c r="AC13" s="29"/>
      <c r="AD13" s="29"/>
    </row>
    <row r="14" spans="1:30" ht="14.1" customHeight="1" x14ac:dyDescent="0.15">
      <c r="A14" s="24"/>
      <c r="B14" s="24" t="s">
        <v>12</v>
      </c>
      <c r="C14" s="90" t="s">
        <v>273</v>
      </c>
      <c r="D14" s="90"/>
      <c r="E14" s="30"/>
      <c r="F14" s="22">
        <v>448051365</v>
      </c>
      <c r="G14" s="22">
        <v>67169705</v>
      </c>
      <c r="H14" s="23">
        <f t="shared" si="1"/>
        <v>515221070</v>
      </c>
      <c r="I14" s="22"/>
      <c r="J14" s="22"/>
      <c r="K14" s="22"/>
      <c r="L14" s="22"/>
      <c r="M14" s="22"/>
      <c r="N14" s="22"/>
      <c r="O14" s="22"/>
      <c r="P14" s="22"/>
      <c r="Q14" s="22"/>
      <c r="R14" s="22"/>
      <c r="S14" s="22"/>
      <c r="T14" s="29"/>
      <c r="U14" s="29"/>
      <c r="V14" s="29"/>
      <c r="W14" s="29"/>
      <c r="X14" s="29"/>
      <c r="Y14" s="29"/>
      <c r="Z14" s="29"/>
      <c r="AA14" s="29"/>
      <c r="AB14" s="29"/>
      <c r="AC14" s="29"/>
      <c r="AD14" s="29"/>
    </row>
    <row r="15" spans="1:30" ht="14.1" customHeight="1" x14ac:dyDescent="0.15">
      <c r="A15" s="24"/>
      <c r="B15" s="24" t="s">
        <v>15</v>
      </c>
      <c r="C15" s="77" t="s">
        <v>203</v>
      </c>
      <c r="D15" s="77"/>
      <c r="E15" s="30"/>
      <c r="F15" s="22">
        <v>261885426</v>
      </c>
      <c r="G15" s="22">
        <v>13042870</v>
      </c>
      <c r="H15" s="23">
        <f t="shared" si="1"/>
        <v>274928296</v>
      </c>
      <c r="I15" s="22"/>
      <c r="J15" s="22"/>
      <c r="K15" s="22"/>
      <c r="L15" s="22"/>
      <c r="M15" s="22"/>
      <c r="N15" s="22"/>
      <c r="O15" s="22"/>
      <c r="P15" s="22"/>
      <c r="Q15" s="22"/>
      <c r="R15" s="22"/>
      <c r="S15" s="22"/>
      <c r="T15" s="29"/>
      <c r="U15" s="29"/>
      <c r="V15" s="29"/>
      <c r="W15" s="29"/>
      <c r="X15" s="29"/>
      <c r="Y15" s="29"/>
      <c r="Z15" s="29"/>
      <c r="AA15" s="29"/>
      <c r="AB15" s="29"/>
      <c r="AC15" s="29"/>
      <c r="AD15" s="29"/>
    </row>
    <row r="16" spans="1:30" ht="14.1" customHeight="1" x14ac:dyDescent="0.15">
      <c r="A16" s="24"/>
      <c r="B16" s="24" t="s">
        <v>17</v>
      </c>
      <c r="C16" s="77" t="s">
        <v>138</v>
      </c>
      <c r="D16" s="77"/>
      <c r="E16" s="30"/>
      <c r="F16" s="22">
        <v>156898572</v>
      </c>
      <c r="G16" s="22">
        <v>29606000</v>
      </c>
      <c r="H16" s="23">
        <f t="shared" si="1"/>
        <v>186504572</v>
      </c>
      <c r="I16" s="22"/>
      <c r="J16" s="22"/>
      <c r="K16" s="22"/>
      <c r="L16" s="22"/>
      <c r="M16" s="22"/>
      <c r="N16" s="22"/>
      <c r="O16" s="22"/>
      <c r="P16" s="22"/>
      <c r="Q16" s="22"/>
      <c r="R16" s="22"/>
      <c r="S16" s="22"/>
      <c r="T16" s="29"/>
      <c r="U16" s="29"/>
      <c r="V16" s="29"/>
      <c r="W16" s="29"/>
      <c r="X16" s="29"/>
      <c r="Y16" s="29"/>
      <c r="Z16" s="29"/>
      <c r="AA16" s="29"/>
      <c r="AB16" s="29"/>
      <c r="AC16" s="29"/>
      <c r="AD16" s="29"/>
    </row>
    <row r="17" spans="1:30" ht="14.1" customHeight="1" x14ac:dyDescent="0.15">
      <c r="A17" s="24"/>
      <c r="B17" s="24" t="s">
        <v>19</v>
      </c>
      <c r="C17" s="77" t="s">
        <v>247</v>
      </c>
      <c r="D17" s="77"/>
      <c r="E17" s="30"/>
      <c r="F17" s="22">
        <v>146455339</v>
      </c>
      <c r="G17" s="22">
        <v>16955231</v>
      </c>
      <c r="H17" s="23">
        <f t="shared" si="1"/>
        <v>163410570</v>
      </c>
      <c r="I17" s="22"/>
      <c r="J17" s="22"/>
      <c r="K17" s="22"/>
      <c r="L17" s="22"/>
      <c r="M17" s="22"/>
      <c r="N17" s="22"/>
      <c r="O17" s="22"/>
      <c r="P17" s="22"/>
      <c r="Q17" s="22"/>
      <c r="R17" s="22"/>
      <c r="S17" s="22"/>
      <c r="T17" s="29"/>
      <c r="U17" s="29"/>
      <c r="V17" s="29"/>
      <c r="W17" s="29"/>
      <c r="X17" s="29"/>
      <c r="Y17" s="29"/>
      <c r="Z17" s="29"/>
      <c r="AA17" s="29"/>
      <c r="AB17" s="29"/>
      <c r="AC17" s="29"/>
      <c r="AD17" s="29"/>
    </row>
    <row r="18" spans="1:30" ht="14.1" customHeight="1" x14ac:dyDescent="0.15">
      <c r="A18" s="24"/>
      <c r="B18" s="24" t="s">
        <v>22</v>
      </c>
      <c r="C18" s="77" t="s">
        <v>103</v>
      </c>
      <c r="D18" s="77"/>
      <c r="E18" s="30"/>
      <c r="F18" s="22">
        <v>28738306</v>
      </c>
      <c r="G18" s="22">
        <v>372749</v>
      </c>
      <c r="H18" s="23">
        <f t="shared" si="1"/>
        <v>29111055</v>
      </c>
      <c r="I18" s="22"/>
      <c r="J18" s="22"/>
      <c r="K18" s="22"/>
      <c r="L18" s="22"/>
      <c r="M18" s="22"/>
      <c r="N18" s="22"/>
      <c r="O18" s="22"/>
      <c r="P18" s="22"/>
      <c r="Q18" s="22"/>
      <c r="R18" s="22"/>
      <c r="S18" s="22"/>
      <c r="T18" s="29"/>
      <c r="U18" s="29"/>
      <c r="V18" s="29"/>
      <c r="W18" s="29"/>
      <c r="X18" s="29"/>
      <c r="Y18" s="29"/>
      <c r="Z18" s="29"/>
      <c r="AA18" s="29"/>
      <c r="AB18" s="29"/>
      <c r="AC18" s="29"/>
      <c r="AD18" s="29"/>
    </row>
    <row r="19" spans="1:30" ht="14.1" customHeight="1" x14ac:dyDescent="0.15">
      <c r="A19" s="24"/>
      <c r="B19" s="77" t="s">
        <v>264</v>
      </c>
      <c r="C19" s="77"/>
      <c r="D19" s="77"/>
      <c r="E19" s="26"/>
      <c r="F19" s="22">
        <f>SUM(F13:F18)</f>
        <v>1963277008</v>
      </c>
      <c r="G19" s="22">
        <f>SUM(G13:G18)</f>
        <v>344216910</v>
      </c>
      <c r="H19" s="23">
        <f t="shared" si="1"/>
        <v>2307493918</v>
      </c>
      <c r="I19" s="22"/>
      <c r="J19" s="22"/>
      <c r="K19" s="22"/>
      <c r="L19" s="22"/>
      <c r="M19" s="22"/>
      <c r="N19" s="22"/>
      <c r="O19" s="22"/>
      <c r="P19" s="22"/>
      <c r="Q19" s="22"/>
      <c r="R19" s="22"/>
      <c r="S19" s="22"/>
      <c r="T19" s="29"/>
      <c r="U19" s="29"/>
      <c r="V19" s="29"/>
      <c r="W19" s="29"/>
      <c r="X19" s="29"/>
      <c r="Y19" s="29"/>
      <c r="Z19" s="29"/>
      <c r="AA19" s="29"/>
      <c r="AB19" s="29"/>
      <c r="AC19" s="29"/>
      <c r="AD19" s="29"/>
    </row>
    <row r="20" spans="1:30" ht="14.1" customHeight="1" x14ac:dyDescent="0.15">
      <c r="A20" s="24"/>
      <c r="B20" s="77" t="s">
        <v>63</v>
      </c>
      <c r="C20" s="77"/>
      <c r="D20" s="77"/>
      <c r="E20" s="26"/>
      <c r="F20" s="22">
        <v>862169688</v>
      </c>
      <c r="G20" s="22">
        <v>-11573463</v>
      </c>
      <c r="H20" s="23">
        <f>SUM(F20:G20)</f>
        <v>850596225</v>
      </c>
      <c r="I20" s="22"/>
      <c r="J20" s="22"/>
      <c r="K20" s="22"/>
      <c r="L20" s="22"/>
      <c r="M20" s="22"/>
      <c r="N20" s="22"/>
      <c r="O20" s="22"/>
      <c r="P20" s="22"/>
      <c r="Q20" s="22"/>
      <c r="R20" s="22"/>
      <c r="S20" s="22"/>
      <c r="T20" s="29"/>
      <c r="U20" s="29"/>
      <c r="V20" s="29"/>
      <c r="W20" s="29"/>
      <c r="X20" s="29"/>
      <c r="Y20" s="29"/>
      <c r="Z20" s="29"/>
      <c r="AA20" s="29"/>
      <c r="AB20" s="29"/>
      <c r="AC20" s="29"/>
      <c r="AD20" s="29"/>
    </row>
    <row r="21" spans="1:30" ht="14.1" customHeight="1" x14ac:dyDescent="0.15">
      <c r="A21" s="24"/>
      <c r="B21" s="77" t="s">
        <v>266</v>
      </c>
      <c r="C21" s="77"/>
      <c r="D21" s="77"/>
      <c r="E21" s="26"/>
      <c r="F21" s="22"/>
      <c r="G21" s="22"/>
      <c r="H21" s="23"/>
      <c r="I21" s="22"/>
      <c r="J21" s="22"/>
      <c r="K21" s="22"/>
      <c r="L21" s="22"/>
      <c r="M21" s="22"/>
      <c r="N21" s="22"/>
      <c r="O21" s="22"/>
      <c r="P21" s="22"/>
      <c r="Q21" s="22"/>
      <c r="R21" s="22"/>
      <c r="S21" s="22"/>
      <c r="T21" s="29"/>
      <c r="U21" s="29"/>
      <c r="V21" s="29"/>
      <c r="W21" s="29"/>
      <c r="X21" s="29"/>
      <c r="Y21" s="29"/>
      <c r="Z21" s="29"/>
      <c r="AA21" s="29"/>
      <c r="AB21" s="29"/>
      <c r="AC21" s="29"/>
      <c r="AD21" s="29"/>
    </row>
    <row r="22" spans="1:30" ht="14.1" customHeight="1" x14ac:dyDescent="0.15">
      <c r="A22" s="24"/>
      <c r="B22" s="24" t="s">
        <v>10</v>
      </c>
      <c r="C22" s="77" t="s">
        <v>157</v>
      </c>
      <c r="D22" s="77"/>
      <c r="E22" s="26"/>
      <c r="F22" s="22">
        <v>56307107</v>
      </c>
      <c r="G22" s="22">
        <v>1356306</v>
      </c>
      <c r="H22" s="23">
        <f t="shared" ref="H22:H29" si="2">SUM(F22:G22)</f>
        <v>57663413</v>
      </c>
      <c r="I22" s="22"/>
      <c r="J22" s="22"/>
      <c r="K22" s="22"/>
      <c r="L22" s="22"/>
      <c r="M22" s="22"/>
      <c r="N22" s="22"/>
      <c r="O22" s="22"/>
      <c r="P22" s="22"/>
      <c r="Q22" s="22"/>
      <c r="R22" s="22"/>
      <c r="S22" s="22"/>
      <c r="T22" s="29"/>
      <c r="U22" s="29"/>
      <c r="V22" s="29"/>
      <c r="W22" s="29"/>
      <c r="X22" s="29"/>
      <c r="Y22" s="29"/>
      <c r="Z22" s="29"/>
      <c r="AA22" s="29"/>
      <c r="AB22" s="29"/>
      <c r="AC22" s="29"/>
      <c r="AD22" s="29"/>
    </row>
    <row r="23" spans="1:30" ht="14.1" customHeight="1" x14ac:dyDescent="0.15">
      <c r="A23" s="24"/>
      <c r="B23" s="24" t="s">
        <v>12</v>
      </c>
      <c r="C23" s="77" t="s">
        <v>185</v>
      </c>
      <c r="D23" s="77"/>
      <c r="E23" s="26"/>
      <c r="F23" s="22">
        <v>471683311</v>
      </c>
      <c r="G23" s="22">
        <v>9575285</v>
      </c>
      <c r="H23" s="23">
        <f t="shared" si="2"/>
        <v>481258596</v>
      </c>
      <c r="I23" s="22"/>
      <c r="J23" s="22"/>
      <c r="K23" s="22"/>
      <c r="L23" s="22"/>
      <c r="M23" s="22"/>
      <c r="N23" s="22"/>
      <c r="O23" s="22"/>
      <c r="P23" s="22"/>
      <c r="Q23" s="22"/>
      <c r="R23" s="22"/>
      <c r="S23" s="22"/>
      <c r="T23" s="29"/>
      <c r="U23" s="29"/>
      <c r="V23" s="29"/>
      <c r="W23" s="29"/>
      <c r="X23" s="29"/>
      <c r="Y23" s="29"/>
      <c r="Z23" s="29"/>
      <c r="AA23" s="29"/>
      <c r="AB23" s="29"/>
      <c r="AC23" s="29"/>
      <c r="AD23" s="29"/>
    </row>
    <row r="24" spans="1:30" ht="14.1" customHeight="1" x14ac:dyDescent="0.15">
      <c r="A24" s="24"/>
      <c r="B24" s="24" t="s">
        <v>15</v>
      </c>
      <c r="C24" s="90" t="s">
        <v>284</v>
      </c>
      <c r="D24" s="90"/>
      <c r="E24" s="26"/>
      <c r="F24" s="22">
        <v>5368929</v>
      </c>
      <c r="G24" s="22">
        <v>309550</v>
      </c>
      <c r="H24" s="23">
        <f t="shared" si="2"/>
        <v>5678479</v>
      </c>
      <c r="I24" s="22"/>
      <c r="J24" s="22"/>
      <c r="K24" s="22"/>
      <c r="L24" s="22"/>
      <c r="M24" s="22"/>
      <c r="N24" s="22"/>
      <c r="O24" s="22"/>
      <c r="P24" s="22"/>
      <c r="Q24" s="22"/>
      <c r="R24" s="22"/>
      <c r="S24" s="22"/>
      <c r="T24" s="29"/>
      <c r="U24" s="29"/>
      <c r="V24" s="29"/>
      <c r="W24" s="29"/>
      <c r="X24" s="29"/>
      <c r="Y24" s="29"/>
      <c r="Z24" s="29"/>
      <c r="AA24" s="29"/>
      <c r="AB24" s="29"/>
      <c r="AC24" s="29"/>
      <c r="AD24" s="29"/>
    </row>
    <row r="25" spans="1:30" ht="14.1" customHeight="1" x14ac:dyDescent="0.15">
      <c r="A25" s="24"/>
      <c r="B25" s="24" t="s">
        <v>17</v>
      </c>
      <c r="C25" s="90" t="s">
        <v>180</v>
      </c>
      <c r="D25" s="90"/>
      <c r="E25" s="26"/>
      <c r="F25" s="22">
        <v>50942471</v>
      </c>
      <c r="G25" s="22">
        <v>1061798</v>
      </c>
      <c r="H25" s="23">
        <f t="shared" si="2"/>
        <v>52004269</v>
      </c>
      <c r="I25" s="22"/>
      <c r="J25" s="22"/>
      <c r="K25" s="22"/>
      <c r="L25" s="22"/>
      <c r="M25" s="22"/>
      <c r="N25" s="22"/>
      <c r="O25" s="22"/>
      <c r="P25" s="22"/>
      <c r="Q25" s="22"/>
      <c r="R25" s="22"/>
      <c r="S25" s="22"/>
      <c r="T25" s="29"/>
      <c r="U25" s="29"/>
      <c r="V25" s="29"/>
      <c r="W25" s="29"/>
      <c r="X25" s="29"/>
      <c r="Y25" s="29"/>
      <c r="Z25" s="29"/>
      <c r="AA25" s="29"/>
      <c r="AB25" s="29"/>
      <c r="AC25" s="29"/>
      <c r="AD25" s="29"/>
    </row>
    <row r="26" spans="1:30" ht="14.1" customHeight="1" x14ac:dyDescent="0.15">
      <c r="A26" s="24"/>
      <c r="B26" s="77" t="s">
        <v>264</v>
      </c>
      <c r="C26" s="77"/>
      <c r="D26" s="77"/>
      <c r="E26" s="26"/>
      <c r="F26" s="22">
        <f>SUM(F22:F25)</f>
        <v>584301818</v>
      </c>
      <c r="G26" s="22">
        <f>SUM(G22:G25)</f>
        <v>12302939</v>
      </c>
      <c r="H26" s="23">
        <f t="shared" si="2"/>
        <v>596604757</v>
      </c>
      <c r="I26" s="22"/>
      <c r="J26" s="22"/>
      <c r="K26" s="22"/>
      <c r="L26" s="22"/>
      <c r="M26" s="22"/>
      <c r="N26" s="22"/>
      <c r="O26" s="22"/>
      <c r="P26" s="22"/>
      <c r="Q26" s="22"/>
      <c r="R26" s="22"/>
      <c r="S26" s="22"/>
      <c r="T26" s="29"/>
      <c r="U26" s="29"/>
      <c r="V26" s="29"/>
      <c r="W26" s="29"/>
      <c r="X26" s="29"/>
      <c r="Y26" s="29"/>
      <c r="Z26" s="29"/>
      <c r="AA26" s="29"/>
      <c r="AB26" s="29"/>
      <c r="AC26" s="29"/>
      <c r="AD26" s="29"/>
    </row>
    <row r="27" spans="1:30" ht="14.1" customHeight="1" x14ac:dyDescent="0.15">
      <c r="A27" s="24"/>
      <c r="B27" s="77" t="s">
        <v>175</v>
      </c>
      <c r="C27" s="77"/>
      <c r="D27" s="77"/>
      <c r="E27" s="26"/>
      <c r="F27" s="22">
        <v>3382287346</v>
      </c>
      <c r="G27" s="22">
        <v>784289687</v>
      </c>
      <c r="H27" s="23">
        <f t="shared" si="2"/>
        <v>4166577033</v>
      </c>
      <c r="I27" s="22"/>
      <c r="J27" s="22"/>
      <c r="K27" s="22"/>
      <c r="L27" s="22"/>
      <c r="M27" s="22"/>
      <c r="N27" s="22"/>
      <c r="O27" s="22"/>
      <c r="P27" s="22"/>
      <c r="Q27" s="22"/>
      <c r="R27" s="22"/>
      <c r="S27" s="22"/>
      <c r="T27" s="29"/>
      <c r="U27" s="29"/>
      <c r="V27" s="29"/>
      <c r="W27" s="29"/>
      <c r="X27" s="29"/>
      <c r="Y27" s="29"/>
      <c r="Z27" s="29"/>
      <c r="AA27" s="29"/>
      <c r="AB27" s="29"/>
      <c r="AC27" s="29"/>
      <c r="AD27" s="29"/>
    </row>
    <row r="28" spans="1:30" ht="14.1" customHeight="1" x14ac:dyDescent="0.15">
      <c r="A28" s="24"/>
      <c r="B28" s="77" t="s">
        <v>301</v>
      </c>
      <c r="C28" s="77"/>
      <c r="D28" s="77"/>
      <c r="E28" s="26"/>
      <c r="F28" s="22">
        <v>32100000</v>
      </c>
      <c r="G28" s="22" t="s">
        <v>14</v>
      </c>
      <c r="H28" s="23">
        <f t="shared" si="2"/>
        <v>32100000</v>
      </c>
      <c r="I28" s="22"/>
      <c r="J28" s="22"/>
      <c r="K28" s="22"/>
      <c r="L28" s="22"/>
      <c r="M28" s="22"/>
      <c r="N28" s="22"/>
      <c r="O28" s="22"/>
      <c r="P28" s="22"/>
      <c r="Q28" s="22"/>
      <c r="R28" s="22"/>
      <c r="S28" s="22"/>
      <c r="T28" s="29"/>
      <c r="U28" s="29"/>
      <c r="V28" s="29"/>
      <c r="W28" s="29"/>
      <c r="X28" s="29"/>
      <c r="Y28" s="29"/>
      <c r="Z28" s="29"/>
      <c r="AA28" s="29"/>
      <c r="AB28" s="29"/>
      <c r="AC28" s="29"/>
      <c r="AD28" s="29"/>
    </row>
    <row r="29" spans="1:30" ht="14.1" customHeight="1" x14ac:dyDescent="0.15">
      <c r="A29" s="24"/>
      <c r="B29" s="77" t="s">
        <v>250</v>
      </c>
      <c r="C29" s="77"/>
      <c r="D29" s="77"/>
      <c r="E29" s="26"/>
      <c r="F29" s="22">
        <v>1093023985</v>
      </c>
      <c r="G29" s="22">
        <v>132559025</v>
      </c>
      <c r="H29" s="23">
        <f t="shared" si="2"/>
        <v>1225583010</v>
      </c>
      <c r="I29" s="22"/>
      <c r="J29" s="22"/>
      <c r="K29" s="22"/>
      <c r="L29" s="22"/>
      <c r="M29" s="22"/>
      <c r="N29" s="22"/>
      <c r="O29" s="22"/>
      <c r="P29" s="22"/>
      <c r="Q29" s="22"/>
      <c r="R29" s="22"/>
      <c r="S29" s="22"/>
      <c r="T29" s="29"/>
      <c r="U29" s="29"/>
      <c r="V29" s="29"/>
      <c r="W29" s="29"/>
      <c r="X29" s="29"/>
      <c r="Y29" s="29"/>
      <c r="Z29" s="29"/>
      <c r="AA29" s="29"/>
      <c r="AB29" s="29"/>
      <c r="AC29" s="29"/>
      <c r="AD29" s="29"/>
    </row>
    <row r="30" spans="1:30" ht="14.1" customHeight="1" x14ac:dyDescent="0.15">
      <c r="A30" s="24"/>
      <c r="B30" s="77" t="s">
        <v>193</v>
      </c>
      <c r="C30" s="77"/>
      <c r="D30" s="77"/>
      <c r="E30" s="26"/>
      <c r="F30" s="22"/>
      <c r="G30" s="22"/>
      <c r="H30" s="23"/>
      <c r="I30" s="22"/>
      <c r="J30" s="22"/>
      <c r="K30" s="22"/>
      <c r="L30" s="22"/>
      <c r="M30" s="22"/>
      <c r="N30" s="22"/>
      <c r="O30" s="22"/>
      <c r="P30" s="22"/>
      <c r="Q30" s="22"/>
      <c r="R30" s="22"/>
      <c r="S30" s="22"/>
      <c r="T30" s="29"/>
      <c r="U30" s="29"/>
      <c r="V30" s="29"/>
      <c r="W30" s="29"/>
      <c r="X30" s="29"/>
      <c r="Y30" s="29"/>
      <c r="Z30" s="29"/>
      <c r="AA30" s="29"/>
      <c r="AB30" s="29"/>
      <c r="AC30" s="29"/>
      <c r="AD30" s="29"/>
    </row>
    <row r="31" spans="1:30" ht="14.1" customHeight="1" x14ac:dyDescent="0.15">
      <c r="A31" s="24"/>
      <c r="B31" s="24" t="s">
        <v>10</v>
      </c>
      <c r="C31" s="77" t="s">
        <v>194</v>
      </c>
      <c r="D31" s="77"/>
      <c r="E31" s="26"/>
      <c r="F31" s="22">
        <v>445158000</v>
      </c>
      <c r="G31" s="22">
        <v>5199345</v>
      </c>
      <c r="H31" s="23">
        <f t="shared" ref="H31:H47" si="3">SUM(F31:G31)</f>
        <v>450357345</v>
      </c>
      <c r="I31" s="22"/>
      <c r="J31" s="22"/>
      <c r="K31" s="22"/>
      <c r="L31" s="22"/>
      <c r="M31" s="22"/>
      <c r="N31" s="22"/>
      <c r="O31" s="22"/>
      <c r="P31" s="22"/>
      <c r="Q31" s="22"/>
      <c r="R31" s="22"/>
      <c r="S31" s="22"/>
      <c r="T31" s="29"/>
      <c r="U31" s="29"/>
      <c r="V31" s="29"/>
      <c r="W31" s="29"/>
      <c r="X31" s="29"/>
      <c r="Y31" s="29"/>
      <c r="Z31" s="29"/>
      <c r="AA31" s="29"/>
      <c r="AB31" s="29"/>
      <c r="AC31" s="29"/>
      <c r="AD31" s="29"/>
    </row>
    <row r="32" spans="1:30" ht="14.1" customHeight="1" x14ac:dyDescent="0.15">
      <c r="A32" s="24"/>
      <c r="B32" s="24" t="s">
        <v>12</v>
      </c>
      <c r="C32" s="77" t="s">
        <v>207</v>
      </c>
      <c r="D32" s="77"/>
      <c r="E32" s="26"/>
      <c r="F32" s="22">
        <v>1030076000</v>
      </c>
      <c r="G32" s="22">
        <v>7258189</v>
      </c>
      <c r="H32" s="23">
        <f t="shared" si="3"/>
        <v>1037334189</v>
      </c>
      <c r="I32" s="22"/>
      <c r="J32" s="22"/>
      <c r="K32" s="22"/>
      <c r="L32" s="22"/>
      <c r="M32" s="22"/>
      <c r="N32" s="22"/>
      <c r="O32" s="22"/>
      <c r="P32" s="22"/>
      <c r="Q32" s="22"/>
      <c r="R32" s="22"/>
      <c r="S32" s="22"/>
      <c r="T32" s="29"/>
      <c r="U32" s="29"/>
      <c r="V32" s="29"/>
      <c r="W32" s="29"/>
      <c r="X32" s="29"/>
      <c r="Y32" s="29"/>
      <c r="Z32" s="29"/>
      <c r="AA32" s="29"/>
      <c r="AB32" s="29"/>
      <c r="AC32" s="29"/>
      <c r="AD32" s="29"/>
    </row>
    <row r="33" spans="1:30" ht="14.1" customHeight="1" x14ac:dyDescent="0.15">
      <c r="A33" s="24"/>
      <c r="B33" s="24" t="s">
        <v>15</v>
      </c>
      <c r="C33" s="90" t="s">
        <v>274</v>
      </c>
      <c r="D33" s="90"/>
      <c r="E33" s="26"/>
      <c r="F33" s="22">
        <v>239565000</v>
      </c>
      <c r="G33" s="22">
        <v>1598098</v>
      </c>
      <c r="H33" s="23">
        <f t="shared" si="3"/>
        <v>241163098</v>
      </c>
      <c r="I33" s="22"/>
      <c r="J33" s="22"/>
      <c r="K33" s="22"/>
      <c r="L33" s="22"/>
      <c r="M33" s="22"/>
      <c r="N33" s="22"/>
      <c r="O33" s="22"/>
      <c r="P33" s="22"/>
      <c r="Q33" s="22"/>
      <c r="R33" s="22"/>
      <c r="S33" s="22"/>
      <c r="T33" s="29"/>
      <c r="U33" s="29"/>
      <c r="V33" s="29"/>
      <c r="W33" s="29"/>
      <c r="X33" s="29"/>
      <c r="Y33" s="29"/>
      <c r="Z33" s="29"/>
      <c r="AA33" s="29"/>
      <c r="AB33" s="29"/>
      <c r="AC33" s="29"/>
      <c r="AD33" s="29"/>
    </row>
    <row r="34" spans="1:30" ht="14.1" customHeight="1" x14ac:dyDescent="0.15">
      <c r="A34" s="24"/>
      <c r="B34" s="24" t="s">
        <v>17</v>
      </c>
      <c r="C34" s="77" t="s">
        <v>139</v>
      </c>
      <c r="D34" s="77"/>
      <c r="E34" s="26"/>
      <c r="F34" s="22">
        <v>245525000</v>
      </c>
      <c r="G34" s="22">
        <v>17852312</v>
      </c>
      <c r="H34" s="23">
        <f t="shared" si="3"/>
        <v>263377312</v>
      </c>
      <c r="I34" s="22"/>
      <c r="J34" s="22"/>
      <c r="K34" s="22"/>
      <c r="L34" s="22"/>
      <c r="M34" s="22"/>
      <c r="N34" s="22"/>
      <c r="O34" s="22"/>
      <c r="P34" s="22"/>
      <c r="Q34" s="22"/>
      <c r="R34" s="22"/>
      <c r="S34" s="22"/>
      <c r="T34" s="29"/>
      <c r="U34" s="29"/>
      <c r="V34" s="29"/>
      <c r="W34" s="29"/>
      <c r="X34" s="29"/>
      <c r="Y34" s="29"/>
      <c r="Z34" s="29"/>
      <c r="AA34" s="29"/>
      <c r="AB34" s="29"/>
      <c r="AC34" s="29"/>
      <c r="AD34" s="29"/>
    </row>
    <row r="35" spans="1:30" ht="14.1" customHeight="1" x14ac:dyDescent="0.15">
      <c r="A35" s="24"/>
      <c r="B35" s="24" t="s">
        <v>19</v>
      </c>
      <c r="C35" s="77" t="s">
        <v>290</v>
      </c>
      <c r="D35" s="77"/>
      <c r="E35" s="31"/>
      <c r="F35" s="22">
        <v>275011148</v>
      </c>
      <c r="G35" s="22">
        <v>3289628</v>
      </c>
      <c r="H35" s="23">
        <f t="shared" si="3"/>
        <v>278300776</v>
      </c>
      <c r="I35" s="48"/>
      <c r="J35" s="48"/>
      <c r="K35" s="48"/>
      <c r="L35" s="48"/>
      <c r="M35" s="48"/>
      <c r="N35" s="48"/>
      <c r="O35" s="48"/>
      <c r="P35" s="48"/>
      <c r="Q35" s="48"/>
      <c r="R35" s="48"/>
      <c r="S35" s="48"/>
      <c r="T35" s="29"/>
      <c r="U35" s="29"/>
      <c r="V35" s="29"/>
      <c r="W35" s="29"/>
      <c r="X35" s="29"/>
      <c r="Y35" s="29"/>
      <c r="Z35" s="29"/>
      <c r="AA35" s="29"/>
      <c r="AB35" s="29"/>
      <c r="AC35" s="29"/>
      <c r="AD35" s="29"/>
    </row>
    <row r="36" spans="1:30" ht="14.1" customHeight="1" x14ac:dyDescent="0.15">
      <c r="A36" s="24"/>
      <c r="B36" s="24" t="s">
        <v>22</v>
      </c>
      <c r="C36" s="77" t="s">
        <v>276</v>
      </c>
      <c r="D36" s="77"/>
      <c r="E36" s="31"/>
      <c r="F36" s="22">
        <v>347594000</v>
      </c>
      <c r="G36" s="22">
        <v>2543921</v>
      </c>
      <c r="H36" s="23">
        <f t="shared" si="3"/>
        <v>350137921</v>
      </c>
      <c r="I36" s="48"/>
      <c r="J36" s="48"/>
      <c r="K36" s="48"/>
      <c r="L36" s="48"/>
      <c r="M36" s="48"/>
      <c r="N36" s="48"/>
      <c r="O36" s="48"/>
      <c r="P36" s="48"/>
      <c r="Q36" s="48"/>
      <c r="R36" s="48"/>
      <c r="S36" s="48"/>
      <c r="T36" s="29"/>
      <c r="U36" s="29"/>
      <c r="V36" s="29"/>
      <c r="W36" s="29"/>
      <c r="X36" s="29"/>
      <c r="Y36" s="29"/>
      <c r="Z36" s="29"/>
      <c r="AA36" s="29"/>
      <c r="AB36" s="29"/>
      <c r="AC36" s="29"/>
      <c r="AD36" s="29"/>
    </row>
    <row r="37" spans="1:30" ht="14.1" customHeight="1" x14ac:dyDescent="0.15">
      <c r="A37" s="24"/>
      <c r="B37" s="24" t="s">
        <v>24</v>
      </c>
      <c r="C37" s="90" t="s">
        <v>291</v>
      </c>
      <c r="D37" s="90"/>
      <c r="E37" s="31"/>
      <c r="F37" s="22">
        <v>72132939</v>
      </c>
      <c r="G37" s="22">
        <v>830126</v>
      </c>
      <c r="H37" s="23">
        <f t="shared" si="3"/>
        <v>72963065</v>
      </c>
      <c r="I37" s="48"/>
      <c r="J37" s="48"/>
      <c r="K37" s="48"/>
      <c r="L37" s="48"/>
      <c r="M37" s="48"/>
      <c r="N37" s="48"/>
      <c r="O37" s="48"/>
      <c r="P37" s="48"/>
      <c r="Q37" s="48"/>
      <c r="R37" s="48"/>
      <c r="S37" s="48"/>
      <c r="T37" s="29"/>
      <c r="U37" s="29"/>
      <c r="V37" s="29"/>
      <c r="W37" s="29"/>
      <c r="X37" s="29"/>
      <c r="Y37" s="29"/>
      <c r="Z37" s="29"/>
      <c r="AA37" s="29"/>
      <c r="AB37" s="29"/>
      <c r="AC37" s="29"/>
      <c r="AD37" s="29"/>
    </row>
    <row r="38" spans="1:30" ht="14.1" customHeight="1" x14ac:dyDescent="0.15">
      <c r="A38" s="24"/>
      <c r="B38" s="24" t="s">
        <v>26</v>
      </c>
      <c r="C38" s="77" t="s">
        <v>302</v>
      </c>
      <c r="D38" s="77"/>
      <c r="E38" s="31"/>
      <c r="F38" s="22">
        <v>13750000</v>
      </c>
      <c r="G38" s="22" t="s">
        <v>14</v>
      </c>
      <c r="H38" s="23">
        <f t="shared" si="3"/>
        <v>13750000</v>
      </c>
      <c r="I38" s="48"/>
      <c r="J38" s="48"/>
      <c r="K38" s="48"/>
      <c r="L38" s="48"/>
      <c r="M38" s="48"/>
      <c r="N38" s="48"/>
      <c r="O38" s="48"/>
      <c r="P38" s="48"/>
      <c r="Q38" s="48"/>
      <c r="R38" s="48"/>
      <c r="S38" s="48"/>
      <c r="T38" s="29"/>
      <c r="U38" s="29"/>
      <c r="V38" s="29"/>
      <c r="W38" s="29"/>
      <c r="X38" s="29"/>
      <c r="Y38" s="29"/>
      <c r="Z38" s="29"/>
      <c r="AA38" s="29"/>
      <c r="AB38" s="29"/>
      <c r="AC38" s="29"/>
      <c r="AD38" s="29"/>
    </row>
    <row r="39" spans="1:30" ht="14.1" customHeight="1" x14ac:dyDescent="0.15">
      <c r="A39" s="24"/>
      <c r="B39" s="24"/>
      <c r="C39" s="110" t="s">
        <v>268</v>
      </c>
      <c r="D39" s="110"/>
      <c r="E39" s="31"/>
      <c r="F39" s="22">
        <f>SUM(F31:F38)</f>
        <v>2668812087</v>
      </c>
      <c r="G39" s="22">
        <f>SUM(G31:G38)</f>
        <v>38571619</v>
      </c>
      <c r="H39" s="23">
        <f t="shared" si="3"/>
        <v>2707383706</v>
      </c>
      <c r="I39" s="48"/>
      <c r="J39" s="48"/>
      <c r="K39" s="48"/>
      <c r="L39" s="48"/>
      <c r="M39" s="48"/>
      <c r="N39" s="48"/>
      <c r="O39" s="48"/>
      <c r="P39" s="48"/>
      <c r="Q39" s="48"/>
      <c r="R39" s="48"/>
      <c r="S39" s="48"/>
      <c r="T39" s="29"/>
      <c r="U39" s="29"/>
      <c r="V39" s="29"/>
      <c r="W39" s="29"/>
      <c r="X39" s="29"/>
      <c r="Y39" s="29"/>
      <c r="Z39" s="29"/>
      <c r="AA39" s="29"/>
      <c r="AB39" s="29"/>
      <c r="AC39" s="29"/>
      <c r="AD39" s="29"/>
    </row>
    <row r="40" spans="1:30" ht="14.1" customHeight="1" x14ac:dyDescent="0.15">
      <c r="A40" s="24"/>
      <c r="B40" s="24" t="s">
        <v>28</v>
      </c>
      <c r="C40" s="77" t="s">
        <v>212</v>
      </c>
      <c r="D40" s="77"/>
      <c r="E40" s="31"/>
      <c r="F40" s="22">
        <v>171900040</v>
      </c>
      <c r="G40" s="22">
        <v>85660171</v>
      </c>
      <c r="H40" s="23">
        <f t="shared" si="3"/>
        <v>257560211</v>
      </c>
      <c r="I40" s="48"/>
      <c r="J40" s="48"/>
      <c r="K40" s="48"/>
      <c r="L40" s="48"/>
      <c r="M40" s="48"/>
      <c r="N40" s="48"/>
      <c r="O40" s="48"/>
      <c r="P40" s="48"/>
      <c r="Q40" s="48"/>
      <c r="R40" s="48"/>
      <c r="S40" s="48"/>
      <c r="T40" s="29"/>
      <c r="U40" s="29"/>
      <c r="V40" s="29"/>
      <c r="W40" s="29"/>
      <c r="X40" s="29"/>
      <c r="Y40" s="29"/>
      <c r="Z40" s="29"/>
      <c r="AA40" s="29"/>
      <c r="AB40" s="29"/>
      <c r="AC40" s="29"/>
      <c r="AD40" s="29"/>
    </row>
    <row r="41" spans="1:30" ht="14.1" customHeight="1" x14ac:dyDescent="0.15">
      <c r="A41" s="24"/>
      <c r="B41" s="77" t="s">
        <v>264</v>
      </c>
      <c r="C41" s="77"/>
      <c r="D41" s="77"/>
      <c r="E41" s="31"/>
      <c r="F41" s="22">
        <f>SUM(F39:F40)</f>
        <v>2840712127</v>
      </c>
      <c r="G41" s="22">
        <f>SUM(G39:G40)</f>
        <v>124231790</v>
      </c>
      <c r="H41" s="23">
        <f t="shared" si="3"/>
        <v>2964943917</v>
      </c>
      <c r="I41" s="48"/>
      <c r="J41" s="48"/>
      <c r="K41" s="48"/>
      <c r="L41" s="48"/>
      <c r="M41" s="48"/>
      <c r="N41" s="48"/>
      <c r="O41" s="48"/>
      <c r="P41" s="48"/>
      <c r="Q41" s="48"/>
      <c r="R41" s="48"/>
      <c r="S41" s="48"/>
      <c r="T41" s="29"/>
      <c r="U41" s="29"/>
      <c r="V41" s="29"/>
      <c r="W41" s="29"/>
      <c r="X41" s="29"/>
      <c r="Y41" s="29"/>
      <c r="Z41" s="29"/>
      <c r="AA41" s="29"/>
      <c r="AB41" s="29"/>
      <c r="AC41" s="29"/>
      <c r="AD41" s="29"/>
    </row>
    <row r="42" spans="1:30" ht="14.1" customHeight="1" x14ac:dyDescent="0.15">
      <c r="A42" s="24"/>
      <c r="B42" s="77" t="s">
        <v>304</v>
      </c>
      <c r="C42" s="77"/>
      <c r="D42" s="77"/>
      <c r="E42" s="31"/>
      <c r="F42" s="22">
        <v>165979905</v>
      </c>
      <c r="G42" s="22">
        <v>-138793</v>
      </c>
      <c r="H42" s="23">
        <f t="shared" si="3"/>
        <v>165841112</v>
      </c>
      <c r="I42" s="48"/>
      <c r="J42" s="48"/>
      <c r="K42" s="48"/>
      <c r="L42" s="48"/>
      <c r="M42" s="48"/>
      <c r="N42" s="48"/>
      <c r="O42" s="48"/>
      <c r="P42" s="48"/>
      <c r="Q42" s="48"/>
      <c r="R42" s="48"/>
      <c r="S42" s="48"/>
      <c r="T42" s="29"/>
      <c r="U42" s="29"/>
      <c r="V42" s="29"/>
      <c r="W42" s="29"/>
      <c r="X42" s="29"/>
      <c r="Y42" s="29"/>
      <c r="Z42" s="29"/>
      <c r="AA42" s="29"/>
      <c r="AB42" s="29"/>
      <c r="AC42" s="29"/>
      <c r="AD42" s="29"/>
    </row>
    <row r="43" spans="1:30" ht="14.1" customHeight="1" x14ac:dyDescent="0.15">
      <c r="A43" s="24"/>
      <c r="B43" s="77" t="s">
        <v>228</v>
      </c>
      <c r="C43" s="77"/>
      <c r="D43" s="77"/>
      <c r="E43" s="31"/>
      <c r="F43" s="22">
        <v>102083035</v>
      </c>
      <c r="G43" s="22">
        <v>1485538</v>
      </c>
      <c r="H43" s="23">
        <f t="shared" si="3"/>
        <v>103568573</v>
      </c>
      <c r="I43" s="48"/>
      <c r="J43" s="48"/>
      <c r="K43" s="48"/>
      <c r="L43" s="48"/>
      <c r="M43" s="48"/>
      <c r="N43" s="48"/>
      <c r="O43" s="48"/>
      <c r="P43" s="48"/>
      <c r="Q43" s="48"/>
      <c r="R43" s="48"/>
      <c r="S43" s="48"/>
      <c r="T43" s="29"/>
      <c r="U43" s="29"/>
      <c r="V43" s="29"/>
      <c r="W43" s="29"/>
      <c r="X43" s="29"/>
      <c r="Y43" s="29"/>
      <c r="Z43" s="29"/>
      <c r="AA43" s="29"/>
      <c r="AB43" s="29"/>
      <c r="AC43" s="29"/>
      <c r="AD43" s="29"/>
    </row>
    <row r="44" spans="1:30" ht="14.1" customHeight="1" x14ac:dyDescent="0.15">
      <c r="A44" s="24"/>
      <c r="B44" s="77" t="s">
        <v>152</v>
      </c>
      <c r="C44" s="77"/>
      <c r="D44" s="77"/>
      <c r="E44" s="31"/>
      <c r="F44" s="22">
        <v>713232201</v>
      </c>
      <c r="G44" s="22">
        <v>285025531</v>
      </c>
      <c r="H44" s="23">
        <f t="shared" si="3"/>
        <v>998257732</v>
      </c>
      <c r="I44" s="48"/>
      <c r="J44" s="48"/>
      <c r="K44" s="48"/>
      <c r="L44" s="48"/>
      <c r="M44" s="48"/>
      <c r="N44" s="48"/>
      <c r="O44" s="48"/>
      <c r="P44" s="48"/>
      <c r="Q44" s="48"/>
      <c r="R44" s="48"/>
      <c r="S44" s="48"/>
      <c r="T44" s="29"/>
      <c r="U44" s="29"/>
      <c r="V44" s="29"/>
      <c r="W44" s="29"/>
      <c r="X44" s="29"/>
      <c r="Y44" s="29"/>
      <c r="Z44" s="29"/>
      <c r="AA44" s="29"/>
      <c r="AB44" s="29"/>
      <c r="AC44" s="29"/>
      <c r="AD44" s="29"/>
    </row>
    <row r="45" spans="1:30" ht="14.1" customHeight="1" x14ac:dyDescent="0.15">
      <c r="A45" s="24"/>
      <c r="B45" s="77" t="s">
        <v>216</v>
      </c>
      <c r="C45" s="77"/>
      <c r="D45" s="77"/>
      <c r="E45" s="31"/>
      <c r="F45" s="22">
        <v>66300000</v>
      </c>
      <c r="G45" s="22" t="s">
        <v>14</v>
      </c>
      <c r="H45" s="23">
        <f t="shared" si="3"/>
        <v>66300000</v>
      </c>
      <c r="I45" s="48"/>
      <c r="J45" s="48"/>
      <c r="K45" s="48"/>
      <c r="L45" s="48"/>
      <c r="M45" s="48"/>
      <c r="N45" s="48"/>
      <c r="O45" s="48"/>
      <c r="P45" s="48"/>
      <c r="Q45" s="48"/>
      <c r="R45" s="48"/>
      <c r="S45" s="48"/>
      <c r="T45" s="29"/>
      <c r="U45" s="29"/>
      <c r="V45" s="29"/>
      <c r="W45" s="29"/>
      <c r="X45" s="29"/>
      <c r="Y45" s="29"/>
      <c r="Z45" s="29"/>
      <c r="AA45" s="29"/>
      <c r="AB45" s="29"/>
      <c r="AC45" s="29"/>
      <c r="AD45" s="29"/>
    </row>
    <row r="46" spans="1:30" ht="14.1" customHeight="1" x14ac:dyDescent="0.15">
      <c r="A46" s="24"/>
      <c r="B46" s="77" t="s">
        <v>271</v>
      </c>
      <c r="C46" s="77"/>
      <c r="D46" s="77"/>
      <c r="E46" s="31"/>
      <c r="F46" s="22">
        <v>2143119324</v>
      </c>
      <c r="G46" s="22">
        <v>307441138</v>
      </c>
      <c r="H46" s="23">
        <f t="shared" si="3"/>
        <v>2450560462</v>
      </c>
      <c r="I46" s="48"/>
      <c r="J46" s="48"/>
      <c r="K46" s="48"/>
      <c r="L46" s="48"/>
      <c r="M46" s="48"/>
      <c r="N46" s="48"/>
      <c r="O46" s="48"/>
      <c r="P46" s="48"/>
      <c r="Q46" s="48"/>
      <c r="R46" s="48"/>
      <c r="S46" s="48"/>
      <c r="T46" s="29"/>
      <c r="U46" s="29"/>
      <c r="V46" s="29"/>
      <c r="W46" s="29"/>
      <c r="X46" s="29"/>
      <c r="Y46" s="29"/>
      <c r="Z46" s="29"/>
      <c r="AA46" s="29"/>
      <c r="AB46" s="29"/>
      <c r="AC46" s="29"/>
      <c r="AD46" s="29"/>
    </row>
    <row r="47" spans="1:30" ht="14.1" customHeight="1" x14ac:dyDescent="0.15">
      <c r="A47" s="24"/>
      <c r="B47" s="77" t="s">
        <v>69</v>
      </c>
      <c r="C47" s="77"/>
      <c r="D47" s="77"/>
      <c r="E47" s="31"/>
      <c r="F47" s="22">
        <v>260000000</v>
      </c>
      <c r="G47" s="22">
        <v>-119000000</v>
      </c>
      <c r="H47" s="23">
        <f t="shared" si="3"/>
        <v>141000000</v>
      </c>
      <c r="I47" s="48"/>
      <c r="J47" s="48"/>
      <c r="K47" s="48"/>
      <c r="L47" s="48"/>
      <c r="M47" s="48"/>
      <c r="N47" s="48"/>
      <c r="O47" s="48"/>
      <c r="P47" s="48"/>
      <c r="Q47" s="48"/>
      <c r="R47" s="48"/>
      <c r="S47" s="48"/>
      <c r="T47" s="29"/>
      <c r="U47" s="29"/>
      <c r="V47" s="29"/>
      <c r="W47" s="29"/>
      <c r="X47" s="29"/>
      <c r="Y47" s="29"/>
      <c r="Z47" s="29"/>
      <c r="AA47" s="29"/>
      <c r="AB47" s="29"/>
      <c r="AC47" s="29"/>
      <c r="AD47" s="29"/>
    </row>
    <row r="48" spans="1:30" ht="3.15" customHeight="1" x14ac:dyDescent="0.15">
      <c r="A48" s="24"/>
      <c r="B48" s="24"/>
      <c r="C48" s="20"/>
      <c r="D48" s="20"/>
      <c r="E48" s="30"/>
      <c r="F48" s="22"/>
      <c r="G48" s="22"/>
      <c r="H48" s="23"/>
      <c r="I48" s="22"/>
      <c r="J48" s="22"/>
      <c r="K48" s="22"/>
      <c r="L48" s="22"/>
      <c r="M48" s="22"/>
      <c r="N48" s="22"/>
      <c r="O48" s="22"/>
      <c r="P48" s="22"/>
      <c r="Q48" s="22"/>
      <c r="R48" s="22"/>
      <c r="S48" s="22"/>
      <c r="T48" s="29"/>
      <c r="U48" s="29"/>
      <c r="V48" s="29"/>
      <c r="W48" s="29"/>
      <c r="X48" s="29"/>
      <c r="Y48" s="29"/>
      <c r="Z48" s="29"/>
      <c r="AA48" s="29"/>
      <c r="AB48" s="29"/>
      <c r="AC48" s="29"/>
      <c r="AD48" s="29"/>
    </row>
    <row r="49" spans="1:30" ht="13.5" customHeight="1" x14ac:dyDescent="0.15">
      <c r="A49" s="24"/>
      <c r="B49" s="79" t="s">
        <v>73</v>
      </c>
      <c r="C49" s="79"/>
      <c r="D49" s="79"/>
      <c r="E49" s="31"/>
      <c r="F49" s="23">
        <f>SUM(F11,F19:F20,F26:F29,F41:F47)</f>
        <v>17099430036</v>
      </c>
      <c r="G49" s="23">
        <f>SUM(G11,G19:G20,G26:G29,G41:G47)</f>
        <v>2098701370</v>
      </c>
      <c r="H49" s="23">
        <f>SUM(F49:G49)</f>
        <v>19198131406</v>
      </c>
      <c r="I49" s="48"/>
      <c r="J49" s="48"/>
      <c r="K49" s="48"/>
      <c r="L49" s="48"/>
      <c r="M49" s="48"/>
      <c r="N49" s="48"/>
      <c r="O49" s="48"/>
      <c r="P49" s="48"/>
      <c r="Q49" s="48"/>
      <c r="R49" s="48"/>
      <c r="S49" s="48"/>
      <c r="T49" s="29"/>
      <c r="U49" s="29"/>
      <c r="V49" s="29"/>
      <c r="W49" s="29"/>
      <c r="X49" s="29"/>
      <c r="Y49" s="29"/>
      <c r="Z49" s="29"/>
      <c r="AA49" s="29"/>
      <c r="AB49" s="29"/>
      <c r="AC49" s="29"/>
      <c r="AD49" s="29"/>
    </row>
    <row r="50" spans="1:30" ht="6" customHeight="1" x14ac:dyDescent="0.15">
      <c r="A50" s="33"/>
      <c r="B50" s="33"/>
      <c r="C50" s="34"/>
      <c r="D50" s="35"/>
      <c r="E50" s="36"/>
      <c r="F50" s="38"/>
      <c r="G50" s="38"/>
      <c r="H50" s="39"/>
      <c r="I50" s="40"/>
      <c r="J50" s="40"/>
      <c r="K50" s="40"/>
      <c r="L50" s="40"/>
      <c r="M50" s="40"/>
      <c r="N50" s="40"/>
      <c r="O50" s="40"/>
      <c r="P50" s="40"/>
      <c r="Q50" s="40"/>
      <c r="R50" s="40"/>
      <c r="S50" s="40"/>
      <c r="T50" s="29"/>
      <c r="U50" s="29"/>
      <c r="V50" s="29"/>
      <c r="W50" s="29"/>
      <c r="X50" s="29"/>
      <c r="Y50" s="29"/>
      <c r="Z50" s="29"/>
      <c r="AA50" s="29"/>
      <c r="AB50" s="29"/>
      <c r="AC50" s="29"/>
      <c r="AD50" s="29"/>
    </row>
    <row r="51" spans="1:30" ht="18" customHeight="1" x14ac:dyDescent="0.15">
      <c r="A51" s="92" t="s">
        <v>325</v>
      </c>
      <c r="B51" s="92"/>
      <c r="C51" s="92"/>
      <c r="D51" s="92"/>
      <c r="E51" s="92"/>
      <c r="F51" s="92"/>
      <c r="G51" s="92"/>
      <c r="H51" s="92"/>
      <c r="I51" s="12"/>
      <c r="J51" s="12"/>
      <c r="K51" s="12"/>
      <c r="L51" s="12"/>
      <c r="M51" s="12"/>
      <c r="N51" s="12"/>
      <c r="O51" s="12"/>
      <c r="P51" s="12"/>
      <c r="Q51" s="12"/>
      <c r="R51" s="12"/>
      <c r="S51" s="12"/>
      <c r="T51" s="29"/>
      <c r="U51" s="29"/>
      <c r="V51" s="29"/>
      <c r="W51" s="29"/>
      <c r="X51" s="29"/>
      <c r="Y51" s="29"/>
      <c r="Z51" s="29"/>
      <c r="AA51" s="29"/>
      <c r="AB51" s="29"/>
      <c r="AC51" s="29"/>
      <c r="AD51" s="29"/>
    </row>
    <row r="52" spans="1:30" ht="10.5" customHeight="1" x14ac:dyDescent="0.15">
      <c r="A52" s="12"/>
      <c r="B52" s="12"/>
      <c r="C52" s="12"/>
      <c r="D52" s="12"/>
      <c r="E52" s="12"/>
      <c r="F52" s="12"/>
      <c r="G52" s="12"/>
      <c r="H52" s="12"/>
      <c r="I52" s="45"/>
      <c r="J52" s="45"/>
      <c r="K52" s="45"/>
      <c r="L52" s="45"/>
      <c r="M52" s="45"/>
      <c r="N52" s="45"/>
      <c r="O52" s="45"/>
      <c r="P52" s="45"/>
      <c r="Q52" s="45"/>
      <c r="R52" s="45"/>
      <c r="S52" s="45"/>
      <c r="T52" s="29"/>
      <c r="U52" s="29"/>
      <c r="V52" s="29"/>
      <c r="W52" s="29"/>
      <c r="X52" s="29"/>
      <c r="Y52" s="29"/>
      <c r="Z52" s="29"/>
      <c r="AA52" s="29"/>
      <c r="AB52" s="29"/>
      <c r="AC52" s="29"/>
      <c r="AD52" s="29"/>
    </row>
    <row r="53" spans="1:30" ht="10.5" customHeight="1" x14ac:dyDescent="0.15">
      <c r="A53" s="40"/>
      <c r="B53" s="40"/>
      <c r="C53" s="40"/>
      <c r="D53" s="40"/>
      <c r="E53" s="40"/>
      <c r="F53" s="40"/>
      <c r="G53" s="40"/>
      <c r="H53" s="44"/>
      <c r="I53" s="40"/>
      <c r="J53" s="40"/>
      <c r="K53" s="40"/>
      <c r="L53" s="40"/>
      <c r="M53" s="40"/>
      <c r="N53" s="40"/>
      <c r="O53" s="40"/>
      <c r="P53" s="40"/>
      <c r="Q53" s="40"/>
      <c r="R53" s="40"/>
      <c r="S53" s="40"/>
      <c r="T53" s="29"/>
      <c r="U53" s="29"/>
      <c r="V53" s="29"/>
      <c r="W53" s="29"/>
      <c r="X53" s="29"/>
      <c r="Y53" s="29"/>
      <c r="Z53" s="29"/>
      <c r="AA53" s="29"/>
      <c r="AB53" s="29"/>
      <c r="AC53" s="29"/>
      <c r="AD53" s="29"/>
    </row>
    <row r="54" spans="1:30" ht="10.5" customHeight="1" x14ac:dyDescent="0.15">
      <c r="A54" s="40"/>
      <c r="B54" s="40"/>
      <c r="C54" s="40"/>
      <c r="D54" s="40"/>
      <c r="E54" s="40"/>
      <c r="F54" s="40"/>
      <c r="G54" s="44"/>
      <c r="H54" s="44"/>
      <c r="I54" s="40"/>
      <c r="J54" s="40"/>
      <c r="K54" s="40"/>
      <c r="L54" s="40"/>
      <c r="M54" s="40"/>
      <c r="N54" s="40"/>
      <c r="O54" s="40"/>
      <c r="P54" s="40"/>
      <c r="Q54" s="40"/>
      <c r="R54" s="40"/>
      <c r="S54" s="40"/>
      <c r="T54" s="29"/>
      <c r="U54" s="29"/>
      <c r="V54" s="29"/>
      <c r="W54" s="29"/>
      <c r="X54" s="29"/>
      <c r="Y54" s="29"/>
      <c r="Z54" s="29"/>
      <c r="AA54" s="29"/>
      <c r="AB54" s="29"/>
      <c r="AC54" s="29"/>
      <c r="AD54" s="29"/>
    </row>
    <row r="55" spans="1:30" ht="10.5" customHeight="1" x14ac:dyDescent="0.15">
      <c r="A55" s="40"/>
      <c r="B55" s="40"/>
      <c r="C55" s="40"/>
      <c r="D55" s="40"/>
      <c r="E55" s="40"/>
      <c r="F55" s="40"/>
      <c r="G55" s="44"/>
      <c r="H55" s="44"/>
      <c r="I55" s="40"/>
      <c r="J55" s="40"/>
      <c r="K55" s="40"/>
      <c r="L55" s="40"/>
      <c r="M55" s="40"/>
      <c r="N55" s="40"/>
      <c r="O55" s="40"/>
      <c r="P55" s="40"/>
      <c r="Q55" s="40"/>
      <c r="R55" s="40"/>
      <c r="S55" s="40"/>
      <c r="T55" s="29"/>
      <c r="U55" s="29"/>
      <c r="V55" s="29"/>
      <c r="W55" s="29"/>
      <c r="X55" s="29"/>
      <c r="Y55" s="29"/>
      <c r="Z55" s="29"/>
      <c r="AA55" s="29"/>
      <c r="AB55" s="29"/>
      <c r="AC55" s="29"/>
      <c r="AD55" s="29"/>
    </row>
    <row r="56" spans="1:30" ht="10.5" customHeight="1" x14ac:dyDescent="0.15">
      <c r="A56" s="40"/>
      <c r="B56" s="40"/>
      <c r="C56" s="40"/>
      <c r="D56" s="40"/>
      <c r="E56" s="40"/>
      <c r="F56" s="40"/>
      <c r="G56" s="44"/>
      <c r="H56" s="44"/>
      <c r="I56" s="40"/>
      <c r="J56" s="40"/>
      <c r="K56" s="40"/>
      <c r="L56" s="40"/>
      <c r="M56" s="40"/>
      <c r="N56" s="40"/>
      <c r="O56" s="40"/>
      <c r="P56" s="40"/>
      <c r="Q56" s="40"/>
      <c r="R56" s="40"/>
      <c r="S56" s="40"/>
    </row>
    <row r="57" spans="1:30" ht="10.5" customHeight="1" x14ac:dyDescent="0.15">
      <c r="A57" s="40"/>
      <c r="B57" s="40"/>
      <c r="C57" s="40"/>
      <c r="D57" s="40"/>
      <c r="E57" s="40"/>
      <c r="F57" s="40"/>
      <c r="G57" s="40"/>
      <c r="H57" s="40"/>
      <c r="I57" s="40"/>
      <c r="J57" s="40"/>
      <c r="K57" s="40"/>
      <c r="L57" s="40"/>
      <c r="M57" s="40"/>
      <c r="N57" s="40"/>
      <c r="O57" s="40"/>
      <c r="P57" s="40"/>
      <c r="Q57" s="40"/>
      <c r="R57" s="40"/>
      <c r="S57" s="40"/>
    </row>
    <row r="58" spans="1:30" ht="10.5" customHeight="1" x14ac:dyDescent="0.15">
      <c r="A58" s="40"/>
      <c r="B58" s="40"/>
      <c r="C58" s="40"/>
      <c r="D58" s="40"/>
      <c r="E58" s="40"/>
      <c r="F58" s="40"/>
      <c r="G58" s="40"/>
      <c r="H58" s="40"/>
      <c r="I58" s="40"/>
      <c r="J58" s="40"/>
      <c r="K58" s="40"/>
      <c r="L58" s="40"/>
      <c r="M58" s="40"/>
      <c r="N58" s="40"/>
      <c r="O58" s="40"/>
      <c r="P58" s="40"/>
      <c r="Q58" s="40"/>
      <c r="R58" s="40"/>
      <c r="S58" s="40"/>
    </row>
    <row r="59" spans="1:30" ht="10.5" customHeight="1" x14ac:dyDescent="0.15">
      <c r="A59" s="40"/>
      <c r="B59" s="40"/>
      <c r="C59" s="40"/>
      <c r="D59" s="40"/>
      <c r="E59" s="40"/>
      <c r="F59" s="40"/>
      <c r="G59" s="40"/>
      <c r="H59" s="40"/>
      <c r="I59" s="40"/>
      <c r="J59" s="40"/>
      <c r="K59" s="40"/>
      <c r="L59" s="40"/>
      <c r="M59" s="40"/>
      <c r="N59" s="40"/>
      <c r="O59" s="40"/>
      <c r="P59" s="40"/>
      <c r="Q59" s="40"/>
      <c r="R59" s="40"/>
      <c r="S59" s="40"/>
    </row>
    <row r="60" spans="1:30" ht="10.5" customHeight="1" x14ac:dyDescent="0.15">
      <c r="A60" s="40"/>
      <c r="B60" s="40"/>
      <c r="C60" s="40"/>
      <c r="D60" s="40"/>
      <c r="E60" s="40"/>
      <c r="F60" s="40"/>
      <c r="G60" s="40"/>
      <c r="H60" s="40"/>
      <c r="I60" s="40"/>
      <c r="J60" s="40"/>
      <c r="K60" s="40"/>
      <c r="L60" s="40"/>
      <c r="M60" s="40"/>
      <c r="N60" s="40"/>
      <c r="O60" s="40"/>
      <c r="P60" s="40"/>
      <c r="Q60" s="40"/>
      <c r="R60" s="40"/>
      <c r="S60" s="40"/>
    </row>
    <row r="61" spans="1:30" ht="10.5" customHeight="1" x14ac:dyDescent="0.15">
      <c r="A61" s="40"/>
      <c r="B61" s="40"/>
      <c r="C61" s="40"/>
      <c r="D61" s="40"/>
      <c r="E61" s="40"/>
      <c r="F61" s="40"/>
      <c r="G61" s="40"/>
      <c r="H61" s="40"/>
      <c r="I61" s="40"/>
      <c r="J61" s="40"/>
      <c r="K61" s="40"/>
      <c r="L61" s="40"/>
      <c r="M61" s="40"/>
      <c r="N61" s="40"/>
      <c r="O61" s="40"/>
      <c r="P61" s="40"/>
      <c r="Q61" s="40"/>
      <c r="R61" s="40"/>
      <c r="S61" s="40"/>
    </row>
    <row r="62" spans="1:30" ht="10.5" customHeight="1" x14ac:dyDescent="0.15">
      <c r="A62" s="42"/>
      <c r="B62" s="42"/>
      <c r="C62" s="42"/>
      <c r="D62" s="42"/>
      <c r="E62" s="42"/>
      <c r="F62" s="42"/>
      <c r="G62" s="42"/>
      <c r="H62" s="42"/>
      <c r="I62" s="42"/>
      <c r="J62" s="42"/>
      <c r="K62" s="42"/>
      <c r="L62" s="42"/>
      <c r="M62" s="42"/>
      <c r="N62" s="42"/>
      <c r="O62" s="42"/>
      <c r="P62" s="42"/>
      <c r="Q62" s="42"/>
      <c r="R62" s="42"/>
      <c r="S62" s="42"/>
    </row>
    <row r="63" spans="1:30" ht="10.5" customHeight="1" x14ac:dyDescent="0.15">
      <c r="A63" s="42"/>
      <c r="B63" s="42"/>
      <c r="C63" s="42"/>
      <c r="D63" s="42"/>
      <c r="E63" s="42"/>
      <c r="F63" s="42"/>
      <c r="G63" s="42"/>
      <c r="H63" s="42"/>
      <c r="I63" s="42"/>
      <c r="J63" s="42"/>
      <c r="K63" s="42"/>
      <c r="L63" s="42"/>
      <c r="M63" s="42"/>
      <c r="N63" s="42"/>
      <c r="O63" s="42"/>
      <c r="P63" s="42"/>
      <c r="Q63" s="42"/>
      <c r="R63" s="42"/>
      <c r="S63" s="42"/>
    </row>
    <row r="64" spans="1:30" ht="10.5" customHeight="1" x14ac:dyDescent="0.15">
      <c r="A64" s="42"/>
      <c r="B64" s="42"/>
      <c r="C64" s="42"/>
      <c r="D64" s="42"/>
      <c r="E64" s="42"/>
      <c r="F64" s="42"/>
      <c r="G64" s="42"/>
      <c r="H64" s="42"/>
      <c r="I64" s="42"/>
      <c r="J64" s="42"/>
      <c r="K64" s="42"/>
      <c r="L64" s="42"/>
      <c r="M64" s="42"/>
      <c r="N64" s="42"/>
      <c r="O64" s="42"/>
      <c r="P64" s="42"/>
      <c r="Q64" s="42"/>
      <c r="R64" s="42"/>
      <c r="S64" s="42"/>
    </row>
    <row r="65" spans="1:19" ht="10.5" customHeight="1" x14ac:dyDescent="0.15">
      <c r="A65" s="42"/>
      <c r="B65" s="42"/>
      <c r="C65" s="42"/>
      <c r="D65" s="42"/>
      <c r="E65" s="42"/>
      <c r="F65" s="42"/>
      <c r="G65" s="42"/>
      <c r="H65" s="42"/>
      <c r="I65" s="42"/>
      <c r="J65" s="42"/>
      <c r="K65" s="42"/>
      <c r="L65" s="42"/>
      <c r="M65" s="42"/>
      <c r="N65" s="42"/>
      <c r="O65" s="42"/>
      <c r="P65" s="42"/>
      <c r="Q65" s="42"/>
      <c r="R65" s="42"/>
      <c r="S65" s="42"/>
    </row>
    <row r="66" spans="1:19" ht="10.5" customHeight="1" x14ac:dyDescent="0.15">
      <c r="A66" s="42"/>
      <c r="B66" s="42"/>
      <c r="C66" s="42"/>
      <c r="D66" s="42"/>
      <c r="E66" s="42"/>
      <c r="F66" s="42"/>
      <c r="G66" s="42"/>
      <c r="H66" s="42"/>
      <c r="I66" s="42"/>
      <c r="J66" s="42"/>
      <c r="K66" s="42"/>
      <c r="L66" s="42"/>
      <c r="M66" s="42"/>
      <c r="N66" s="42"/>
      <c r="O66" s="42"/>
      <c r="P66" s="42"/>
      <c r="Q66" s="42"/>
      <c r="R66" s="42"/>
      <c r="S66" s="42"/>
    </row>
    <row r="67" spans="1:19" ht="10.5" customHeight="1" x14ac:dyDescent="0.15">
      <c r="A67" s="42"/>
      <c r="B67" s="42"/>
      <c r="C67" s="42"/>
      <c r="D67" s="42"/>
      <c r="E67" s="42"/>
      <c r="F67" s="42"/>
      <c r="G67" s="42"/>
      <c r="H67" s="42"/>
      <c r="I67" s="42"/>
      <c r="J67" s="42"/>
      <c r="K67" s="42"/>
      <c r="L67" s="42"/>
      <c r="M67" s="42"/>
      <c r="N67" s="42"/>
      <c r="O67" s="42"/>
      <c r="P67" s="42"/>
      <c r="Q67" s="42"/>
      <c r="R67" s="42"/>
      <c r="S67" s="42"/>
    </row>
    <row r="68" spans="1:19" ht="10.5" customHeight="1" x14ac:dyDescent="0.15">
      <c r="A68" s="42"/>
      <c r="B68" s="42"/>
      <c r="C68" s="42"/>
      <c r="D68" s="42"/>
      <c r="E68" s="42"/>
      <c r="F68" s="42"/>
      <c r="G68" s="42"/>
      <c r="H68" s="42"/>
      <c r="I68" s="42"/>
      <c r="J68" s="42"/>
      <c r="K68" s="42"/>
      <c r="L68" s="42"/>
      <c r="M68" s="42"/>
      <c r="N68" s="42"/>
      <c r="O68" s="42"/>
      <c r="P68" s="42"/>
      <c r="Q68" s="42"/>
      <c r="R68" s="42"/>
      <c r="S68" s="42"/>
    </row>
    <row r="69" spans="1:19" ht="10.5" customHeight="1" x14ac:dyDescent="0.15">
      <c r="A69" s="42"/>
      <c r="B69" s="42"/>
      <c r="C69" s="42"/>
      <c r="D69" s="42"/>
      <c r="E69" s="42"/>
      <c r="F69" s="42"/>
      <c r="G69" s="42"/>
      <c r="H69" s="42"/>
      <c r="I69" s="42"/>
      <c r="J69" s="42"/>
      <c r="K69" s="42"/>
      <c r="L69" s="42"/>
      <c r="M69" s="42"/>
      <c r="N69" s="42"/>
      <c r="O69" s="42"/>
      <c r="P69" s="42"/>
      <c r="Q69" s="42"/>
      <c r="R69" s="42"/>
      <c r="S69" s="42"/>
    </row>
    <row r="70" spans="1:19" ht="10.5" customHeight="1" x14ac:dyDescent="0.15">
      <c r="A70" s="42"/>
      <c r="B70" s="42"/>
      <c r="C70" s="42"/>
      <c r="D70" s="42"/>
      <c r="E70" s="42"/>
      <c r="F70" s="42"/>
      <c r="G70" s="42"/>
      <c r="H70" s="42"/>
      <c r="I70" s="42"/>
      <c r="J70" s="42"/>
      <c r="K70" s="42"/>
      <c r="L70" s="42"/>
      <c r="M70" s="42"/>
      <c r="N70" s="42"/>
      <c r="O70" s="42"/>
      <c r="P70" s="42"/>
      <c r="Q70" s="42"/>
      <c r="R70" s="42"/>
      <c r="S70" s="42"/>
    </row>
    <row r="71" spans="1:19" ht="10.5" customHeight="1" x14ac:dyDescent="0.15">
      <c r="A71" s="42"/>
      <c r="B71" s="42"/>
      <c r="C71" s="42"/>
      <c r="D71" s="42"/>
      <c r="E71" s="42"/>
      <c r="F71" s="42"/>
      <c r="G71" s="42"/>
      <c r="H71" s="42"/>
      <c r="I71" s="42"/>
      <c r="J71" s="42"/>
      <c r="K71" s="42"/>
      <c r="L71" s="42"/>
      <c r="M71" s="42"/>
      <c r="N71" s="42"/>
      <c r="O71" s="42"/>
      <c r="P71" s="42"/>
      <c r="Q71" s="42"/>
      <c r="R71" s="42"/>
      <c r="S71" s="42"/>
    </row>
    <row r="72" spans="1:19" ht="10.5" customHeight="1" x14ac:dyDescent="0.15">
      <c r="A72" s="42"/>
      <c r="B72" s="42"/>
      <c r="C72" s="42"/>
      <c r="D72" s="42"/>
      <c r="E72" s="42"/>
      <c r="F72" s="42"/>
      <c r="G72" s="42"/>
      <c r="H72" s="42"/>
      <c r="I72" s="42"/>
      <c r="J72" s="42"/>
      <c r="K72" s="42"/>
      <c r="L72" s="42"/>
      <c r="M72" s="42"/>
      <c r="N72" s="42"/>
      <c r="O72" s="42"/>
      <c r="P72" s="42"/>
      <c r="Q72" s="42"/>
      <c r="R72" s="42"/>
      <c r="S72" s="42"/>
    </row>
    <row r="73" spans="1:19" ht="10.5" customHeight="1" x14ac:dyDescent="0.15">
      <c r="A73" s="42"/>
      <c r="B73" s="42"/>
      <c r="C73" s="42"/>
      <c r="D73" s="42"/>
      <c r="E73" s="42"/>
      <c r="F73" s="42"/>
      <c r="G73" s="42"/>
      <c r="H73" s="42"/>
      <c r="I73" s="42"/>
      <c r="J73" s="42"/>
      <c r="K73" s="42"/>
      <c r="L73" s="42"/>
      <c r="M73" s="42"/>
      <c r="N73" s="42"/>
      <c r="O73" s="42"/>
      <c r="P73" s="42"/>
      <c r="Q73" s="42"/>
      <c r="R73" s="42"/>
      <c r="S73" s="42"/>
    </row>
    <row r="74" spans="1:19" ht="10.5" customHeight="1" x14ac:dyDescent="0.15">
      <c r="A74" s="42"/>
      <c r="B74" s="42"/>
      <c r="C74" s="42"/>
      <c r="D74" s="42"/>
      <c r="E74" s="42"/>
      <c r="F74" s="42"/>
      <c r="G74" s="42"/>
      <c r="H74" s="42"/>
      <c r="I74" s="42"/>
      <c r="J74" s="42"/>
      <c r="K74" s="42"/>
      <c r="L74" s="42"/>
      <c r="M74" s="42"/>
      <c r="N74" s="42"/>
      <c r="O74" s="42"/>
      <c r="P74" s="42"/>
      <c r="Q74" s="42"/>
      <c r="R74" s="42"/>
      <c r="S74" s="42"/>
    </row>
    <row r="75" spans="1:19" ht="10.5" customHeight="1" x14ac:dyDescent="0.15">
      <c r="A75" s="42"/>
      <c r="B75" s="42"/>
      <c r="C75" s="42"/>
      <c r="D75" s="42"/>
      <c r="E75" s="42"/>
      <c r="F75" s="42"/>
      <c r="G75" s="42"/>
      <c r="H75" s="42"/>
      <c r="I75" s="42"/>
      <c r="J75" s="42"/>
      <c r="K75" s="42"/>
      <c r="L75" s="42"/>
      <c r="M75" s="42"/>
      <c r="N75" s="42"/>
      <c r="O75" s="42"/>
      <c r="P75" s="42"/>
      <c r="Q75" s="42"/>
      <c r="R75" s="42"/>
      <c r="S75" s="42"/>
    </row>
    <row r="76" spans="1:19" ht="10.5" customHeight="1" x14ac:dyDescent="0.15">
      <c r="A76" s="42"/>
      <c r="B76" s="42"/>
      <c r="C76" s="42"/>
      <c r="D76" s="42"/>
      <c r="E76" s="42"/>
      <c r="F76" s="42"/>
      <c r="G76" s="42"/>
      <c r="H76" s="42"/>
      <c r="I76" s="42"/>
      <c r="J76" s="42"/>
      <c r="K76" s="42"/>
      <c r="L76" s="42"/>
      <c r="M76" s="42"/>
      <c r="N76" s="42"/>
      <c r="O76" s="42"/>
      <c r="P76" s="42"/>
      <c r="Q76" s="42"/>
      <c r="R76" s="42"/>
      <c r="S76" s="42"/>
    </row>
    <row r="77" spans="1:19" ht="10.5" customHeight="1" x14ac:dyDescent="0.15">
      <c r="A77" s="42"/>
      <c r="B77" s="42"/>
      <c r="C77" s="42"/>
      <c r="D77" s="42"/>
      <c r="E77" s="42"/>
      <c r="F77" s="42"/>
      <c r="G77" s="42"/>
      <c r="H77" s="42"/>
      <c r="I77" s="42"/>
      <c r="J77" s="42"/>
      <c r="K77" s="42"/>
      <c r="L77" s="42"/>
      <c r="M77" s="42"/>
      <c r="N77" s="42"/>
      <c r="O77" s="42"/>
      <c r="P77" s="42"/>
      <c r="Q77" s="42"/>
      <c r="R77" s="42"/>
      <c r="S77" s="42"/>
    </row>
  </sheetData>
  <mergeCells count="46">
    <mergeCell ref="A3:E3"/>
    <mergeCell ref="B5:D5"/>
    <mergeCell ref="C6:D6"/>
    <mergeCell ref="C7:D7"/>
    <mergeCell ref="C8:D8"/>
    <mergeCell ref="C9:D9"/>
    <mergeCell ref="C10:D10"/>
    <mergeCell ref="C11:D11"/>
    <mergeCell ref="B12:D12"/>
    <mergeCell ref="C13:D13"/>
    <mergeCell ref="C14:D14"/>
    <mergeCell ref="C15:D15"/>
    <mergeCell ref="C16:D16"/>
    <mergeCell ref="C17:D17"/>
    <mergeCell ref="C18:D18"/>
    <mergeCell ref="B19:D19"/>
    <mergeCell ref="B20:D20"/>
    <mergeCell ref="B21:D21"/>
    <mergeCell ref="C22:D22"/>
    <mergeCell ref="C23:D23"/>
    <mergeCell ref="C24:D24"/>
    <mergeCell ref="C25:D25"/>
    <mergeCell ref="B26:D26"/>
    <mergeCell ref="B27:D27"/>
    <mergeCell ref="B28:D28"/>
    <mergeCell ref="B29:D29"/>
    <mergeCell ref="B30:D30"/>
    <mergeCell ref="C31:D31"/>
    <mergeCell ref="C32:D32"/>
    <mergeCell ref="C33:D33"/>
    <mergeCell ref="C34:D34"/>
    <mergeCell ref="C35:D35"/>
    <mergeCell ref="C36:D36"/>
    <mergeCell ref="C37:D37"/>
    <mergeCell ref="C38:D38"/>
    <mergeCell ref="C39:D39"/>
    <mergeCell ref="C40:D40"/>
    <mergeCell ref="B41:D41"/>
    <mergeCell ref="B42:D42"/>
    <mergeCell ref="B43:D43"/>
    <mergeCell ref="A51:H51"/>
    <mergeCell ref="B49:D49"/>
    <mergeCell ref="B44:D44"/>
    <mergeCell ref="B45:D45"/>
    <mergeCell ref="B46:D46"/>
    <mergeCell ref="B47:D47"/>
  </mergeCells>
  <phoneticPr fontId="9"/>
  <pageMargins left="0.78740157480314965" right="0.78740157480314965" top="0.86614173228346458" bottom="0.86614173228346458" header="0.62992125984251968" footer="0.39370078740157483"/>
  <pageSetup paperSize="9" scale="115" firstPageNumber="211" orientation="portrait" useFirstPageNumber="1"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8"/>
  <sheetViews>
    <sheetView view="pageBreakPreview" zoomScaleNormal="75" zoomScaleSheetLayoutView="100" workbookViewId="0"/>
  </sheetViews>
  <sheetFormatPr defaultColWidth="9.28515625" defaultRowHeight="10.5" customHeight="1" x14ac:dyDescent="0.15"/>
  <cols>
    <col min="1" max="1" width="0.42578125" style="29" customWidth="1"/>
    <col min="2" max="2" width="4.28515625" style="29" customWidth="1"/>
    <col min="3" max="3" width="1.85546875" style="28" customWidth="1"/>
    <col min="4" max="4" width="32.28515625" style="28" customWidth="1"/>
    <col min="5" max="5" width="0.7109375" style="28" customWidth="1"/>
    <col min="6" max="8" width="20.140625" style="28" customWidth="1"/>
    <col min="9" max="13" width="12.140625" style="28" customWidth="1"/>
    <col min="14" max="19" width="12.28515625" style="28" customWidth="1"/>
    <col min="20" max="16384" width="9.28515625" style="28"/>
  </cols>
  <sheetData>
    <row r="1" spans="1:30" s="3" customFormat="1" ht="12" customHeight="1" x14ac:dyDescent="0.15">
      <c r="A1" s="12"/>
      <c r="B1" s="12"/>
      <c r="C1" s="12"/>
      <c r="D1" s="12"/>
      <c r="E1" s="12"/>
      <c r="F1" s="12"/>
      <c r="G1" s="12"/>
      <c r="H1" s="13" t="s">
        <v>4</v>
      </c>
      <c r="I1" s="2"/>
      <c r="J1" s="2"/>
      <c r="K1" s="2"/>
      <c r="L1" s="2"/>
      <c r="M1" s="2"/>
      <c r="N1" s="2"/>
      <c r="O1" s="2"/>
      <c r="P1" s="2"/>
      <c r="Q1" s="2"/>
      <c r="R1" s="2"/>
      <c r="S1" s="58"/>
      <c r="T1" s="2"/>
      <c r="U1" s="2"/>
      <c r="V1" s="2"/>
      <c r="W1" s="2"/>
      <c r="X1" s="2"/>
      <c r="Y1" s="2"/>
      <c r="Z1" s="2"/>
      <c r="AA1" s="2"/>
      <c r="AB1" s="2"/>
      <c r="AC1" s="2"/>
      <c r="AD1" s="2"/>
    </row>
    <row r="2" spans="1:30" s="3" customFormat="1" ht="18" customHeight="1" x14ac:dyDescent="0.15">
      <c r="A2" s="82" t="s">
        <v>306</v>
      </c>
      <c r="B2" s="82"/>
      <c r="C2" s="82"/>
      <c r="D2" s="82"/>
      <c r="E2" s="82"/>
      <c r="F2" s="82"/>
      <c r="G2" s="82"/>
      <c r="H2" s="82"/>
      <c r="I2" s="46"/>
      <c r="J2" s="46"/>
      <c r="K2" s="46"/>
      <c r="L2" s="46"/>
      <c r="M2" s="46"/>
      <c r="N2" s="46"/>
      <c r="O2" s="46"/>
      <c r="P2" s="46"/>
      <c r="Q2" s="46"/>
      <c r="R2" s="46"/>
      <c r="S2" s="46"/>
      <c r="T2" s="2"/>
      <c r="U2" s="2"/>
      <c r="V2" s="2"/>
      <c r="W2" s="2"/>
      <c r="X2" s="2"/>
      <c r="Y2" s="2"/>
      <c r="Z2" s="2"/>
      <c r="AA2" s="2"/>
      <c r="AB2" s="2"/>
      <c r="AC2" s="2"/>
      <c r="AD2" s="2"/>
    </row>
    <row r="3" spans="1:30" s="8" customFormat="1" ht="18" customHeight="1" x14ac:dyDescent="0.15">
      <c r="A3" s="83" t="s">
        <v>260</v>
      </c>
      <c r="B3" s="83"/>
      <c r="C3" s="83"/>
      <c r="D3" s="83"/>
      <c r="E3" s="84"/>
      <c r="F3" s="15" t="s">
        <v>89</v>
      </c>
      <c r="G3" s="16" t="s">
        <v>90</v>
      </c>
      <c r="H3" s="17" t="s">
        <v>91</v>
      </c>
      <c r="I3" s="46"/>
      <c r="J3" s="46"/>
      <c r="K3" s="46"/>
      <c r="L3" s="46"/>
      <c r="M3" s="46"/>
      <c r="N3" s="46"/>
      <c r="O3" s="46"/>
      <c r="P3" s="46"/>
      <c r="Q3" s="46"/>
      <c r="R3" s="46"/>
      <c r="S3" s="46"/>
      <c r="T3" s="5"/>
      <c r="U3" s="5"/>
      <c r="V3" s="5"/>
      <c r="W3" s="5"/>
      <c r="X3" s="5"/>
      <c r="Y3" s="5"/>
      <c r="Z3" s="5"/>
      <c r="AA3" s="5"/>
      <c r="AB3" s="5"/>
      <c r="AC3" s="5"/>
      <c r="AD3" s="5"/>
    </row>
    <row r="4" spans="1:30" s="8" customFormat="1" ht="6" customHeight="1" x14ac:dyDescent="0.15">
      <c r="A4" s="19"/>
      <c r="B4" s="19"/>
      <c r="C4" s="20"/>
      <c r="D4" s="19"/>
      <c r="E4" s="21"/>
      <c r="F4" s="22"/>
      <c r="G4" s="22"/>
      <c r="H4" s="23"/>
      <c r="I4" s="46"/>
      <c r="J4" s="46"/>
      <c r="K4" s="46"/>
      <c r="L4" s="46"/>
      <c r="M4" s="46"/>
      <c r="N4" s="46"/>
      <c r="O4" s="46"/>
      <c r="P4" s="46"/>
      <c r="Q4" s="46"/>
      <c r="R4" s="46"/>
      <c r="S4" s="46"/>
      <c r="T4" s="5"/>
      <c r="U4" s="5"/>
      <c r="V4" s="5"/>
      <c r="W4" s="5"/>
      <c r="X4" s="5"/>
      <c r="Y4" s="5"/>
      <c r="Z4" s="5"/>
      <c r="AA4" s="5"/>
      <c r="AB4" s="5"/>
      <c r="AC4" s="5"/>
      <c r="AD4" s="5"/>
    </row>
    <row r="5" spans="1:30" s="8" customFormat="1" ht="13.5" customHeight="1" x14ac:dyDescent="0.15">
      <c r="A5" s="24"/>
      <c r="B5" s="77" t="s">
        <v>261</v>
      </c>
      <c r="C5" s="77"/>
      <c r="D5" s="77"/>
      <c r="E5" s="25"/>
      <c r="F5" s="22"/>
      <c r="G5" s="22"/>
      <c r="H5" s="23"/>
      <c r="I5" s="22"/>
      <c r="J5" s="22"/>
      <c r="K5" s="22"/>
      <c r="L5" s="22"/>
      <c r="M5" s="22"/>
      <c r="N5" s="22"/>
      <c r="O5" s="22"/>
      <c r="P5" s="22"/>
      <c r="Q5" s="22"/>
      <c r="R5" s="22"/>
      <c r="S5" s="22"/>
      <c r="T5" s="5"/>
      <c r="U5" s="5"/>
      <c r="V5" s="5"/>
      <c r="W5" s="5"/>
      <c r="X5" s="5"/>
      <c r="Y5" s="5"/>
      <c r="Z5" s="5"/>
      <c r="AA5" s="5"/>
      <c r="AB5" s="5"/>
      <c r="AC5" s="5"/>
      <c r="AD5" s="5"/>
    </row>
    <row r="6" spans="1:30" s="27" customFormat="1" ht="13.5" customHeight="1" x14ac:dyDescent="0.15">
      <c r="A6" s="24"/>
      <c r="B6" s="24" t="s">
        <v>10</v>
      </c>
      <c r="C6" s="77" t="s">
        <v>37</v>
      </c>
      <c r="D6" s="77"/>
      <c r="E6" s="26"/>
      <c r="F6" s="22">
        <v>534746981</v>
      </c>
      <c r="G6" s="22">
        <v>2223886</v>
      </c>
      <c r="H6" s="23">
        <f t="shared" ref="H6:H11" si="0">SUM(F6:G6)</f>
        <v>536970867</v>
      </c>
      <c r="I6" s="22"/>
      <c r="J6" s="22"/>
      <c r="K6" s="22"/>
      <c r="L6" s="22"/>
      <c r="M6" s="22"/>
      <c r="N6" s="22"/>
      <c r="O6" s="22"/>
      <c r="P6" s="22"/>
      <c r="Q6" s="22"/>
      <c r="R6" s="22"/>
      <c r="S6" s="22"/>
      <c r="T6" s="43"/>
      <c r="U6" s="43"/>
      <c r="V6" s="43"/>
      <c r="W6" s="43"/>
      <c r="X6" s="43"/>
      <c r="Y6" s="43"/>
      <c r="Z6" s="43"/>
      <c r="AA6" s="43"/>
      <c r="AB6" s="43"/>
      <c r="AC6" s="43"/>
      <c r="AD6" s="43"/>
    </row>
    <row r="7" spans="1:30" ht="13.5" customHeight="1" x14ac:dyDescent="0.15">
      <c r="A7" s="24"/>
      <c r="B7" s="24" t="s">
        <v>12</v>
      </c>
      <c r="C7" s="77" t="s">
        <v>262</v>
      </c>
      <c r="D7" s="77"/>
      <c r="E7" s="21"/>
      <c r="F7" s="22">
        <v>616913105</v>
      </c>
      <c r="G7" s="22">
        <v>24693215</v>
      </c>
      <c r="H7" s="23">
        <f t="shared" si="0"/>
        <v>641606320</v>
      </c>
      <c r="I7" s="22"/>
      <c r="J7" s="22"/>
      <c r="K7" s="22"/>
      <c r="L7" s="22"/>
      <c r="M7" s="22"/>
      <c r="N7" s="22"/>
      <c r="O7" s="22"/>
      <c r="P7" s="22"/>
      <c r="Q7" s="22"/>
      <c r="R7" s="22"/>
      <c r="S7" s="22"/>
      <c r="T7" s="29"/>
      <c r="U7" s="29"/>
      <c r="V7" s="29"/>
      <c r="W7" s="29"/>
      <c r="X7" s="29"/>
      <c r="Y7" s="29"/>
      <c r="Z7" s="29"/>
      <c r="AA7" s="29"/>
      <c r="AB7" s="29"/>
      <c r="AC7" s="29"/>
      <c r="AD7" s="29"/>
    </row>
    <row r="8" spans="1:30" ht="13.5" customHeight="1" x14ac:dyDescent="0.15">
      <c r="A8" s="24"/>
      <c r="B8" s="24" t="s">
        <v>15</v>
      </c>
      <c r="C8" s="77" t="s">
        <v>98</v>
      </c>
      <c r="D8" s="77"/>
      <c r="E8" s="21"/>
      <c r="F8" s="22">
        <v>2327686873</v>
      </c>
      <c r="G8" s="22">
        <v>16058032</v>
      </c>
      <c r="H8" s="23">
        <f t="shared" si="0"/>
        <v>2343744905</v>
      </c>
      <c r="I8" s="22"/>
      <c r="J8" s="22"/>
      <c r="K8" s="22"/>
      <c r="L8" s="22"/>
      <c r="M8" s="22"/>
      <c r="N8" s="22"/>
      <c r="O8" s="22"/>
      <c r="P8" s="22"/>
      <c r="Q8" s="22"/>
      <c r="R8" s="22"/>
      <c r="S8" s="22"/>
      <c r="T8" s="29"/>
      <c r="U8" s="29"/>
      <c r="V8" s="29"/>
      <c r="W8" s="29"/>
      <c r="X8" s="29"/>
      <c r="Y8" s="29"/>
      <c r="Z8" s="29"/>
      <c r="AA8" s="29"/>
      <c r="AB8" s="29"/>
      <c r="AC8" s="29"/>
      <c r="AD8" s="29"/>
    </row>
    <row r="9" spans="1:30" s="27" customFormat="1" ht="13.5" customHeight="1" x14ac:dyDescent="0.15">
      <c r="A9" s="24"/>
      <c r="B9" s="24" t="s">
        <v>17</v>
      </c>
      <c r="C9" s="77" t="s">
        <v>263</v>
      </c>
      <c r="D9" s="77"/>
      <c r="E9" s="26"/>
      <c r="F9" s="22">
        <v>273829311</v>
      </c>
      <c r="G9" s="22">
        <v>5764377</v>
      </c>
      <c r="H9" s="23">
        <f t="shared" si="0"/>
        <v>279593688</v>
      </c>
      <c r="I9" s="22"/>
      <c r="J9" s="22"/>
      <c r="K9" s="22"/>
      <c r="L9" s="22"/>
      <c r="M9" s="22"/>
      <c r="N9" s="22"/>
      <c r="O9" s="22"/>
      <c r="P9" s="22"/>
      <c r="Q9" s="22"/>
      <c r="R9" s="22"/>
      <c r="S9" s="22"/>
      <c r="T9" s="43"/>
      <c r="U9" s="43"/>
      <c r="V9" s="43"/>
      <c r="W9" s="43"/>
      <c r="X9" s="43"/>
      <c r="Y9" s="43"/>
      <c r="Z9" s="43"/>
      <c r="AA9" s="43"/>
      <c r="AB9" s="43"/>
      <c r="AC9" s="43"/>
      <c r="AD9" s="43"/>
    </row>
    <row r="10" spans="1:30" s="27" customFormat="1" ht="13.5" customHeight="1" x14ac:dyDescent="0.15">
      <c r="A10" s="24"/>
      <c r="B10" s="24" t="s">
        <v>19</v>
      </c>
      <c r="C10" s="77" t="s">
        <v>84</v>
      </c>
      <c r="D10" s="77"/>
      <c r="E10" s="26"/>
      <c r="F10" s="22">
        <v>173742445</v>
      </c>
      <c r="G10" s="22">
        <v>55377336</v>
      </c>
      <c r="H10" s="23">
        <f t="shared" si="0"/>
        <v>229119781</v>
      </c>
      <c r="I10" s="22"/>
      <c r="J10" s="22"/>
      <c r="K10" s="22"/>
      <c r="L10" s="22"/>
      <c r="M10" s="22"/>
      <c r="N10" s="22"/>
      <c r="O10" s="22"/>
      <c r="P10" s="22"/>
      <c r="Q10" s="22"/>
      <c r="R10" s="22"/>
      <c r="S10" s="22"/>
      <c r="T10" s="43"/>
      <c r="U10" s="43"/>
      <c r="V10" s="43"/>
      <c r="W10" s="43"/>
      <c r="X10" s="43"/>
      <c r="Y10" s="43"/>
      <c r="Z10" s="43"/>
      <c r="AA10" s="43"/>
      <c r="AB10" s="43"/>
      <c r="AC10" s="43"/>
      <c r="AD10" s="43"/>
    </row>
    <row r="11" spans="1:30" s="27" customFormat="1" ht="13.5" customHeight="1" x14ac:dyDescent="0.15">
      <c r="A11" s="24"/>
      <c r="B11" s="24"/>
      <c r="C11" s="77" t="s">
        <v>264</v>
      </c>
      <c r="D11" s="77"/>
      <c r="E11" s="26"/>
      <c r="F11" s="22">
        <f>SUM(F6:F10)</f>
        <v>3926918715</v>
      </c>
      <c r="G11" s="22">
        <f>SUM(G6:G10)</f>
        <v>104116846</v>
      </c>
      <c r="H11" s="23">
        <f t="shared" si="0"/>
        <v>4031035561</v>
      </c>
      <c r="I11" s="22"/>
      <c r="J11" s="22"/>
      <c r="K11" s="22"/>
      <c r="L11" s="22"/>
      <c r="M11" s="22"/>
      <c r="N11" s="22"/>
      <c r="O11" s="22"/>
      <c r="P11" s="22"/>
      <c r="Q11" s="22"/>
      <c r="R11" s="22"/>
      <c r="S11" s="22"/>
      <c r="T11" s="43"/>
      <c r="U11" s="43"/>
      <c r="V11" s="43"/>
      <c r="W11" s="43"/>
      <c r="X11" s="43"/>
      <c r="Y11" s="43"/>
      <c r="Z11" s="43"/>
      <c r="AA11" s="43"/>
      <c r="AB11" s="43"/>
      <c r="AC11" s="43"/>
      <c r="AD11" s="43"/>
    </row>
    <row r="12" spans="1:30" s="29" customFormat="1" ht="13.5" customHeight="1" x14ac:dyDescent="0.15">
      <c r="A12" s="24"/>
      <c r="B12" s="77" t="s">
        <v>265</v>
      </c>
      <c r="C12" s="77"/>
      <c r="D12" s="77"/>
      <c r="E12" s="26"/>
      <c r="F12" s="22"/>
      <c r="G12" s="22"/>
      <c r="H12" s="23"/>
      <c r="I12" s="22"/>
      <c r="J12" s="22"/>
      <c r="K12" s="22"/>
      <c r="L12" s="22"/>
      <c r="M12" s="22"/>
      <c r="N12" s="22"/>
      <c r="O12" s="22"/>
      <c r="P12" s="22"/>
      <c r="Q12" s="22"/>
      <c r="R12" s="22"/>
      <c r="S12" s="22"/>
    </row>
    <row r="13" spans="1:30" ht="13.5" customHeight="1" x14ac:dyDescent="0.15">
      <c r="A13" s="24"/>
      <c r="B13" s="24" t="s">
        <v>10</v>
      </c>
      <c r="C13" s="77" t="s">
        <v>145</v>
      </c>
      <c r="D13" s="77"/>
      <c r="E13" s="30"/>
      <c r="F13" s="22">
        <v>1284446000</v>
      </c>
      <c r="G13" s="22">
        <v>39406000</v>
      </c>
      <c r="H13" s="23">
        <f t="shared" ref="H13:H20" si="1">SUM(F13:G13)</f>
        <v>1323852000</v>
      </c>
      <c r="I13" s="22"/>
      <c r="J13" s="22"/>
      <c r="K13" s="22"/>
      <c r="L13" s="22"/>
      <c r="M13" s="22"/>
      <c r="N13" s="22"/>
      <c r="O13" s="22"/>
      <c r="P13" s="22"/>
      <c r="Q13" s="22"/>
      <c r="R13" s="22"/>
      <c r="S13" s="22"/>
      <c r="T13" s="29"/>
      <c r="U13" s="29"/>
      <c r="V13" s="29"/>
      <c r="W13" s="29"/>
      <c r="X13" s="29"/>
      <c r="Y13" s="29"/>
      <c r="Z13" s="29"/>
      <c r="AA13" s="29"/>
      <c r="AB13" s="29"/>
      <c r="AC13" s="29"/>
      <c r="AD13" s="29"/>
    </row>
    <row r="14" spans="1:30" ht="13.5" customHeight="1" x14ac:dyDescent="0.15">
      <c r="A14" s="24"/>
      <c r="B14" s="24" t="s">
        <v>12</v>
      </c>
      <c r="C14" s="77" t="s">
        <v>273</v>
      </c>
      <c r="D14" s="77"/>
      <c r="E14" s="30"/>
      <c r="F14" s="22">
        <v>561185476</v>
      </c>
      <c r="G14" s="22">
        <v>21826247</v>
      </c>
      <c r="H14" s="23">
        <f t="shared" si="1"/>
        <v>583011723</v>
      </c>
      <c r="I14" s="22"/>
      <c r="J14" s="22"/>
      <c r="K14" s="22"/>
      <c r="L14" s="22"/>
      <c r="M14" s="22"/>
      <c r="N14" s="22"/>
      <c r="O14" s="22"/>
      <c r="P14" s="22"/>
      <c r="Q14" s="22"/>
      <c r="R14" s="22"/>
      <c r="S14" s="22"/>
      <c r="T14" s="29"/>
      <c r="U14" s="29"/>
      <c r="V14" s="29"/>
      <c r="W14" s="29"/>
      <c r="X14" s="29"/>
      <c r="Y14" s="29"/>
      <c r="Z14" s="29"/>
      <c r="AA14" s="29"/>
      <c r="AB14" s="29"/>
      <c r="AC14" s="29"/>
      <c r="AD14" s="29"/>
    </row>
    <row r="15" spans="1:30" ht="13.5" customHeight="1" x14ac:dyDescent="0.15">
      <c r="A15" s="24"/>
      <c r="B15" s="24" t="s">
        <v>15</v>
      </c>
      <c r="C15" s="77" t="s">
        <v>203</v>
      </c>
      <c r="D15" s="77"/>
      <c r="E15" s="30"/>
      <c r="F15" s="22">
        <v>326148286</v>
      </c>
      <c r="G15" s="22">
        <v>-5883855</v>
      </c>
      <c r="H15" s="23">
        <f t="shared" si="1"/>
        <v>320264431</v>
      </c>
      <c r="I15" s="22"/>
      <c r="J15" s="22"/>
      <c r="K15" s="22"/>
      <c r="L15" s="22"/>
      <c r="M15" s="22"/>
      <c r="N15" s="22"/>
      <c r="O15" s="22"/>
      <c r="P15" s="22"/>
      <c r="Q15" s="22"/>
      <c r="R15" s="22"/>
      <c r="S15" s="22"/>
      <c r="T15" s="29"/>
      <c r="U15" s="29"/>
      <c r="V15" s="29"/>
      <c r="W15" s="29"/>
      <c r="X15" s="29"/>
      <c r="Y15" s="29"/>
      <c r="Z15" s="29"/>
      <c r="AA15" s="29"/>
      <c r="AB15" s="29"/>
      <c r="AC15" s="29"/>
      <c r="AD15" s="29"/>
    </row>
    <row r="16" spans="1:30" ht="13.5" customHeight="1" x14ac:dyDescent="0.15">
      <c r="A16" s="24"/>
      <c r="B16" s="24" t="s">
        <v>17</v>
      </c>
      <c r="C16" s="77" t="s">
        <v>138</v>
      </c>
      <c r="D16" s="77"/>
      <c r="E16" s="30"/>
      <c r="F16" s="22">
        <v>215902959</v>
      </c>
      <c r="G16" s="22">
        <v>4259340</v>
      </c>
      <c r="H16" s="23">
        <f t="shared" si="1"/>
        <v>220162299</v>
      </c>
      <c r="I16" s="22"/>
      <c r="J16" s="22"/>
      <c r="K16" s="22"/>
      <c r="L16" s="22"/>
      <c r="M16" s="22"/>
      <c r="N16" s="22"/>
      <c r="O16" s="22"/>
      <c r="P16" s="22"/>
      <c r="Q16" s="22"/>
      <c r="R16" s="22"/>
      <c r="S16" s="22"/>
      <c r="T16" s="29"/>
      <c r="U16" s="29"/>
      <c r="V16" s="29"/>
      <c r="W16" s="29"/>
      <c r="X16" s="29"/>
      <c r="Y16" s="29"/>
      <c r="Z16" s="29"/>
      <c r="AA16" s="29"/>
      <c r="AB16" s="29"/>
      <c r="AC16" s="29"/>
      <c r="AD16" s="29"/>
    </row>
    <row r="17" spans="1:30" ht="13.5" customHeight="1" x14ac:dyDescent="0.15">
      <c r="A17" s="24"/>
      <c r="B17" s="24" t="s">
        <v>19</v>
      </c>
      <c r="C17" s="77" t="s">
        <v>247</v>
      </c>
      <c r="D17" s="77"/>
      <c r="E17" s="30"/>
      <c r="F17" s="22">
        <v>216849943</v>
      </c>
      <c r="G17" s="22">
        <v>-1385352</v>
      </c>
      <c r="H17" s="23">
        <f t="shared" si="1"/>
        <v>215464591</v>
      </c>
      <c r="I17" s="22"/>
      <c r="J17" s="22"/>
      <c r="K17" s="22"/>
      <c r="L17" s="22"/>
      <c r="M17" s="22"/>
      <c r="N17" s="22"/>
      <c r="O17" s="22"/>
      <c r="P17" s="22"/>
      <c r="Q17" s="22"/>
      <c r="R17" s="22"/>
      <c r="S17" s="22"/>
      <c r="T17" s="29"/>
      <c r="U17" s="29"/>
      <c r="V17" s="29"/>
      <c r="W17" s="29"/>
      <c r="X17" s="29"/>
      <c r="Y17" s="29"/>
      <c r="Z17" s="29"/>
      <c r="AA17" s="29"/>
      <c r="AB17" s="29"/>
      <c r="AC17" s="29"/>
      <c r="AD17" s="29"/>
    </row>
    <row r="18" spans="1:30" ht="13.5" customHeight="1" x14ac:dyDescent="0.15">
      <c r="A18" s="24"/>
      <c r="B18" s="24" t="s">
        <v>22</v>
      </c>
      <c r="C18" s="77" t="s">
        <v>103</v>
      </c>
      <c r="D18" s="77"/>
      <c r="E18" s="26"/>
      <c r="F18" s="22">
        <v>35539590</v>
      </c>
      <c r="G18" s="22">
        <v>40619</v>
      </c>
      <c r="H18" s="23">
        <f t="shared" si="1"/>
        <v>35580209</v>
      </c>
      <c r="I18" s="22"/>
      <c r="J18" s="22"/>
      <c r="K18" s="22"/>
      <c r="L18" s="22"/>
      <c r="M18" s="22"/>
      <c r="N18" s="22"/>
      <c r="O18" s="22"/>
      <c r="P18" s="22"/>
      <c r="Q18" s="22"/>
      <c r="R18" s="22"/>
      <c r="S18" s="22"/>
      <c r="T18" s="29"/>
      <c r="U18" s="29"/>
      <c r="V18" s="29"/>
      <c r="W18" s="29"/>
      <c r="X18" s="29"/>
      <c r="Y18" s="29"/>
      <c r="Z18" s="29"/>
      <c r="AA18" s="29"/>
      <c r="AB18" s="29"/>
      <c r="AC18" s="29"/>
      <c r="AD18" s="29"/>
    </row>
    <row r="19" spans="1:30" ht="13.5" customHeight="1" x14ac:dyDescent="0.15">
      <c r="A19" s="24"/>
      <c r="B19" s="77" t="s">
        <v>264</v>
      </c>
      <c r="C19" s="77"/>
      <c r="D19" s="77"/>
      <c r="E19" s="26"/>
      <c r="F19" s="22">
        <f>SUM(F13:F18)</f>
        <v>2640072254</v>
      </c>
      <c r="G19" s="22">
        <f>SUM(G13:G18)</f>
        <v>58262999</v>
      </c>
      <c r="H19" s="23">
        <f t="shared" si="1"/>
        <v>2698335253</v>
      </c>
      <c r="I19" s="22"/>
      <c r="J19" s="22"/>
      <c r="K19" s="22"/>
      <c r="L19" s="22"/>
      <c r="M19" s="22"/>
      <c r="N19" s="22"/>
      <c r="O19" s="22"/>
      <c r="P19" s="22"/>
      <c r="Q19" s="22"/>
      <c r="R19" s="22"/>
      <c r="S19" s="22"/>
      <c r="T19" s="29"/>
      <c r="U19" s="29"/>
      <c r="V19" s="29"/>
      <c r="W19" s="29"/>
      <c r="X19" s="29"/>
      <c r="Y19" s="29"/>
      <c r="Z19" s="29"/>
      <c r="AA19" s="29"/>
      <c r="AB19" s="29"/>
      <c r="AC19" s="29"/>
      <c r="AD19" s="29"/>
    </row>
    <row r="20" spans="1:30" ht="13.5" customHeight="1" x14ac:dyDescent="0.15">
      <c r="A20" s="24"/>
      <c r="B20" s="77" t="s">
        <v>63</v>
      </c>
      <c r="C20" s="77"/>
      <c r="D20" s="77"/>
      <c r="E20" s="26"/>
      <c r="F20" s="22">
        <v>1039397151</v>
      </c>
      <c r="G20" s="22">
        <v>62960018</v>
      </c>
      <c r="H20" s="23">
        <f t="shared" si="1"/>
        <v>1102357169</v>
      </c>
      <c r="I20" s="22"/>
      <c r="J20" s="22"/>
      <c r="K20" s="22"/>
      <c r="L20" s="22"/>
      <c r="M20" s="22"/>
      <c r="N20" s="22"/>
      <c r="O20" s="22"/>
      <c r="P20" s="22"/>
      <c r="Q20" s="22"/>
      <c r="R20" s="22"/>
      <c r="S20" s="22"/>
      <c r="T20" s="29"/>
      <c r="U20" s="29"/>
      <c r="V20" s="29"/>
      <c r="W20" s="29"/>
      <c r="X20" s="29"/>
      <c r="Y20" s="29"/>
      <c r="Z20" s="29"/>
      <c r="AA20" s="29"/>
      <c r="AB20" s="29"/>
      <c r="AC20" s="29"/>
      <c r="AD20" s="29"/>
    </row>
    <row r="21" spans="1:30" ht="13.5" customHeight="1" x14ac:dyDescent="0.15">
      <c r="A21" s="24"/>
      <c r="B21" s="77" t="s">
        <v>266</v>
      </c>
      <c r="C21" s="77"/>
      <c r="D21" s="77"/>
      <c r="E21" s="26"/>
      <c r="F21" s="22"/>
      <c r="G21" s="22"/>
      <c r="H21" s="23"/>
      <c r="I21" s="22"/>
      <c r="J21" s="22"/>
      <c r="K21" s="22"/>
      <c r="L21" s="22"/>
      <c r="M21" s="22"/>
      <c r="N21" s="22"/>
      <c r="O21" s="22"/>
      <c r="P21" s="22"/>
      <c r="Q21" s="22"/>
      <c r="R21" s="22"/>
      <c r="S21" s="22"/>
      <c r="T21" s="29"/>
      <c r="U21" s="29"/>
      <c r="V21" s="29"/>
      <c r="W21" s="29"/>
      <c r="X21" s="29"/>
      <c r="Y21" s="29"/>
      <c r="Z21" s="29"/>
      <c r="AA21" s="29"/>
      <c r="AB21" s="29"/>
      <c r="AC21" s="29"/>
      <c r="AD21" s="29"/>
    </row>
    <row r="22" spans="1:30" ht="13.5" customHeight="1" x14ac:dyDescent="0.15">
      <c r="A22" s="24"/>
      <c r="B22" s="24" t="s">
        <v>10</v>
      </c>
      <c r="C22" s="77" t="s">
        <v>157</v>
      </c>
      <c r="D22" s="77"/>
      <c r="E22" s="26"/>
      <c r="F22" s="22">
        <v>75078673</v>
      </c>
      <c r="G22" s="22" t="s">
        <v>14</v>
      </c>
      <c r="H22" s="23">
        <f t="shared" ref="H22:H30" si="2">SUM(F22:G22)</f>
        <v>75078673</v>
      </c>
      <c r="I22" s="22"/>
      <c r="J22" s="22"/>
      <c r="K22" s="22"/>
      <c r="L22" s="22"/>
      <c r="M22" s="22"/>
      <c r="N22" s="22"/>
      <c r="O22" s="22"/>
      <c r="P22" s="22"/>
      <c r="Q22" s="22"/>
      <c r="R22" s="22"/>
      <c r="S22" s="22"/>
      <c r="T22" s="29"/>
      <c r="U22" s="29"/>
      <c r="V22" s="29"/>
      <c r="W22" s="29"/>
      <c r="X22" s="29"/>
      <c r="Y22" s="29"/>
      <c r="Z22" s="29"/>
      <c r="AA22" s="29"/>
      <c r="AB22" s="29"/>
      <c r="AC22" s="29"/>
      <c r="AD22" s="29"/>
    </row>
    <row r="23" spans="1:30" ht="13.5" customHeight="1" x14ac:dyDescent="0.15">
      <c r="A23" s="24"/>
      <c r="B23" s="24" t="s">
        <v>12</v>
      </c>
      <c r="C23" s="77" t="s">
        <v>185</v>
      </c>
      <c r="D23" s="77"/>
      <c r="E23" s="26"/>
      <c r="F23" s="22">
        <v>608545229</v>
      </c>
      <c r="G23" s="22" t="s">
        <v>14</v>
      </c>
      <c r="H23" s="23">
        <f t="shared" si="2"/>
        <v>608545229</v>
      </c>
      <c r="I23" s="22"/>
      <c r="J23" s="22"/>
      <c r="K23" s="22"/>
      <c r="L23" s="22"/>
      <c r="M23" s="22"/>
      <c r="N23" s="22"/>
      <c r="O23" s="22"/>
      <c r="P23" s="22"/>
      <c r="Q23" s="22"/>
      <c r="R23" s="22"/>
      <c r="S23" s="22"/>
      <c r="T23" s="29"/>
      <c r="U23" s="29"/>
      <c r="V23" s="29"/>
      <c r="W23" s="29"/>
      <c r="X23" s="29"/>
      <c r="Y23" s="29"/>
      <c r="Z23" s="29"/>
      <c r="AA23" s="29"/>
      <c r="AB23" s="29"/>
      <c r="AC23" s="29"/>
      <c r="AD23" s="29"/>
    </row>
    <row r="24" spans="1:30" ht="13.5" customHeight="1" x14ac:dyDescent="0.15">
      <c r="A24" s="24"/>
      <c r="B24" s="24" t="s">
        <v>15</v>
      </c>
      <c r="C24" s="77" t="s">
        <v>284</v>
      </c>
      <c r="D24" s="77"/>
      <c r="E24" s="26"/>
      <c r="F24" s="22">
        <v>6697642</v>
      </c>
      <c r="G24" s="22">
        <v>52056</v>
      </c>
      <c r="H24" s="23">
        <f t="shared" si="2"/>
        <v>6749698</v>
      </c>
      <c r="I24" s="22"/>
      <c r="J24" s="22"/>
      <c r="K24" s="22"/>
      <c r="L24" s="22"/>
      <c r="M24" s="22"/>
      <c r="N24" s="22"/>
      <c r="O24" s="22"/>
      <c r="P24" s="22"/>
      <c r="Q24" s="22"/>
      <c r="R24" s="22"/>
      <c r="S24" s="22"/>
      <c r="T24" s="29"/>
      <c r="U24" s="29"/>
      <c r="V24" s="29"/>
      <c r="W24" s="29"/>
      <c r="X24" s="29"/>
      <c r="Y24" s="29"/>
      <c r="Z24" s="29"/>
      <c r="AA24" s="29"/>
      <c r="AB24" s="29"/>
      <c r="AC24" s="29"/>
      <c r="AD24" s="29"/>
    </row>
    <row r="25" spans="1:30" ht="13.5" customHeight="1" x14ac:dyDescent="0.15">
      <c r="A25" s="24"/>
      <c r="B25" s="24" t="s">
        <v>17</v>
      </c>
      <c r="C25" s="77" t="s">
        <v>180</v>
      </c>
      <c r="D25" s="77"/>
      <c r="E25" s="26"/>
      <c r="F25" s="22">
        <v>65516337</v>
      </c>
      <c r="G25" s="22">
        <v>-37934</v>
      </c>
      <c r="H25" s="23">
        <f t="shared" si="2"/>
        <v>65478403</v>
      </c>
      <c r="I25" s="22"/>
      <c r="J25" s="22"/>
      <c r="K25" s="22"/>
      <c r="L25" s="22"/>
      <c r="M25" s="22"/>
      <c r="N25" s="22"/>
      <c r="O25" s="22"/>
      <c r="P25" s="22"/>
      <c r="Q25" s="22"/>
      <c r="R25" s="22"/>
      <c r="S25" s="22"/>
      <c r="T25" s="29"/>
      <c r="U25" s="29"/>
      <c r="V25" s="29"/>
      <c r="W25" s="29"/>
      <c r="X25" s="29"/>
      <c r="Y25" s="29"/>
      <c r="Z25" s="29"/>
      <c r="AA25" s="29"/>
      <c r="AB25" s="29"/>
      <c r="AC25" s="29"/>
      <c r="AD25" s="29"/>
    </row>
    <row r="26" spans="1:30" ht="13.5" customHeight="1" x14ac:dyDescent="0.15">
      <c r="A26" s="24"/>
      <c r="B26" s="77" t="s">
        <v>264</v>
      </c>
      <c r="C26" s="77"/>
      <c r="D26" s="77"/>
      <c r="E26" s="26"/>
      <c r="F26" s="22">
        <f>SUM(F22:F25)</f>
        <v>755837881</v>
      </c>
      <c r="G26" s="22">
        <f>SUM(G24:G25)</f>
        <v>14122</v>
      </c>
      <c r="H26" s="23">
        <f t="shared" si="2"/>
        <v>755852003</v>
      </c>
      <c r="I26" s="22"/>
      <c r="J26" s="22"/>
      <c r="K26" s="22"/>
      <c r="L26" s="22"/>
      <c r="M26" s="22"/>
      <c r="N26" s="22"/>
      <c r="O26" s="22"/>
      <c r="P26" s="22"/>
      <c r="Q26" s="22"/>
      <c r="R26" s="22"/>
      <c r="S26" s="22"/>
      <c r="T26" s="29"/>
      <c r="U26" s="29"/>
      <c r="V26" s="29"/>
      <c r="W26" s="29"/>
      <c r="X26" s="29"/>
      <c r="Y26" s="29"/>
      <c r="Z26" s="29"/>
      <c r="AA26" s="29"/>
      <c r="AB26" s="29"/>
      <c r="AC26" s="29"/>
      <c r="AD26" s="29"/>
    </row>
    <row r="27" spans="1:30" ht="13.5" customHeight="1" x14ac:dyDescent="0.15">
      <c r="A27" s="24"/>
      <c r="B27" s="77" t="s">
        <v>175</v>
      </c>
      <c r="C27" s="77"/>
      <c r="D27" s="77"/>
      <c r="E27" s="26"/>
      <c r="F27" s="22">
        <v>4408640000</v>
      </c>
      <c r="G27" s="22">
        <v>-1100480000</v>
      </c>
      <c r="H27" s="23">
        <f t="shared" si="2"/>
        <v>3308160000</v>
      </c>
      <c r="I27" s="22"/>
      <c r="J27" s="22"/>
      <c r="K27" s="22"/>
      <c r="L27" s="22"/>
      <c r="M27" s="22"/>
      <c r="N27" s="22"/>
      <c r="O27" s="22"/>
      <c r="P27" s="22"/>
      <c r="Q27" s="22"/>
      <c r="R27" s="22"/>
      <c r="S27" s="22"/>
      <c r="T27" s="29"/>
      <c r="U27" s="29"/>
      <c r="V27" s="29"/>
      <c r="W27" s="29"/>
      <c r="X27" s="29"/>
      <c r="Y27" s="29"/>
      <c r="Z27" s="29"/>
      <c r="AA27" s="29"/>
      <c r="AB27" s="29"/>
      <c r="AC27" s="29"/>
      <c r="AD27" s="29"/>
    </row>
    <row r="28" spans="1:30" ht="13.5" customHeight="1" x14ac:dyDescent="0.15">
      <c r="A28" s="24"/>
      <c r="B28" s="77" t="s">
        <v>285</v>
      </c>
      <c r="C28" s="77"/>
      <c r="D28" s="77"/>
      <c r="E28" s="26"/>
      <c r="F28" s="22" t="s">
        <v>14</v>
      </c>
      <c r="G28" s="22">
        <v>22000000</v>
      </c>
      <c r="H28" s="23">
        <f t="shared" si="2"/>
        <v>22000000</v>
      </c>
      <c r="I28" s="22"/>
      <c r="J28" s="22"/>
      <c r="K28" s="22"/>
      <c r="L28" s="22"/>
      <c r="M28" s="22"/>
      <c r="N28" s="22"/>
      <c r="O28" s="22"/>
      <c r="P28" s="22"/>
      <c r="Q28" s="22"/>
      <c r="R28" s="22"/>
      <c r="S28" s="22"/>
      <c r="T28" s="29"/>
      <c r="U28" s="29"/>
      <c r="V28" s="29"/>
      <c r="W28" s="29"/>
      <c r="X28" s="29"/>
      <c r="Y28" s="29"/>
      <c r="Z28" s="29"/>
      <c r="AA28" s="29"/>
      <c r="AB28" s="29"/>
      <c r="AC28" s="29"/>
      <c r="AD28" s="29"/>
    </row>
    <row r="29" spans="1:30" ht="13.5" customHeight="1" x14ac:dyDescent="0.15">
      <c r="A29" s="24"/>
      <c r="B29" s="77" t="s">
        <v>301</v>
      </c>
      <c r="C29" s="77"/>
      <c r="D29" s="77"/>
      <c r="E29" s="26"/>
      <c r="F29" s="22">
        <v>20900000</v>
      </c>
      <c r="G29" s="22" t="s">
        <v>14</v>
      </c>
      <c r="H29" s="23">
        <f t="shared" si="2"/>
        <v>20900000</v>
      </c>
      <c r="I29" s="22"/>
      <c r="J29" s="22"/>
      <c r="K29" s="22"/>
      <c r="L29" s="22"/>
      <c r="M29" s="22"/>
      <c r="N29" s="22"/>
      <c r="O29" s="22"/>
      <c r="P29" s="22"/>
      <c r="Q29" s="22"/>
      <c r="R29" s="22"/>
      <c r="S29" s="22"/>
      <c r="T29" s="29"/>
      <c r="U29" s="29"/>
      <c r="V29" s="29"/>
      <c r="W29" s="29"/>
      <c r="X29" s="29"/>
      <c r="Y29" s="29"/>
      <c r="Z29" s="29"/>
      <c r="AA29" s="29"/>
      <c r="AB29" s="29"/>
      <c r="AC29" s="29"/>
      <c r="AD29" s="29"/>
    </row>
    <row r="30" spans="1:30" ht="13.5" customHeight="1" x14ac:dyDescent="0.15">
      <c r="A30" s="24"/>
      <c r="B30" s="77" t="s">
        <v>250</v>
      </c>
      <c r="C30" s="77"/>
      <c r="D30" s="77"/>
      <c r="E30" s="26"/>
      <c r="F30" s="22">
        <v>1327321872</v>
      </c>
      <c r="G30" s="22">
        <v>40102594</v>
      </c>
      <c r="H30" s="23">
        <f t="shared" si="2"/>
        <v>1367424466</v>
      </c>
      <c r="I30" s="22"/>
      <c r="J30" s="22"/>
      <c r="K30" s="22"/>
      <c r="L30" s="22"/>
      <c r="M30" s="22"/>
      <c r="N30" s="22"/>
      <c r="O30" s="22"/>
      <c r="P30" s="22"/>
      <c r="Q30" s="22"/>
      <c r="R30" s="22"/>
      <c r="S30" s="22"/>
      <c r="T30" s="29"/>
      <c r="U30" s="29"/>
      <c r="V30" s="29"/>
      <c r="W30" s="29"/>
      <c r="X30" s="29"/>
      <c r="Y30" s="29"/>
      <c r="Z30" s="29"/>
      <c r="AA30" s="29"/>
      <c r="AB30" s="29"/>
      <c r="AC30" s="29"/>
      <c r="AD30" s="29"/>
    </row>
    <row r="31" spans="1:30" ht="13.5" customHeight="1" x14ac:dyDescent="0.15">
      <c r="A31" s="24"/>
      <c r="B31" s="77" t="s">
        <v>193</v>
      </c>
      <c r="C31" s="77"/>
      <c r="D31" s="77"/>
      <c r="E31" s="26"/>
      <c r="F31" s="22"/>
      <c r="G31" s="22"/>
      <c r="H31" s="23"/>
      <c r="I31" s="22"/>
      <c r="J31" s="22"/>
      <c r="K31" s="22"/>
      <c r="L31" s="22"/>
      <c r="M31" s="22"/>
      <c r="N31" s="22"/>
      <c r="O31" s="22"/>
      <c r="P31" s="22"/>
      <c r="Q31" s="22"/>
      <c r="R31" s="22"/>
      <c r="S31" s="22"/>
      <c r="T31" s="29"/>
      <c r="U31" s="29"/>
      <c r="V31" s="29"/>
      <c r="W31" s="29"/>
      <c r="X31" s="29"/>
      <c r="Y31" s="29"/>
      <c r="Z31" s="29"/>
      <c r="AA31" s="29"/>
      <c r="AB31" s="29"/>
      <c r="AC31" s="29"/>
      <c r="AD31" s="29"/>
    </row>
    <row r="32" spans="1:30" ht="13.5" customHeight="1" x14ac:dyDescent="0.15">
      <c r="A32" s="24"/>
      <c r="B32" s="24" t="s">
        <v>10</v>
      </c>
      <c r="C32" s="77" t="s">
        <v>194</v>
      </c>
      <c r="D32" s="77"/>
      <c r="E32" s="26"/>
      <c r="F32" s="22">
        <v>450710000</v>
      </c>
      <c r="G32" s="22">
        <v>86139660</v>
      </c>
      <c r="H32" s="23">
        <f t="shared" ref="H32:H48" si="3">SUM(F32:G32)</f>
        <v>536849660</v>
      </c>
      <c r="I32" s="22"/>
      <c r="J32" s="22"/>
      <c r="K32" s="22"/>
      <c r="L32" s="22"/>
      <c r="M32" s="22"/>
      <c r="N32" s="22"/>
      <c r="O32" s="22"/>
      <c r="P32" s="22"/>
      <c r="Q32" s="22"/>
      <c r="R32" s="22"/>
      <c r="S32" s="22"/>
      <c r="T32" s="29"/>
      <c r="U32" s="29"/>
      <c r="V32" s="29"/>
      <c r="W32" s="29"/>
      <c r="X32" s="29"/>
      <c r="Y32" s="29"/>
      <c r="Z32" s="29"/>
      <c r="AA32" s="29"/>
      <c r="AB32" s="29"/>
      <c r="AC32" s="29"/>
      <c r="AD32" s="29"/>
    </row>
    <row r="33" spans="1:30" ht="13.5" customHeight="1" x14ac:dyDescent="0.15">
      <c r="A33" s="24"/>
      <c r="B33" s="24" t="s">
        <v>12</v>
      </c>
      <c r="C33" s="77" t="s">
        <v>207</v>
      </c>
      <c r="D33" s="77"/>
      <c r="E33" s="26"/>
      <c r="F33" s="22">
        <v>956800000</v>
      </c>
      <c r="G33" s="22">
        <v>81605531</v>
      </c>
      <c r="H33" s="23">
        <f t="shared" si="3"/>
        <v>1038405531</v>
      </c>
      <c r="I33" s="22"/>
      <c r="J33" s="22"/>
      <c r="K33" s="22"/>
      <c r="L33" s="22"/>
      <c r="M33" s="22"/>
      <c r="N33" s="22"/>
      <c r="O33" s="22"/>
      <c r="P33" s="22"/>
      <c r="Q33" s="22"/>
      <c r="R33" s="22"/>
      <c r="S33" s="22"/>
      <c r="T33" s="29"/>
      <c r="U33" s="29"/>
      <c r="V33" s="29"/>
      <c r="W33" s="29"/>
      <c r="X33" s="29"/>
      <c r="Y33" s="29"/>
      <c r="Z33" s="29"/>
      <c r="AA33" s="29"/>
      <c r="AB33" s="29"/>
      <c r="AC33" s="29"/>
      <c r="AD33" s="29"/>
    </row>
    <row r="34" spans="1:30" ht="13.5" customHeight="1" x14ac:dyDescent="0.15">
      <c r="A34" s="24"/>
      <c r="B34" s="24" t="s">
        <v>15</v>
      </c>
      <c r="C34" s="77" t="s">
        <v>274</v>
      </c>
      <c r="D34" s="77"/>
      <c r="E34" s="26"/>
      <c r="F34" s="22">
        <v>239902000</v>
      </c>
      <c r="G34" s="22">
        <v>17624658</v>
      </c>
      <c r="H34" s="23">
        <f t="shared" si="3"/>
        <v>257526658</v>
      </c>
      <c r="I34" s="22"/>
      <c r="J34" s="22"/>
      <c r="K34" s="22"/>
      <c r="L34" s="22"/>
      <c r="M34" s="22"/>
      <c r="N34" s="22"/>
      <c r="O34" s="22"/>
      <c r="P34" s="22"/>
      <c r="Q34" s="22"/>
      <c r="R34" s="22"/>
      <c r="S34" s="22"/>
      <c r="T34" s="29"/>
      <c r="U34" s="29"/>
      <c r="V34" s="29"/>
      <c r="W34" s="29"/>
      <c r="X34" s="29"/>
      <c r="Y34" s="29"/>
      <c r="Z34" s="29"/>
      <c r="AA34" s="29"/>
      <c r="AB34" s="29"/>
      <c r="AC34" s="29"/>
      <c r="AD34" s="29"/>
    </row>
    <row r="35" spans="1:30" ht="13.5" customHeight="1" x14ac:dyDescent="0.15">
      <c r="A35" s="24"/>
      <c r="B35" s="24" t="s">
        <v>17</v>
      </c>
      <c r="C35" s="77" t="s">
        <v>139</v>
      </c>
      <c r="D35" s="77"/>
      <c r="E35" s="26"/>
      <c r="F35" s="22">
        <v>294630000</v>
      </c>
      <c r="G35" s="22">
        <v>19409816</v>
      </c>
      <c r="H35" s="23">
        <f t="shared" si="3"/>
        <v>314039816</v>
      </c>
      <c r="I35" s="22"/>
      <c r="J35" s="22"/>
      <c r="K35" s="22"/>
      <c r="L35" s="22"/>
      <c r="M35" s="22"/>
      <c r="N35" s="22"/>
      <c r="O35" s="22"/>
      <c r="P35" s="22"/>
      <c r="Q35" s="22"/>
      <c r="R35" s="22"/>
      <c r="S35" s="22"/>
      <c r="T35" s="29"/>
      <c r="U35" s="29"/>
      <c r="V35" s="29"/>
      <c r="W35" s="29"/>
      <c r="X35" s="29"/>
      <c r="Y35" s="29"/>
      <c r="Z35" s="29"/>
      <c r="AA35" s="29"/>
      <c r="AB35" s="29"/>
      <c r="AC35" s="29"/>
      <c r="AD35" s="29"/>
    </row>
    <row r="36" spans="1:30" ht="13.5" customHeight="1" x14ac:dyDescent="0.15">
      <c r="A36" s="24"/>
      <c r="B36" s="24" t="s">
        <v>19</v>
      </c>
      <c r="C36" s="77" t="s">
        <v>290</v>
      </c>
      <c r="D36" s="77"/>
      <c r="E36" s="26"/>
      <c r="F36" s="22">
        <v>283153000</v>
      </c>
      <c r="G36" s="22">
        <v>39905462</v>
      </c>
      <c r="H36" s="23">
        <f t="shared" si="3"/>
        <v>323058462</v>
      </c>
      <c r="I36" s="22"/>
      <c r="J36" s="22"/>
      <c r="K36" s="22"/>
      <c r="L36" s="22"/>
      <c r="M36" s="22"/>
      <c r="N36" s="22"/>
      <c r="O36" s="22"/>
      <c r="P36" s="22"/>
      <c r="Q36" s="22"/>
      <c r="R36" s="22"/>
      <c r="S36" s="22"/>
      <c r="T36" s="29"/>
      <c r="U36" s="29"/>
      <c r="V36" s="29"/>
      <c r="W36" s="29"/>
      <c r="X36" s="29"/>
      <c r="Y36" s="29"/>
      <c r="Z36" s="29"/>
      <c r="AA36" s="29"/>
      <c r="AB36" s="29"/>
      <c r="AC36" s="29"/>
      <c r="AD36" s="29"/>
    </row>
    <row r="37" spans="1:30" ht="13.5" customHeight="1" x14ac:dyDescent="0.15">
      <c r="A37" s="24"/>
      <c r="B37" s="24" t="s">
        <v>22</v>
      </c>
      <c r="C37" s="77" t="s">
        <v>276</v>
      </c>
      <c r="D37" s="77"/>
      <c r="E37" s="26"/>
      <c r="F37" s="22">
        <v>359500000</v>
      </c>
      <c r="G37" s="22">
        <v>50429524</v>
      </c>
      <c r="H37" s="23">
        <f t="shared" si="3"/>
        <v>409929524</v>
      </c>
      <c r="I37" s="22"/>
      <c r="J37" s="22"/>
      <c r="K37" s="22"/>
      <c r="L37" s="22"/>
      <c r="M37" s="22"/>
      <c r="N37" s="22"/>
      <c r="O37" s="22"/>
      <c r="P37" s="22"/>
      <c r="Q37" s="22"/>
      <c r="R37" s="22"/>
      <c r="S37" s="22"/>
      <c r="T37" s="29"/>
      <c r="U37" s="29"/>
      <c r="V37" s="29"/>
      <c r="W37" s="29"/>
      <c r="X37" s="29"/>
      <c r="Y37" s="29"/>
      <c r="Z37" s="29"/>
      <c r="AA37" s="29"/>
      <c r="AB37" s="29"/>
      <c r="AC37" s="29"/>
      <c r="AD37" s="29"/>
    </row>
    <row r="38" spans="1:30" ht="13.5" customHeight="1" x14ac:dyDescent="0.15">
      <c r="A38" s="24"/>
      <c r="B38" s="24" t="s">
        <v>24</v>
      </c>
      <c r="C38" s="77" t="s">
        <v>291</v>
      </c>
      <c r="D38" s="77"/>
      <c r="E38" s="26"/>
      <c r="F38" s="22">
        <v>73717000</v>
      </c>
      <c r="G38" s="22">
        <v>7992000</v>
      </c>
      <c r="H38" s="23">
        <f t="shared" si="3"/>
        <v>81709000</v>
      </c>
      <c r="I38" s="22"/>
      <c r="J38" s="22"/>
      <c r="K38" s="22"/>
      <c r="L38" s="22"/>
      <c r="M38" s="22"/>
      <c r="N38" s="22"/>
      <c r="O38" s="22"/>
      <c r="P38" s="22"/>
      <c r="Q38" s="22"/>
      <c r="R38" s="22"/>
      <c r="S38" s="22"/>
      <c r="T38" s="29"/>
      <c r="U38" s="29"/>
      <c r="V38" s="29"/>
      <c r="W38" s="29"/>
      <c r="X38" s="29"/>
      <c r="Y38" s="29"/>
      <c r="Z38" s="29"/>
      <c r="AA38" s="29"/>
      <c r="AB38" s="29"/>
      <c r="AC38" s="29"/>
      <c r="AD38" s="29"/>
    </row>
    <row r="39" spans="1:30" ht="13.5" customHeight="1" x14ac:dyDescent="0.15">
      <c r="A39" s="24"/>
      <c r="B39" s="24" t="s">
        <v>26</v>
      </c>
      <c r="C39" s="77" t="s">
        <v>302</v>
      </c>
      <c r="D39" s="77"/>
      <c r="E39" s="26"/>
      <c r="F39" s="22">
        <v>10400000</v>
      </c>
      <c r="G39" s="22" t="s">
        <v>14</v>
      </c>
      <c r="H39" s="23">
        <f t="shared" si="3"/>
        <v>10400000</v>
      </c>
      <c r="I39" s="22"/>
      <c r="J39" s="22"/>
      <c r="K39" s="22"/>
      <c r="L39" s="22"/>
      <c r="M39" s="22"/>
      <c r="N39" s="22"/>
      <c r="O39" s="22"/>
      <c r="P39" s="22"/>
      <c r="Q39" s="22"/>
      <c r="R39" s="22"/>
      <c r="S39" s="22"/>
      <c r="T39" s="29"/>
      <c r="U39" s="29"/>
      <c r="V39" s="29"/>
      <c r="W39" s="29"/>
      <c r="X39" s="29"/>
      <c r="Y39" s="29"/>
      <c r="Z39" s="29"/>
      <c r="AA39" s="29"/>
      <c r="AB39" s="29"/>
      <c r="AC39" s="29"/>
      <c r="AD39" s="29"/>
    </row>
    <row r="40" spans="1:30" ht="13.5" customHeight="1" x14ac:dyDescent="0.15">
      <c r="A40" s="24"/>
      <c r="B40" s="24"/>
      <c r="C40" s="110" t="s">
        <v>268</v>
      </c>
      <c r="D40" s="110"/>
      <c r="E40" s="26"/>
      <c r="F40" s="22">
        <f>SUM(F32:F39)</f>
        <v>2668812000</v>
      </c>
      <c r="G40" s="22">
        <f>SUM(G32:G39)</f>
        <v>303106651</v>
      </c>
      <c r="H40" s="23">
        <f t="shared" si="3"/>
        <v>2971918651</v>
      </c>
      <c r="I40" s="22"/>
      <c r="J40" s="22"/>
      <c r="K40" s="22"/>
      <c r="L40" s="22"/>
      <c r="M40" s="22"/>
      <c r="N40" s="22"/>
      <c r="O40" s="22"/>
      <c r="P40" s="22"/>
      <c r="Q40" s="22"/>
      <c r="R40" s="22"/>
      <c r="S40" s="22"/>
      <c r="T40" s="29"/>
      <c r="U40" s="29"/>
      <c r="V40" s="29"/>
      <c r="W40" s="29"/>
      <c r="X40" s="29"/>
      <c r="Y40" s="29"/>
      <c r="Z40" s="29"/>
      <c r="AA40" s="29"/>
      <c r="AB40" s="29"/>
      <c r="AC40" s="29"/>
      <c r="AD40" s="29"/>
    </row>
    <row r="41" spans="1:30" ht="13.5" customHeight="1" x14ac:dyDescent="0.15">
      <c r="A41" s="24"/>
      <c r="B41" s="24" t="s">
        <v>28</v>
      </c>
      <c r="C41" s="77" t="s">
        <v>212</v>
      </c>
      <c r="D41" s="77"/>
      <c r="E41" s="31"/>
      <c r="F41" s="22">
        <v>240710000</v>
      </c>
      <c r="G41" s="22">
        <v>101039059</v>
      </c>
      <c r="H41" s="23">
        <f t="shared" si="3"/>
        <v>341749059</v>
      </c>
      <c r="I41" s="48"/>
      <c r="J41" s="48"/>
      <c r="K41" s="48"/>
      <c r="L41" s="48"/>
      <c r="M41" s="48"/>
      <c r="N41" s="48"/>
      <c r="O41" s="48"/>
      <c r="P41" s="48"/>
      <c r="Q41" s="48"/>
      <c r="R41" s="48"/>
      <c r="S41" s="48"/>
      <c r="T41" s="29"/>
      <c r="U41" s="29"/>
      <c r="V41" s="29"/>
      <c r="W41" s="29"/>
      <c r="X41" s="29"/>
      <c r="Y41" s="29"/>
      <c r="Z41" s="29"/>
      <c r="AA41" s="29"/>
      <c r="AB41" s="29"/>
      <c r="AC41" s="29"/>
      <c r="AD41" s="29"/>
    </row>
    <row r="42" spans="1:30" ht="13.5" customHeight="1" x14ac:dyDescent="0.15">
      <c r="A42" s="24"/>
      <c r="B42" s="77" t="s">
        <v>264</v>
      </c>
      <c r="C42" s="77"/>
      <c r="D42" s="77"/>
      <c r="E42" s="31"/>
      <c r="F42" s="22">
        <f>SUM(F40:F41)</f>
        <v>2909522000</v>
      </c>
      <c r="G42" s="22">
        <f>SUM(G40:G41)</f>
        <v>404145710</v>
      </c>
      <c r="H42" s="23">
        <f t="shared" si="3"/>
        <v>3313667710</v>
      </c>
      <c r="I42" s="48"/>
      <c r="J42" s="48"/>
      <c r="K42" s="48"/>
      <c r="L42" s="48"/>
      <c r="M42" s="48"/>
      <c r="N42" s="48"/>
      <c r="O42" s="48"/>
      <c r="P42" s="48"/>
      <c r="Q42" s="48"/>
      <c r="R42" s="48"/>
      <c r="S42" s="48"/>
      <c r="T42" s="29"/>
      <c r="U42" s="29"/>
      <c r="V42" s="29"/>
      <c r="W42" s="29"/>
      <c r="X42" s="29"/>
      <c r="Y42" s="29"/>
      <c r="Z42" s="29"/>
      <c r="AA42" s="29"/>
      <c r="AB42" s="29"/>
      <c r="AC42" s="29"/>
      <c r="AD42" s="29"/>
    </row>
    <row r="43" spans="1:30" ht="13.5" customHeight="1" x14ac:dyDescent="0.15">
      <c r="A43" s="24"/>
      <c r="B43" s="77" t="s">
        <v>304</v>
      </c>
      <c r="C43" s="77"/>
      <c r="D43" s="77"/>
      <c r="E43" s="31"/>
      <c r="F43" s="22">
        <v>176705129</v>
      </c>
      <c r="G43" s="22">
        <v>-1807120</v>
      </c>
      <c r="H43" s="23">
        <f t="shared" si="3"/>
        <v>174898009</v>
      </c>
      <c r="I43" s="48"/>
      <c r="J43" s="48"/>
      <c r="K43" s="48"/>
      <c r="L43" s="48"/>
      <c r="M43" s="48"/>
      <c r="N43" s="48"/>
      <c r="O43" s="48"/>
      <c r="P43" s="48"/>
      <c r="Q43" s="48"/>
      <c r="R43" s="48"/>
      <c r="S43" s="48"/>
      <c r="T43" s="29"/>
      <c r="U43" s="29"/>
      <c r="V43" s="29"/>
      <c r="W43" s="29"/>
      <c r="X43" s="29"/>
      <c r="Y43" s="29"/>
      <c r="Z43" s="29"/>
      <c r="AA43" s="29"/>
      <c r="AB43" s="29"/>
      <c r="AC43" s="29"/>
      <c r="AD43" s="29"/>
    </row>
    <row r="44" spans="1:30" ht="13.5" customHeight="1" x14ac:dyDescent="0.15">
      <c r="A44" s="24"/>
      <c r="B44" s="77" t="s">
        <v>228</v>
      </c>
      <c r="C44" s="77"/>
      <c r="D44" s="77"/>
      <c r="E44" s="31"/>
      <c r="F44" s="22">
        <v>127815169</v>
      </c>
      <c r="G44" s="22">
        <v>-288745</v>
      </c>
      <c r="H44" s="23">
        <f t="shared" si="3"/>
        <v>127526424</v>
      </c>
      <c r="I44" s="48"/>
      <c r="J44" s="48"/>
      <c r="K44" s="48"/>
      <c r="L44" s="48"/>
      <c r="M44" s="48"/>
      <c r="N44" s="48"/>
      <c r="O44" s="48"/>
      <c r="P44" s="48"/>
      <c r="Q44" s="48"/>
      <c r="R44" s="48"/>
      <c r="S44" s="48"/>
      <c r="T44" s="29"/>
      <c r="U44" s="29"/>
      <c r="V44" s="29"/>
      <c r="W44" s="29"/>
      <c r="X44" s="29"/>
      <c r="Y44" s="29"/>
      <c r="Z44" s="29"/>
      <c r="AA44" s="29"/>
      <c r="AB44" s="29"/>
      <c r="AC44" s="29"/>
      <c r="AD44" s="29"/>
    </row>
    <row r="45" spans="1:30" ht="13.5" customHeight="1" x14ac:dyDescent="0.15">
      <c r="A45" s="24"/>
      <c r="B45" s="77" t="s">
        <v>152</v>
      </c>
      <c r="C45" s="77"/>
      <c r="D45" s="77"/>
      <c r="E45" s="31"/>
      <c r="F45" s="22">
        <v>908592066</v>
      </c>
      <c r="G45" s="22">
        <v>8888866</v>
      </c>
      <c r="H45" s="23">
        <f t="shared" si="3"/>
        <v>917480932</v>
      </c>
      <c r="I45" s="48"/>
      <c r="J45" s="48"/>
      <c r="K45" s="48"/>
      <c r="L45" s="48"/>
      <c r="M45" s="48"/>
      <c r="N45" s="48"/>
      <c r="O45" s="48"/>
      <c r="P45" s="48"/>
      <c r="Q45" s="48"/>
      <c r="R45" s="48"/>
      <c r="S45" s="48"/>
      <c r="T45" s="29"/>
      <c r="U45" s="29"/>
      <c r="V45" s="29"/>
      <c r="W45" s="29"/>
      <c r="X45" s="29"/>
      <c r="Y45" s="29"/>
      <c r="Z45" s="29"/>
      <c r="AA45" s="29"/>
      <c r="AB45" s="29"/>
      <c r="AC45" s="29"/>
      <c r="AD45" s="29"/>
    </row>
    <row r="46" spans="1:30" ht="13.5" customHeight="1" x14ac:dyDescent="0.15">
      <c r="A46" s="24"/>
      <c r="B46" s="77" t="s">
        <v>216</v>
      </c>
      <c r="C46" s="77"/>
      <c r="D46" s="77"/>
      <c r="E46" s="31"/>
      <c r="F46" s="22">
        <v>65300000</v>
      </c>
      <c r="G46" s="22" t="s">
        <v>14</v>
      </c>
      <c r="H46" s="23">
        <f t="shared" si="3"/>
        <v>65300000</v>
      </c>
      <c r="I46" s="48"/>
      <c r="J46" s="48"/>
      <c r="K46" s="48"/>
      <c r="L46" s="48"/>
      <c r="M46" s="48"/>
      <c r="N46" s="48"/>
      <c r="O46" s="48"/>
      <c r="P46" s="48"/>
      <c r="Q46" s="48"/>
      <c r="R46" s="48"/>
      <c r="S46" s="48"/>
      <c r="T46" s="29"/>
      <c r="U46" s="29"/>
      <c r="V46" s="29"/>
      <c r="W46" s="29"/>
      <c r="X46" s="29"/>
      <c r="Y46" s="29"/>
      <c r="Z46" s="29"/>
      <c r="AA46" s="29"/>
      <c r="AB46" s="29"/>
      <c r="AC46" s="29"/>
      <c r="AD46" s="29"/>
    </row>
    <row r="47" spans="1:30" ht="13.5" customHeight="1" x14ac:dyDescent="0.15">
      <c r="A47" s="24"/>
      <c r="B47" s="77" t="s">
        <v>271</v>
      </c>
      <c r="C47" s="77"/>
      <c r="D47" s="77"/>
      <c r="E47" s="31"/>
      <c r="F47" s="22">
        <v>2681777836</v>
      </c>
      <c r="G47" s="22">
        <v>50442509</v>
      </c>
      <c r="H47" s="23">
        <f t="shared" si="3"/>
        <v>2732220345</v>
      </c>
      <c r="I47" s="48"/>
      <c r="J47" s="48"/>
      <c r="K47" s="48"/>
      <c r="L47" s="48"/>
      <c r="M47" s="48"/>
      <c r="N47" s="48"/>
      <c r="O47" s="48"/>
      <c r="P47" s="48"/>
      <c r="Q47" s="48"/>
      <c r="R47" s="48"/>
      <c r="S47" s="48"/>
      <c r="T47" s="29"/>
      <c r="U47" s="29"/>
      <c r="V47" s="29"/>
      <c r="W47" s="29"/>
      <c r="X47" s="29"/>
      <c r="Y47" s="29"/>
      <c r="Z47" s="29"/>
      <c r="AA47" s="29"/>
      <c r="AB47" s="29"/>
      <c r="AC47" s="29"/>
      <c r="AD47" s="29"/>
    </row>
    <row r="48" spans="1:30" ht="13.5" customHeight="1" x14ac:dyDescent="0.15">
      <c r="A48" s="24"/>
      <c r="B48" s="77" t="s">
        <v>69</v>
      </c>
      <c r="C48" s="77"/>
      <c r="D48" s="77"/>
      <c r="E48" s="31"/>
      <c r="F48" s="22">
        <v>300000000</v>
      </c>
      <c r="G48" s="22">
        <v>-100000000</v>
      </c>
      <c r="H48" s="23">
        <f t="shared" si="3"/>
        <v>200000000</v>
      </c>
      <c r="I48" s="48"/>
      <c r="J48" s="48"/>
      <c r="K48" s="48"/>
      <c r="L48" s="48"/>
      <c r="M48" s="48"/>
      <c r="N48" s="48"/>
      <c r="O48" s="48"/>
      <c r="P48" s="48"/>
      <c r="Q48" s="48"/>
      <c r="R48" s="48"/>
      <c r="S48" s="48"/>
      <c r="T48" s="29"/>
      <c r="U48" s="29"/>
      <c r="V48" s="29"/>
      <c r="W48" s="29"/>
      <c r="X48" s="29"/>
      <c r="Y48" s="29"/>
      <c r="Z48" s="29"/>
      <c r="AA48" s="29"/>
      <c r="AB48" s="29"/>
      <c r="AC48" s="29"/>
      <c r="AD48" s="29"/>
    </row>
    <row r="49" spans="1:30" ht="9.75" customHeight="1" x14ac:dyDescent="0.15">
      <c r="A49" s="24"/>
      <c r="B49" s="24"/>
      <c r="C49" s="20"/>
      <c r="D49" s="20"/>
      <c r="E49" s="31"/>
      <c r="F49" s="22"/>
      <c r="G49" s="22"/>
      <c r="H49" s="23"/>
      <c r="I49" s="48"/>
      <c r="J49" s="48"/>
      <c r="K49" s="48"/>
      <c r="L49" s="48"/>
      <c r="M49" s="48"/>
      <c r="N49" s="48"/>
      <c r="O49" s="48"/>
      <c r="P49" s="48"/>
      <c r="Q49" s="48"/>
      <c r="R49" s="48"/>
      <c r="S49" s="48"/>
      <c r="T49" s="29"/>
      <c r="U49" s="29"/>
      <c r="V49" s="29"/>
      <c r="W49" s="29"/>
      <c r="X49" s="29"/>
      <c r="Y49" s="29"/>
      <c r="Z49" s="29"/>
      <c r="AA49" s="29"/>
      <c r="AB49" s="29"/>
      <c r="AC49" s="29"/>
      <c r="AD49" s="29"/>
    </row>
    <row r="50" spans="1:30" ht="12.9" customHeight="1" x14ac:dyDescent="0.15">
      <c r="A50" s="24"/>
      <c r="B50" s="79" t="s">
        <v>73</v>
      </c>
      <c r="C50" s="79"/>
      <c r="D50" s="79"/>
      <c r="E50" s="31"/>
      <c r="F50" s="23">
        <f>SUM(F11,F19:F20,F26:F30,F42:F48)</f>
        <v>21288800073</v>
      </c>
      <c r="G50" s="23">
        <f>SUM(G11,G19:G20,G26:G30,G42:G48)</f>
        <v>-451642201</v>
      </c>
      <c r="H50" s="23">
        <f>SUM(F50:G50)</f>
        <v>20837157872</v>
      </c>
      <c r="I50" s="48"/>
      <c r="J50" s="48"/>
      <c r="K50" s="48"/>
      <c r="L50" s="48"/>
      <c r="M50" s="48"/>
      <c r="N50" s="48"/>
      <c r="O50" s="48"/>
      <c r="P50" s="48"/>
      <c r="Q50" s="48"/>
      <c r="R50" s="48"/>
      <c r="S50" s="48"/>
      <c r="T50" s="29"/>
      <c r="U50" s="29"/>
      <c r="V50" s="29"/>
      <c r="W50" s="29"/>
      <c r="X50" s="29"/>
      <c r="Y50" s="29"/>
      <c r="Z50" s="29"/>
      <c r="AA50" s="29"/>
      <c r="AB50" s="29"/>
      <c r="AC50" s="29"/>
      <c r="AD50" s="29"/>
    </row>
    <row r="51" spans="1:30" ht="6" customHeight="1" x14ac:dyDescent="0.15">
      <c r="A51" s="33"/>
      <c r="B51" s="33"/>
      <c r="C51" s="34"/>
      <c r="D51" s="35"/>
      <c r="E51" s="36"/>
      <c r="F51" s="37"/>
      <c r="G51" s="38"/>
      <c r="H51" s="39"/>
      <c r="I51" s="40"/>
      <c r="J51" s="40"/>
      <c r="K51" s="40"/>
      <c r="L51" s="40"/>
      <c r="M51" s="40"/>
      <c r="N51" s="40"/>
      <c r="O51" s="40"/>
      <c r="P51" s="40"/>
      <c r="Q51" s="40"/>
      <c r="R51" s="40"/>
      <c r="S51" s="40"/>
      <c r="T51" s="29"/>
      <c r="U51" s="29"/>
      <c r="V51" s="29"/>
      <c r="W51" s="29"/>
      <c r="X51" s="29"/>
      <c r="Y51" s="29"/>
      <c r="Z51" s="29"/>
      <c r="AA51" s="29"/>
      <c r="AB51" s="29"/>
      <c r="AC51" s="29"/>
      <c r="AD51" s="29"/>
    </row>
    <row r="52" spans="1:30" ht="18" customHeight="1" x14ac:dyDescent="0.15">
      <c r="A52" s="92" t="s">
        <v>324</v>
      </c>
      <c r="B52" s="92"/>
      <c r="C52" s="92"/>
      <c r="D52" s="92"/>
      <c r="E52" s="92"/>
      <c r="F52" s="92"/>
      <c r="G52" s="92"/>
      <c r="H52" s="92"/>
      <c r="I52" s="12"/>
      <c r="J52" s="12"/>
      <c r="K52" s="12"/>
      <c r="L52" s="12"/>
      <c r="M52" s="12"/>
      <c r="N52" s="12"/>
      <c r="O52" s="12"/>
      <c r="P52" s="12"/>
      <c r="Q52" s="12"/>
      <c r="R52" s="12"/>
      <c r="S52" s="12"/>
      <c r="T52" s="29"/>
      <c r="U52" s="29"/>
      <c r="V52" s="29"/>
      <c r="W52" s="29"/>
      <c r="X52" s="29"/>
      <c r="Y52" s="29"/>
      <c r="Z52" s="29"/>
      <c r="AA52" s="29"/>
      <c r="AB52" s="29"/>
      <c r="AC52" s="29"/>
      <c r="AD52" s="29"/>
    </row>
    <row r="53" spans="1:30" ht="10.5" customHeight="1" x14ac:dyDescent="0.15">
      <c r="A53" s="12"/>
      <c r="B53" s="12"/>
      <c r="C53" s="12"/>
      <c r="D53" s="12"/>
      <c r="E53" s="12"/>
      <c r="F53" s="12"/>
      <c r="G53" s="12"/>
      <c r="H53" s="12"/>
      <c r="I53" s="45"/>
      <c r="J53" s="45"/>
      <c r="K53" s="45"/>
      <c r="L53" s="45"/>
      <c r="M53" s="45"/>
      <c r="N53" s="45"/>
      <c r="O53" s="45"/>
      <c r="P53" s="45"/>
      <c r="Q53" s="45"/>
      <c r="R53" s="45"/>
      <c r="S53" s="45"/>
      <c r="T53" s="29"/>
      <c r="U53" s="29"/>
      <c r="V53" s="29"/>
      <c r="W53" s="29"/>
      <c r="X53" s="29"/>
      <c r="Y53" s="29"/>
      <c r="Z53" s="29"/>
      <c r="AA53" s="29"/>
      <c r="AB53" s="29"/>
      <c r="AC53" s="29"/>
      <c r="AD53" s="29"/>
    </row>
    <row r="54" spans="1:30" ht="10.5" customHeight="1" x14ac:dyDescent="0.15">
      <c r="A54" s="40"/>
      <c r="B54" s="40"/>
      <c r="C54" s="40"/>
      <c r="D54" s="40"/>
      <c r="E54" s="40"/>
      <c r="F54" s="40"/>
      <c r="G54" s="40"/>
      <c r="H54" s="40"/>
      <c r="I54" s="40"/>
      <c r="J54" s="40"/>
      <c r="K54" s="40"/>
      <c r="L54" s="40"/>
      <c r="M54" s="40"/>
      <c r="N54" s="40"/>
      <c r="O54" s="40"/>
      <c r="P54" s="40"/>
      <c r="Q54" s="40"/>
      <c r="R54" s="40"/>
      <c r="S54" s="40"/>
      <c r="T54" s="29"/>
      <c r="U54" s="29"/>
      <c r="V54" s="29"/>
      <c r="W54" s="29"/>
      <c r="X54" s="29"/>
      <c r="Y54" s="29"/>
      <c r="Z54" s="29"/>
      <c r="AA54" s="29"/>
      <c r="AB54" s="29"/>
      <c r="AC54" s="29"/>
      <c r="AD54" s="29"/>
    </row>
    <row r="55" spans="1:30" ht="10.5" customHeight="1" x14ac:dyDescent="0.15">
      <c r="A55" s="40"/>
      <c r="B55" s="40"/>
      <c r="C55" s="40"/>
      <c r="D55" s="40"/>
      <c r="E55" s="40"/>
      <c r="F55" s="40"/>
      <c r="G55" s="40"/>
      <c r="H55" s="40"/>
      <c r="I55" s="40"/>
      <c r="J55" s="40"/>
      <c r="K55" s="40"/>
      <c r="L55" s="40"/>
      <c r="M55" s="40"/>
      <c r="N55" s="40"/>
      <c r="O55" s="40"/>
      <c r="P55" s="40"/>
      <c r="Q55" s="40"/>
      <c r="R55" s="40"/>
      <c r="S55" s="40"/>
      <c r="T55" s="29"/>
      <c r="U55" s="29"/>
      <c r="V55" s="29"/>
      <c r="W55" s="29"/>
      <c r="X55" s="29"/>
      <c r="Y55" s="29"/>
      <c r="Z55" s="29"/>
      <c r="AA55" s="29"/>
      <c r="AB55" s="29"/>
      <c r="AC55" s="29"/>
      <c r="AD55" s="29"/>
    </row>
    <row r="56" spans="1:30" ht="10.5" customHeight="1" x14ac:dyDescent="0.15">
      <c r="A56" s="40"/>
      <c r="B56" s="40"/>
      <c r="C56" s="40"/>
      <c r="D56" s="40"/>
      <c r="E56" s="40"/>
      <c r="F56" s="40"/>
      <c r="G56" s="40"/>
      <c r="H56" s="40"/>
      <c r="I56" s="40"/>
      <c r="J56" s="40"/>
      <c r="K56" s="40"/>
      <c r="L56" s="40"/>
      <c r="M56" s="40"/>
      <c r="N56" s="40"/>
      <c r="O56" s="40"/>
      <c r="P56" s="40"/>
      <c r="Q56" s="40"/>
      <c r="R56" s="40"/>
      <c r="S56" s="40"/>
      <c r="T56" s="29"/>
      <c r="U56" s="29"/>
      <c r="V56" s="29"/>
      <c r="W56" s="29"/>
      <c r="X56" s="29"/>
      <c r="Y56" s="29"/>
      <c r="Z56" s="29"/>
      <c r="AA56" s="29"/>
      <c r="AB56" s="29"/>
      <c r="AC56" s="29"/>
      <c r="AD56" s="29"/>
    </row>
    <row r="57" spans="1:30" ht="10.5" customHeight="1" x14ac:dyDescent="0.15">
      <c r="A57" s="40"/>
      <c r="B57" s="40"/>
      <c r="C57" s="40"/>
      <c r="D57" s="40"/>
      <c r="E57" s="40"/>
      <c r="F57" s="40"/>
      <c r="G57" s="40"/>
      <c r="H57" s="40"/>
      <c r="I57" s="40"/>
      <c r="J57" s="40"/>
      <c r="K57" s="40"/>
      <c r="L57" s="40"/>
      <c r="M57" s="40"/>
      <c r="N57" s="40"/>
      <c r="O57" s="40"/>
      <c r="P57" s="40"/>
      <c r="Q57" s="40"/>
      <c r="R57" s="40"/>
      <c r="S57" s="40"/>
    </row>
    <row r="58" spans="1:30" ht="10.5" customHeight="1" x14ac:dyDescent="0.15">
      <c r="A58" s="40"/>
      <c r="B58" s="40"/>
      <c r="C58" s="40"/>
      <c r="D58" s="40"/>
      <c r="E58" s="40"/>
      <c r="F58" s="40"/>
      <c r="G58" s="40"/>
      <c r="H58" s="40"/>
      <c r="I58" s="40"/>
      <c r="J58" s="40"/>
      <c r="K58" s="40"/>
      <c r="L58" s="40"/>
      <c r="M58" s="40"/>
      <c r="N58" s="40"/>
      <c r="O58" s="40"/>
      <c r="P58" s="40"/>
      <c r="Q58" s="40"/>
      <c r="R58" s="40"/>
      <c r="S58" s="40"/>
    </row>
    <row r="59" spans="1:30" ht="10.5" customHeight="1" x14ac:dyDescent="0.15">
      <c r="A59" s="40"/>
      <c r="B59" s="40"/>
      <c r="C59" s="40"/>
      <c r="D59" s="40"/>
      <c r="E59" s="40"/>
      <c r="F59" s="40"/>
      <c r="G59" s="40"/>
      <c r="H59" s="40"/>
      <c r="I59" s="40"/>
      <c r="J59" s="40"/>
      <c r="K59" s="40"/>
      <c r="L59" s="40"/>
      <c r="M59" s="40"/>
      <c r="N59" s="40"/>
      <c r="O59" s="40"/>
      <c r="P59" s="40"/>
      <c r="Q59" s="40"/>
      <c r="R59" s="40"/>
      <c r="S59" s="40"/>
    </row>
    <row r="60" spans="1:30" ht="10.5" customHeight="1" x14ac:dyDescent="0.15">
      <c r="A60" s="40"/>
      <c r="B60" s="40"/>
      <c r="C60" s="40"/>
      <c r="D60" s="40"/>
      <c r="E60" s="40"/>
      <c r="F60" s="40"/>
      <c r="G60" s="40"/>
      <c r="H60" s="40"/>
      <c r="I60" s="40"/>
      <c r="J60" s="40"/>
      <c r="K60" s="40"/>
      <c r="L60" s="40"/>
      <c r="M60" s="40"/>
      <c r="N60" s="40"/>
      <c r="O60" s="40"/>
      <c r="P60" s="40"/>
      <c r="Q60" s="40"/>
      <c r="R60" s="40"/>
      <c r="S60" s="40"/>
    </row>
    <row r="61" spans="1:30" ht="10.5" customHeight="1" x14ac:dyDescent="0.15">
      <c r="A61" s="40"/>
      <c r="B61" s="40"/>
      <c r="C61" s="40"/>
      <c r="D61" s="40"/>
      <c r="E61" s="40"/>
      <c r="F61" s="40"/>
      <c r="G61" s="40"/>
      <c r="H61" s="40"/>
      <c r="I61" s="40"/>
      <c r="J61" s="40"/>
      <c r="K61" s="40"/>
      <c r="L61" s="40"/>
      <c r="M61" s="40"/>
      <c r="N61" s="40"/>
      <c r="O61" s="40"/>
      <c r="P61" s="40"/>
      <c r="Q61" s="40"/>
      <c r="R61" s="40"/>
      <c r="S61" s="40"/>
    </row>
    <row r="62" spans="1:30" ht="10.5" customHeight="1" x14ac:dyDescent="0.15">
      <c r="A62" s="40"/>
      <c r="B62" s="40"/>
      <c r="C62" s="40"/>
      <c r="D62" s="40"/>
      <c r="E62" s="40"/>
      <c r="F62" s="40"/>
      <c r="G62" s="40"/>
      <c r="H62" s="40"/>
      <c r="I62" s="40"/>
      <c r="J62" s="40"/>
      <c r="K62" s="40"/>
      <c r="L62" s="40"/>
      <c r="M62" s="40"/>
      <c r="N62" s="40"/>
      <c r="O62" s="40"/>
      <c r="P62" s="40"/>
      <c r="Q62" s="40"/>
      <c r="R62" s="40"/>
      <c r="S62" s="40"/>
    </row>
    <row r="63" spans="1:30" ht="10.5" customHeight="1" x14ac:dyDescent="0.15">
      <c r="A63" s="41"/>
      <c r="B63" s="41"/>
      <c r="C63" s="42"/>
      <c r="D63" s="42"/>
      <c r="E63" s="42"/>
      <c r="F63" s="42"/>
      <c r="G63" s="42"/>
      <c r="H63" s="42"/>
      <c r="I63" s="42"/>
      <c r="J63" s="42"/>
      <c r="K63" s="42"/>
      <c r="L63" s="42"/>
      <c r="M63" s="42"/>
      <c r="N63" s="42"/>
      <c r="O63" s="42"/>
      <c r="P63" s="42"/>
      <c r="Q63" s="42"/>
      <c r="R63" s="42"/>
      <c r="S63" s="42"/>
    </row>
    <row r="64" spans="1:30" ht="10.5" customHeight="1" x14ac:dyDescent="0.15">
      <c r="A64" s="41"/>
      <c r="B64" s="41"/>
      <c r="C64" s="42"/>
      <c r="D64" s="42"/>
      <c r="E64" s="42"/>
      <c r="F64" s="42"/>
      <c r="G64" s="42"/>
      <c r="H64" s="42"/>
      <c r="I64" s="42"/>
      <c r="J64" s="42"/>
      <c r="K64" s="42"/>
      <c r="L64" s="42"/>
      <c r="M64" s="42"/>
      <c r="N64" s="42"/>
      <c r="O64" s="42"/>
      <c r="P64" s="42"/>
      <c r="Q64" s="42"/>
      <c r="R64" s="42"/>
      <c r="S64" s="42"/>
    </row>
    <row r="65" spans="1:19" ht="10.5" customHeight="1" x14ac:dyDescent="0.15">
      <c r="A65" s="41"/>
      <c r="B65" s="41"/>
      <c r="C65" s="42"/>
      <c r="D65" s="42"/>
      <c r="E65" s="42"/>
      <c r="F65" s="42"/>
      <c r="G65" s="42"/>
      <c r="H65" s="42"/>
      <c r="I65" s="42"/>
      <c r="J65" s="42"/>
      <c r="K65" s="42"/>
      <c r="L65" s="42"/>
      <c r="M65" s="42"/>
      <c r="N65" s="42"/>
      <c r="O65" s="42"/>
      <c r="P65" s="42"/>
      <c r="Q65" s="42"/>
      <c r="R65" s="42"/>
      <c r="S65" s="42"/>
    </row>
    <row r="66" spans="1:19" ht="10.5" customHeight="1" x14ac:dyDescent="0.15">
      <c r="A66" s="41"/>
      <c r="B66" s="41"/>
      <c r="C66" s="42"/>
      <c r="D66" s="42"/>
      <c r="E66" s="42"/>
      <c r="F66" s="42"/>
      <c r="G66" s="42"/>
      <c r="H66" s="42"/>
      <c r="I66" s="42"/>
      <c r="J66" s="42"/>
      <c r="K66" s="42"/>
      <c r="L66" s="42"/>
      <c r="M66" s="42"/>
      <c r="N66" s="42"/>
      <c r="O66" s="42"/>
      <c r="P66" s="42"/>
      <c r="Q66" s="42"/>
      <c r="R66" s="42"/>
      <c r="S66" s="42"/>
    </row>
    <row r="67" spans="1:19" ht="10.5" customHeight="1" x14ac:dyDescent="0.15">
      <c r="A67" s="41"/>
      <c r="B67" s="41"/>
      <c r="C67" s="42"/>
      <c r="D67" s="42"/>
      <c r="E67" s="42"/>
      <c r="F67" s="42"/>
      <c r="G67" s="42"/>
      <c r="H67" s="42"/>
      <c r="I67" s="42"/>
      <c r="J67" s="42"/>
      <c r="K67" s="42"/>
      <c r="L67" s="42"/>
      <c r="M67" s="42"/>
      <c r="N67" s="42"/>
      <c r="O67" s="42"/>
      <c r="P67" s="42"/>
      <c r="Q67" s="42"/>
      <c r="R67" s="42"/>
      <c r="S67" s="42"/>
    </row>
    <row r="68" spans="1:19" ht="10.5" customHeight="1" x14ac:dyDescent="0.15">
      <c r="A68" s="41"/>
      <c r="B68" s="41"/>
      <c r="C68" s="42"/>
      <c r="D68" s="42"/>
      <c r="E68" s="42"/>
      <c r="F68" s="42"/>
      <c r="G68" s="42"/>
      <c r="H68" s="42"/>
      <c r="I68" s="42"/>
      <c r="J68" s="42"/>
      <c r="K68" s="42"/>
      <c r="L68" s="42"/>
      <c r="M68" s="42"/>
      <c r="N68" s="42"/>
      <c r="O68" s="42"/>
      <c r="P68" s="42"/>
      <c r="Q68" s="42"/>
      <c r="R68" s="42"/>
      <c r="S68" s="42"/>
    </row>
    <row r="69" spans="1:19" ht="10.5" customHeight="1" x14ac:dyDescent="0.15">
      <c r="A69" s="41"/>
      <c r="B69" s="41"/>
      <c r="C69" s="42"/>
      <c r="D69" s="42"/>
      <c r="E69" s="42"/>
      <c r="F69" s="42"/>
      <c r="G69" s="42"/>
      <c r="H69" s="42"/>
      <c r="I69" s="42"/>
      <c r="J69" s="42"/>
      <c r="K69" s="42"/>
      <c r="L69" s="42"/>
      <c r="M69" s="42"/>
      <c r="N69" s="42"/>
      <c r="O69" s="42"/>
      <c r="P69" s="42"/>
      <c r="Q69" s="42"/>
      <c r="R69" s="42"/>
      <c r="S69" s="42"/>
    </row>
    <row r="70" spans="1:19" ht="10.5" customHeight="1" x14ac:dyDescent="0.15">
      <c r="A70" s="41"/>
      <c r="B70" s="41"/>
      <c r="C70" s="42"/>
      <c r="D70" s="42"/>
      <c r="E70" s="42"/>
      <c r="F70" s="42"/>
      <c r="G70" s="42"/>
      <c r="H70" s="42"/>
      <c r="I70" s="42"/>
      <c r="J70" s="42"/>
      <c r="K70" s="42"/>
      <c r="L70" s="42"/>
      <c r="M70" s="42"/>
      <c r="N70" s="42"/>
      <c r="O70" s="42"/>
      <c r="P70" s="42"/>
      <c r="Q70" s="42"/>
      <c r="R70" s="42"/>
      <c r="S70" s="42"/>
    </row>
    <row r="71" spans="1:19" ht="10.5" customHeight="1" x14ac:dyDescent="0.15">
      <c r="A71" s="41"/>
      <c r="B71" s="41"/>
      <c r="C71" s="42"/>
      <c r="D71" s="42"/>
      <c r="E71" s="42"/>
      <c r="F71" s="42"/>
      <c r="G71" s="42"/>
      <c r="H71" s="42"/>
      <c r="I71" s="42"/>
      <c r="J71" s="42"/>
      <c r="K71" s="42"/>
      <c r="L71" s="42"/>
      <c r="M71" s="42"/>
      <c r="N71" s="42"/>
      <c r="O71" s="42"/>
      <c r="P71" s="42"/>
      <c r="Q71" s="42"/>
      <c r="R71" s="42"/>
      <c r="S71" s="42"/>
    </row>
    <row r="72" spans="1:19" ht="10.5" customHeight="1" x14ac:dyDescent="0.15">
      <c r="A72" s="41"/>
      <c r="B72" s="41"/>
      <c r="C72" s="42"/>
      <c r="D72" s="42"/>
      <c r="E72" s="42"/>
      <c r="F72" s="42"/>
      <c r="G72" s="42"/>
      <c r="H72" s="42"/>
      <c r="I72" s="42"/>
      <c r="J72" s="42"/>
      <c r="K72" s="42"/>
      <c r="L72" s="42"/>
      <c r="M72" s="42"/>
      <c r="N72" s="42"/>
      <c r="O72" s="42"/>
      <c r="P72" s="42"/>
      <c r="Q72" s="42"/>
      <c r="R72" s="42"/>
      <c r="S72" s="42"/>
    </row>
    <row r="73" spans="1:19" ht="10.5" customHeight="1" x14ac:dyDescent="0.15">
      <c r="A73" s="41"/>
      <c r="B73" s="41"/>
      <c r="C73" s="42"/>
      <c r="D73" s="42"/>
      <c r="E73" s="42"/>
      <c r="F73" s="42"/>
      <c r="G73" s="42"/>
      <c r="H73" s="42"/>
      <c r="I73" s="42"/>
      <c r="J73" s="42"/>
      <c r="K73" s="42"/>
      <c r="L73" s="42"/>
      <c r="M73" s="42"/>
      <c r="N73" s="42"/>
      <c r="O73" s="42"/>
      <c r="P73" s="42"/>
      <c r="Q73" s="42"/>
      <c r="R73" s="42"/>
      <c r="S73" s="42"/>
    </row>
    <row r="74" spans="1:19" ht="10.5" customHeight="1" x14ac:dyDescent="0.15">
      <c r="A74" s="41"/>
      <c r="B74" s="41"/>
      <c r="C74" s="42"/>
      <c r="D74" s="42"/>
      <c r="E74" s="42"/>
      <c r="F74" s="42"/>
      <c r="G74" s="42"/>
      <c r="H74" s="42"/>
      <c r="I74" s="42"/>
      <c r="J74" s="42"/>
      <c r="K74" s="42"/>
      <c r="L74" s="42"/>
      <c r="M74" s="42"/>
      <c r="N74" s="42"/>
      <c r="O74" s="42"/>
      <c r="P74" s="42"/>
      <c r="Q74" s="42"/>
      <c r="R74" s="42"/>
      <c r="S74" s="42"/>
    </row>
    <row r="75" spans="1:19" ht="10.5" customHeight="1" x14ac:dyDescent="0.15">
      <c r="A75" s="41"/>
      <c r="B75" s="41"/>
      <c r="C75" s="42"/>
      <c r="D75" s="42"/>
      <c r="E75" s="42"/>
      <c r="F75" s="42"/>
      <c r="G75" s="42"/>
      <c r="H75" s="42"/>
      <c r="I75" s="42"/>
      <c r="J75" s="42"/>
      <c r="K75" s="42"/>
      <c r="L75" s="42"/>
      <c r="M75" s="42"/>
      <c r="N75" s="42"/>
      <c r="O75" s="42"/>
      <c r="P75" s="42"/>
      <c r="Q75" s="42"/>
      <c r="R75" s="42"/>
      <c r="S75" s="42"/>
    </row>
    <row r="76" spans="1:19" ht="10.5" customHeight="1" x14ac:dyDescent="0.15">
      <c r="A76" s="41"/>
      <c r="B76" s="41"/>
      <c r="C76" s="42"/>
      <c r="D76" s="42"/>
      <c r="E76" s="42"/>
      <c r="F76" s="42"/>
      <c r="G76" s="42"/>
      <c r="H76" s="42"/>
      <c r="I76" s="42"/>
      <c r="J76" s="42"/>
      <c r="K76" s="42"/>
      <c r="L76" s="42"/>
      <c r="M76" s="42"/>
      <c r="N76" s="42"/>
      <c r="O76" s="42"/>
      <c r="P76" s="42"/>
      <c r="Q76" s="42"/>
      <c r="R76" s="42"/>
      <c r="S76" s="42"/>
    </row>
    <row r="77" spans="1:19" ht="10.5" customHeight="1" x14ac:dyDescent="0.15">
      <c r="A77" s="41"/>
      <c r="B77" s="41"/>
      <c r="C77" s="42"/>
      <c r="D77" s="42"/>
      <c r="E77" s="42"/>
      <c r="F77" s="42"/>
      <c r="G77" s="42"/>
      <c r="H77" s="42"/>
      <c r="I77" s="42"/>
      <c r="J77" s="42"/>
      <c r="K77" s="42"/>
      <c r="L77" s="42"/>
      <c r="M77" s="42"/>
      <c r="N77" s="42"/>
      <c r="O77" s="42"/>
      <c r="P77" s="42"/>
      <c r="Q77" s="42"/>
      <c r="R77" s="42"/>
      <c r="S77" s="42"/>
    </row>
    <row r="78" spans="1:19" ht="10.5" customHeight="1" x14ac:dyDescent="0.15">
      <c r="A78" s="41"/>
      <c r="B78" s="41"/>
      <c r="C78" s="42"/>
      <c r="D78" s="42"/>
      <c r="E78" s="42"/>
      <c r="F78" s="42"/>
      <c r="G78" s="42"/>
      <c r="H78" s="42"/>
      <c r="I78" s="42"/>
      <c r="J78" s="42"/>
      <c r="K78" s="42"/>
      <c r="L78" s="42"/>
      <c r="M78" s="42"/>
      <c r="N78" s="42"/>
      <c r="O78" s="42"/>
      <c r="P78" s="42"/>
      <c r="Q78" s="42"/>
      <c r="R78" s="42"/>
      <c r="S78" s="42"/>
    </row>
  </sheetData>
  <mergeCells count="48">
    <mergeCell ref="A2:H2"/>
    <mergeCell ref="A3:E3"/>
    <mergeCell ref="B5:D5"/>
    <mergeCell ref="C6:D6"/>
    <mergeCell ref="C7:D7"/>
    <mergeCell ref="C8:D8"/>
    <mergeCell ref="C9:D9"/>
    <mergeCell ref="C10:D10"/>
    <mergeCell ref="C11:D11"/>
    <mergeCell ref="B12:D12"/>
    <mergeCell ref="C13:D13"/>
    <mergeCell ref="C14:D14"/>
    <mergeCell ref="C15:D15"/>
    <mergeCell ref="C16:D16"/>
    <mergeCell ref="C17:D17"/>
    <mergeCell ref="C18:D18"/>
    <mergeCell ref="B19:D19"/>
    <mergeCell ref="B20:D20"/>
    <mergeCell ref="B21:D21"/>
    <mergeCell ref="C22:D22"/>
    <mergeCell ref="C23:D23"/>
    <mergeCell ref="C24:D24"/>
    <mergeCell ref="C25:D25"/>
    <mergeCell ref="B26:D26"/>
    <mergeCell ref="B27:D27"/>
    <mergeCell ref="B28:D28"/>
    <mergeCell ref="B29:D29"/>
    <mergeCell ref="B30:D30"/>
    <mergeCell ref="B31:D31"/>
    <mergeCell ref="C32:D32"/>
    <mergeCell ref="C33:D33"/>
    <mergeCell ref="C34:D34"/>
    <mergeCell ref="C35:D35"/>
    <mergeCell ref="C36:D36"/>
    <mergeCell ref="C37:D37"/>
    <mergeCell ref="C38:D38"/>
    <mergeCell ref="C39:D39"/>
    <mergeCell ref="C40:D40"/>
    <mergeCell ref="C41:D41"/>
    <mergeCell ref="B42:D42"/>
    <mergeCell ref="B43:D43"/>
    <mergeCell ref="B44:D44"/>
    <mergeCell ref="B45:D45"/>
    <mergeCell ref="B46:D46"/>
    <mergeCell ref="B47:D47"/>
    <mergeCell ref="B48:D48"/>
    <mergeCell ref="B50:D50"/>
    <mergeCell ref="A52:H52"/>
  </mergeCells>
  <phoneticPr fontId="9"/>
  <pageMargins left="0.78740157480314965" right="0.78740157480314965" top="0.86614173228346458" bottom="0.86614173228346458" header="0.62992125984251968" footer="0.39370078740157483"/>
  <pageSetup paperSize="9" scale="115" firstPageNumber="211" orientation="portrait" useFirstPageNumber="1"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4"/>
  <sheetViews>
    <sheetView view="pageBreakPreview" zoomScaleNormal="75" zoomScaleSheetLayoutView="100" workbookViewId="0"/>
  </sheetViews>
  <sheetFormatPr defaultColWidth="9.28515625" defaultRowHeight="10.5" customHeight="1" x14ac:dyDescent="0.15"/>
  <cols>
    <col min="1" max="1" width="0.42578125" style="42" customWidth="1"/>
    <col min="2" max="2" width="4.28515625" style="42" customWidth="1"/>
    <col min="3" max="3" width="1.85546875" style="42" customWidth="1"/>
    <col min="4" max="4" width="32.28515625" style="42" customWidth="1"/>
    <col min="5" max="5" width="0.7109375" style="42" customWidth="1"/>
    <col min="6" max="8" width="20.140625" style="42" customWidth="1"/>
    <col min="9" max="13" width="12.140625" style="41" customWidth="1"/>
    <col min="14" max="14" width="12.28515625" style="41" customWidth="1"/>
    <col min="15" max="19" width="12.28515625" style="42" customWidth="1"/>
    <col min="20" max="16384" width="9.28515625" style="42"/>
  </cols>
  <sheetData>
    <row r="1" spans="1:30" s="3" customFormat="1" ht="12" customHeight="1" x14ac:dyDescent="0.15">
      <c r="A1" s="12"/>
      <c r="B1" s="12"/>
      <c r="C1" s="12"/>
      <c r="D1" s="12"/>
      <c r="E1" s="12"/>
      <c r="F1" s="12"/>
      <c r="G1" s="12"/>
      <c r="H1" s="13" t="s">
        <v>4</v>
      </c>
      <c r="I1" s="2"/>
      <c r="J1" s="2"/>
      <c r="K1" s="2"/>
      <c r="L1" s="2"/>
      <c r="M1" s="2"/>
      <c r="N1" s="2"/>
      <c r="O1" s="2"/>
      <c r="P1" s="2"/>
      <c r="Q1" s="2"/>
      <c r="R1" s="2"/>
      <c r="S1" s="68"/>
      <c r="T1" s="2"/>
      <c r="U1" s="2"/>
      <c r="V1" s="2"/>
      <c r="W1" s="2"/>
      <c r="X1" s="2"/>
      <c r="Y1" s="2"/>
      <c r="Z1" s="2"/>
      <c r="AA1" s="2"/>
      <c r="AB1" s="2"/>
      <c r="AC1" s="2"/>
      <c r="AD1" s="2"/>
    </row>
    <row r="2" spans="1:30" s="3" customFormat="1" ht="18" customHeight="1" x14ac:dyDescent="0.15">
      <c r="A2" s="82" t="s">
        <v>307</v>
      </c>
      <c r="B2" s="82"/>
      <c r="C2" s="82"/>
      <c r="D2" s="82"/>
      <c r="E2" s="82"/>
      <c r="F2" s="82"/>
      <c r="G2" s="82"/>
      <c r="H2" s="82"/>
      <c r="I2" s="46"/>
      <c r="J2" s="46"/>
      <c r="K2" s="46"/>
      <c r="L2" s="46"/>
      <c r="M2" s="46"/>
      <c r="N2" s="46"/>
      <c r="O2" s="46"/>
      <c r="P2" s="46"/>
      <c r="Q2" s="46"/>
      <c r="R2" s="46"/>
      <c r="S2" s="46"/>
      <c r="T2" s="2"/>
      <c r="U2" s="2"/>
      <c r="V2" s="2"/>
      <c r="W2" s="2"/>
      <c r="X2" s="2"/>
      <c r="Y2" s="2"/>
      <c r="Z2" s="2"/>
      <c r="AA2" s="2"/>
      <c r="AB2" s="2"/>
      <c r="AC2" s="2"/>
      <c r="AD2" s="2"/>
    </row>
    <row r="3" spans="1:30" s="69" customFormat="1" ht="18" customHeight="1" x14ac:dyDescent="0.15">
      <c r="A3" s="83" t="s">
        <v>260</v>
      </c>
      <c r="B3" s="83"/>
      <c r="C3" s="83"/>
      <c r="D3" s="83"/>
      <c r="E3" s="84"/>
      <c r="F3" s="15" t="s">
        <v>7</v>
      </c>
      <c r="G3" s="16" t="s">
        <v>8</v>
      </c>
      <c r="H3" s="17" t="s">
        <v>9</v>
      </c>
      <c r="I3" s="46"/>
      <c r="J3" s="46"/>
      <c r="K3" s="46"/>
      <c r="L3" s="46"/>
      <c r="M3" s="46"/>
      <c r="N3" s="46"/>
      <c r="O3" s="46"/>
      <c r="P3" s="46"/>
      <c r="Q3" s="46"/>
      <c r="R3" s="46"/>
      <c r="S3" s="46"/>
      <c r="T3" s="12"/>
      <c r="U3" s="12"/>
      <c r="V3" s="12"/>
      <c r="W3" s="12"/>
      <c r="X3" s="12"/>
      <c r="Y3" s="12"/>
      <c r="Z3" s="12"/>
      <c r="AA3" s="12"/>
      <c r="AB3" s="12"/>
      <c r="AC3" s="12"/>
      <c r="AD3" s="12"/>
    </row>
    <row r="4" spans="1:30" s="69" customFormat="1" ht="6" customHeight="1" x14ac:dyDescent="0.15">
      <c r="A4" s="19"/>
      <c r="B4" s="19"/>
      <c r="C4" s="20"/>
      <c r="D4" s="19"/>
      <c r="E4" s="21"/>
      <c r="F4" s="22"/>
      <c r="G4" s="22"/>
      <c r="H4" s="23"/>
      <c r="I4" s="46"/>
      <c r="J4" s="46"/>
      <c r="K4" s="46"/>
      <c r="L4" s="46"/>
      <c r="M4" s="46"/>
      <c r="N4" s="46"/>
      <c r="O4" s="46"/>
      <c r="P4" s="46"/>
      <c r="Q4" s="46"/>
      <c r="R4" s="46"/>
      <c r="S4" s="46"/>
      <c r="T4" s="12"/>
      <c r="U4" s="12"/>
      <c r="V4" s="12"/>
      <c r="W4" s="12"/>
      <c r="X4" s="12"/>
      <c r="Y4" s="12"/>
      <c r="Z4" s="12"/>
      <c r="AA4" s="12"/>
      <c r="AB4" s="12"/>
      <c r="AC4" s="12"/>
      <c r="AD4" s="12"/>
    </row>
    <row r="5" spans="1:30" s="69" customFormat="1" ht="12.9" customHeight="1" x14ac:dyDescent="0.15">
      <c r="A5" s="24"/>
      <c r="B5" s="77" t="s">
        <v>261</v>
      </c>
      <c r="C5" s="77"/>
      <c r="D5" s="77"/>
      <c r="E5" s="25"/>
      <c r="F5" s="22"/>
      <c r="G5" s="22"/>
      <c r="H5" s="23"/>
      <c r="I5" s="22"/>
      <c r="J5" s="22"/>
      <c r="K5" s="22"/>
      <c r="L5" s="22"/>
      <c r="M5" s="22"/>
      <c r="N5" s="22"/>
      <c r="O5" s="22"/>
      <c r="P5" s="22"/>
      <c r="Q5" s="22"/>
      <c r="R5" s="22"/>
      <c r="S5" s="22"/>
      <c r="T5" s="12"/>
      <c r="U5" s="12"/>
      <c r="V5" s="12"/>
      <c r="W5" s="12"/>
      <c r="X5" s="12"/>
      <c r="Y5" s="12"/>
      <c r="Z5" s="12"/>
      <c r="AA5" s="12"/>
      <c r="AB5" s="12"/>
      <c r="AC5" s="12"/>
      <c r="AD5" s="12"/>
    </row>
    <row r="6" spans="1:30" s="27" customFormat="1" ht="12.9" customHeight="1" x14ac:dyDescent="0.15">
      <c r="A6" s="24"/>
      <c r="B6" s="24" t="s">
        <v>10</v>
      </c>
      <c r="C6" s="77" t="s">
        <v>37</v>
      </c>
      <c r="D6" s="77"/>
      <c r="E6" s="26"/>
      <c r="F6" s="22">
        <v>633168364</v>
      </c>
      <c r="G6" s="22">
        <v>1312051</v>
      </c>
      <c r="H6" s="23">
        <f t="shared" ref="H6:H11" si="0">SUM(F6:G6)</f>
        <v>634480415</v>
      </c>
      <c r="I6" s="22"/>
      <c r="J6" s="22"/>
      <c r="K6" s="22"/>
      <c r="L6" s="22"/>
      <c r="M6" s="22"/>
      <c r="N6" s="22"/>
      <c r="O6" s="22"/>
      <c r="P6" s="22"/>
      <c r="Q6" s="22"/>
      <c r="R6" s="22"/>
      <c r="S6" s="22"/>
      <c r="T6" s="43"/>
      <c r="U6" s="43"/>
      <c r="V6" s="43"/>
      <c r="W6" s="43"/>
      <c r="X6" s="43"/>
      <c r="Y6" s="43"/>
      <c r="Z6" s="43"/>
      <c r="AA6" s="43"/>
      <c r="AB6" s="43"/>
      <c r="AC6" s="43"/>
      <c r="AD6" s="43"/>
    </row>
    <row r="7" spans="1:30" ht="12.9" customHeight="1" x14ac:dyDescent="0.15">
      <c r="A7" s="24"/>
      <c r="B7" s="24" t="s">
        <v>12</v>
      </c>
      <c r="C7" s="77" t="s">
        <v>262</v>
      </c>
      <c r="D7" s="77"/>
      <c r="E7" s="21"/>
      <c r="F7" s="22">
        <v>787785353</v>
      </c>
      <c r="G7" s="22">
        <v>5987487</v>
      </c>
      <c r="H7" s="23">
        <f t="shared" si="0"/>
        <v>793772840</v>
      </c>
      <c r="I7" s="22"/>
      <c r="J7" s="22"/>
      <c r="K7" s="22"/>
      <c r="L7" s="22"/>
      <c r="M7" s="22"/>
      <c r="N7" s="22"/>
      <c r="O7" s="22"/>
      <c r="P7" s="22"/>
      <c r="Q7" s="22"/>
      <c r="R7" s="22"/>
      <c r="S7" s="22"/>
      <c r="T7" s="41"/>
      <c r="U7" s="41"/>
      <c r="V7" s="41"/>
      <c r="W7" s="41"/>
      <c r="X7" s="41"/>
      <c r="Y7" s="41"/>
      <c r="Z7" s="41"/>
      <c r="AA7" s="41"/>
      <c r="AB7" s="41"/>
      <c r="AC7" s="41"/>
      <c r="AD7" s="41"/>
    </row>
    <row r="8" spans="1:30" ht="12.9" customHeight="1" x14ac:dyDescent="0.15">
      <c r="A8" s="24"/>
      <c r="B8" s="24" t="s">
        <v>15</v>
      </c>
      <c r="C8" s="77" t="s">
        <v>98</v>
      </c>
      <c r="D8" s="77"/>
      <c r="E8" s="21"/>
      <c r="F8" s="22">
        <v>2836858862</v>
      </c>
      <c r="G8" s="22">
        <v>10357867</v>
      </c>
      <c r="H8" s="23">
        <f t="shared" si="0"/>
        <v>2847216729</v>
      </c>
      <c r="I8" s="22"/>
      <c r="J8" s="22"/>
      <c r="K8" s="22"/>
      <c r="L8" s="22"/>
      <c r="M8" s="22"/>
      <c r="N8" s="22"/>
      <c r="O8" s="22"/>
      <c r="P8" s="22"/>
      <c r="Q8" s="22"/>
      <c r="R8" s="22"/>
      <c r="S8" s="22"/>
      <c r="T8" s="41"/>
      <c r="U8" s="41"/>
      <c r="V8" s="41"/>
      <c r="W8" s="41"/>
      <c r="X8" s="41"/>
      <c r="Y8" s="41"/>
      <c r="Z8" s="41"/>
      <c r="AA8" s="41"/>
      <c r="AB8" s="41"/>
      <c r="AC8" s="41"/>
      <c r="AD8" s="41"/>
    </row>
    <row r="9" spans="1:30" s="27" customFormat="1" ht="12.9" customHeight="1" x14ac:dyDescent="0.15">
      <c r="A9" s="24"/>
      <c r="B9" s="24" t="s">
        <v>17</v>
      </c>
      <c r="C9" s="77" t="s">
        <v>263</v>
      </c>
      <c r="D9" s="77"/>
      <c r="E9" s="26"/>
      <c r="F9" s="22">
        <v>296161162</v>
      </c>
      <c r="G9" s="22">
        <v>3848135</v>
      </c>
      <c r="H9" s="23">
        <f t="shared" si="0"/>
        <v>300009297</v>
      </c>
      <c r="I9" s="22"/>
      <c r="J9" s="22"/>
      <c r="K9" s="22"/>
      <c r="L9" s="22"/>
      <c r="M9" s="22"/>
      <c r="N9" s="22"/>
      <c r="O9" s="22"/>
      <c r="P9" s="22"/>
      <c r="Q9" s="22"/>
      <c r="R9" s="22"/>
      <c r="S9" s="22"/>
      <c r="T9" s="43"/>
      <c r="U9" s="43"/>
      <c r="V9" s="43"/>
      <c r="W9" s="43"/>
      <c r="X9" s="43"/>
      <c r="Y9" s="43"/>
      <c r="Z9" s="43"/>
      <c r="AA9" s="43"/>
      <c r="AB9" s="43"/>
      <c r="AC9" s="43"/>
      <c r="AD9" s="43"/>
    </row>
    <row r="10" spans="1:30" s="27" customFormat="1" ht="12.9" customHeight="1" x14ac:dyDescent="0.15">
      <c r="A10" s="24"/>
      <c r="B10" s="24" t="s">
        <v>19</v>
      </c>
      <c r="C10" s="77" t="s">
        <v>84</v>
      </c>
      <c r="D10" s="77"/>
      <c r="E10" s="26"/>
      <c r="F10" s="22">
        <v>253657773</v>
      </c>
      <c r="G10" s="22">
        <v>151160</v>
      </c>
      <c r="H10" s="23">
        <f t="shared" si="0"/>
        <v>253808933</v>
      </c>
      <c r="I10" s="22"/>
      <c r="J10" s="22"/>
      <c r="K10" s="22"/>
      <c r="L10" s="22"/>
      <c r="M10" s="22"/>
      <c r="N10" s="22"/>
      <c r="O10" s="22"/>
      <c r="P10" s="22"/>
      <c r="Q10" s="22"/>
      <c r="R10" s="22"/>
      <c r="S10" s="22"/>
      <c r="T10" s="43"/>
      <c r="U10" s="43"/>
      <c r="V10" s="43"/>
      <c r="W10" s="43"/>
      <c r="X10" s="43"/>
      <c r="Y10" s="43"/>
      <c r="Z10" s="43"/>
      <c r="AA10" s="43"/>
      <c r="AB10" s="43"/>
      <c r="AC10" s="43"/>
      <c r="AD10" s="43"/>
    </row>
    <row r="11" spans="1:30" s="41" customFormat="1" ht="12.9" customHeight="1" x14ac:dyDescent="0.15">
      <c r="A11" s="24"/>
      <c r="B11" s="77" t="s">
        <v>264</v>
      </c>
      <c r="C11" s="77"/>
      <c r="D11" s="77"/>
      <c r="E11" s="26"/>
      <c r="F11" s="22">
        <f>SUM(F6:F10)</f>
        <v>4807631514</v>
      </c>
      <c r="G11" s="22">
        <f>SUM(G6:G10)</f>
        <v>21656700</v>
      </c>
      <c r="H11" s="23">
        <f t="shared" si="0"/>
        <v>4829288214</v>
      </c>
      <c r="I11" s="22"/>
      <c r="J11" s="22"/>
      <c r="K11" s="22"/>
      <c r="L11" s="22"/>
      <c r="M11" s="22"/>
      <c r="N11" s="22"/>
      <c r="O11" s="22"/>
      <c r="P11" s="22"/>
      <c r="Q11" s="22"/>
      <c r="R11" s="22"/>
      <c r="S11" s="22"/>
    </row>
    <row r="12" spans="1:30" ht="12.9" customHeight="1" x14ac:dyDescent="0.15">
      <c r="A12" s="24"/>
      <c r="B12" s="77" t="s">
        <v>265</v>
      </c>
      <c r="C12" s="77"/>
      <c r="D12" s="77"/>
      <c r="E12" s="30"/>
      <c r="F12" s="22"/>
      <c r="G12" s="22"/>
      <c r="H12" s="23"/>
      <c r="I12" s="22"/>
      <c r="J12" s="22"/>
      <c r="K12" s="22"/>
      <c r="L12" s="22"/>
      <c r="M12" s="22"/>
      <c r="N12" s="22"/>
      <c r="O12" s="22"/>
      <c r="P12" s="22"/>
      <c r="Q12" s="22"/>
      <c r="R12" s="22"/>
      <c r="S12" s="22"/>
      <c r="T12" s="41"/>
      <c r="U12" s="41"/>
      <c r="V12" s="41"/>
      <c r="W12" s="41"/>
      <c r="X12" s="41"/>
      <c r="Y12" s="41"/>
      <c r="Z12" s="41"/>
      <c r="AA12" s="41"/>
      <c r="AB12" s="41"/>
      <c r="AC12" s="41"/>
      <c r="AD12" s="41"/>
    </row>
    <row r="13" spans="1:30" ht="12.9" customHeight="1" x14ac:dyDescent="0.15">
      <c r="A13" s="24"/>
      <c r="B13" s="24" t="s">
        <v>10</v>
      </c>
      <c r="C13" s="77" t="s">
        <v>145</v>
      </c>
      <c r="D13" s="77"/>
      <c r="E13" s="30"/>
      <c r="F13" s="22">
        <v>1447953000</v>
      </c>
      <c r="G13" s="22">
        <v>23302805</v>
      </c>
      <c r="H13" s="23">
        <f t="shared" ref="H13:H20" si="1">SUM(F13:G13)</f>
        <v>1471255805</v>
      </c>
      <c r="I13" s="22"/>
      <c r="J13" s="22"/>
      <c r="K13" s="22"/>
      <c r="L13" s="22"/>
      <c r="M13" s="22"/>
      <c r="N13" s="22"/>
      <c r="O13" s="22"/>
      <c r="P13" s="22"/>
      <c r="Q13" s="22"/>
      <c r="R13" s="22"/>
      <c r="S13" s="22"/>
      <c r="T13" s="41"/>
      <c r="U13" s="41"/>
      <c r="V13" s="41"/>
      <c r="W13" s="41"/>
      <c r="X13" s="41"/>
      <c r="Y13" s="41"/>
      <c r="Z13" s="41"/>
      <c r="AA13" s="41"/>
      <c r="AB13" s="41"/>
      <c r="AC13" s="41"/>
      <c r="AD13" s="41"/>
    </row>
    <row r="14" spans="1:30" ht="12.9" customHeight="1" x14ac:dyDescent="0.15">
      <c r="A14" s="24"/>
      <c r="B14" s="24" t="s">
        <v>12</v>
      </c>
      <c r="C14" s="77" t="s">
        <v>273</v>
      </c>
      <c r="D14" s="77"/>
      <c r="E14" s="30"/>
      <c r="F14" s="22">
        <v>645146485</v>
      </c>
      <c r="G14" s="22">
        <v>7409024</v>
      </c>
      <c r="H14" s="23">
        <f t="shared" si="1"/>
        <v>652555509</v>
      </c>
      <c r="I14" s="22"/>
      <c r="J14" s="22"/>
      <c r="K14" s="22"/>
      <c r="L14" s="22"/>
      <c r="M14" s="22"/>
      <c r="N14" s="22"/>
      <c r="O14" s="22"/>
      <c r="P14" s="22"/>
      <c r="Q14" s="22"/>
      <c r="R14" s="22"/>
      <c r="S14" s="22"/>
      <c r="T14" s="41"/>
      <c r="U14" s="41"/>
      <c r="V14" s="41"/>
      <c r="W14" s="41"/>
      <c r="X14" s="41"/>
      <c r="Y14" s="41"/>
      <c r="Z14" s="41"/>
      <c r="AA14" s="41"/>
      <c r="AB14" s="41"/>
      <c r="AC14" s="41"/>
      <c r="AD14" s="41"/>
    </row>
    <row r="15" spans="1:30" ht="12.9" customHeight="1" x14ac:dyDescent="0.15">
      <c r="A15" s="24"/>
      <c r="B15" s="24" t="s">
        <v>15</v>
      </c>
      <c r="C15" s="77" t="s">
        <v>203</v>
      </c>
      <c r="D15" s="77"/>
      <c r="E15" s="26"/>
      <c r="F15" s="22">
        <v>366981252</v>
      </c>
      <c r="G15" s="22">
        <v>-2581311</v>
      </c>
      <c r="H15" s="23">
        <f t="shared" si="1"/>
        <v>364399941</v>
      </c>
      <c r="I15" s="22"/>
      <c r="J15" s="22"/>
      <c r="K15" s="22"/>
      <c r="L15" s="22"/>
      <c r="M15" s="22"/>
      <c r="N15" s="22"/>
      <c r="O15" s="22"/>
      <c r="P15" s="22"/>
      <c r="Q15" s="22"/>
      <c r="R15" s="22"/>
      <c r="S15" s="22"/>
      <c r="T15" s="41"/>
      <c r="U15" s="41"/>
      <c r="V15" s="41"/>
      <c r="W15" s="41"/>
      <c r="X15" s="41"/>
      <c r="Y15" s="41"/>
      <c r="Z15" s="41"/>
      <c r="AA15" s="41"/>
      <c r="AB15" s="41"/>
      <c r="AC15" s="41"/>
      <c r="AD15" s="41"/>
    </row>
    <row r="16" spans="1:30" ht="12.9" customHeight="1" x14ac:dyDescent="0.15">
      <c r="A16" s="24"/>
      <c r="B16" s="24" t="s">
        <v>17</v>
      </c>
      <c r="C16" s="77" t="s">
        <v>138</v>
      </c>
      <c r="D16" s="77"/>
      <c r="E16" s="26"/>
      <c r="F16" s="22">
        <v>266720003</v>
      </c>
      <c r="G16" s="22" t="s">
        <v>14</v>
      </c>
      <c r="H16" s="23">
        <f t="shared" si="1"/>
        <v>266720003</v>
      </c>
      <c r="I16" s="22"/>
      <c r="J16" s="22"/>
      <c r="K16" s="22"/>
      <c r="L16" s="22"/>
      <c r="M16" s="22"/>
      <c r="N16" s="22"/>
      <c r="O16" s="22"/>
      <c r="P16" s="22"/>
      <c r="Q16" s="22"/>
      <c r="R16" s="22"/>
      <c r="S16" s="22"/>
      <c r="T16" s="41"/>
      <c r="U16" s="41"/>
      <c r="V16" s="41"/>
      <c r="W16" s="41"/>
      <c r="X16" s="41"/>
      <c r="Y16" s="41"/>
      <c r="Z16" s="41"/>
      <c r="AA16" s="41"/>
      <c r="AB16" s="41"/>
      <c r="AC16" s="41"/>
      <c r="AD16" s="41"/>
    </row>
    <row r="17" spans="1:30" ht="12.9" customHeight="1" x14ac:dyDescent="0.15">
      <c r="A17" s="24"/>
      <c r="B17" s="24" t="s">
        <v>19</v>
      </c>
      <c r="C17" s="77" t="s">
        <v>247</v>
      </c>
      <c r="D17" s="77"/>
      <c r="E17" s="26"/>
      <c r="F17" s="22">
        <v>262078181</v>
      </c>
      <c r="G17" s="22">
        <v>737087</v>
      </c>
      <c r="H17" s="23">
        <f t="shared" si="1"/>
        <v>262815268</v>
      </c>
      <c r="I17" s="22"/>
      <c r="J17" s="22"/>
      <c r="K17" s="22"/>
      <c r="L17" s="22"/>
      <c r="M17" s="22"/>
      <c r="N17" s="22"/>
      <c r="O17" s="22"/>
      <c r="P17" s="22"/>
      <c r="Q17" s="22"/>
      <c r="R17" s="22"/>
      <c r="S17" s="22"/>
      <c r="T17" s="41"/>
      <c r="U17" s="41"/>
      <c r="V17" s="41"/>
      <c r="W17" s="41"/>
      <c r="X17" s="41"/>
      <c r="Y17" s="41"/>
      <c r="Z17" s="41"/>
      <c r="AA17" s="41"/>
      <c r="AB17" s="41"/>
      <c r="AC17" s="41"/>
      <c r="AD17" s="41"/>
    </row>
    <row r="18" spans="1:30" ht="12.9" customHeight="1" x14ac:dyDescent="0.15">
      <c r="A18" s="24"/>
      <c r="B18" s="24" t="s">
        <v>22</v>
      </c>
      <c r="C18" s="77" t="s">
        <v>103</v>
      </c>
      <c r="D18" s="77"/>
      <c r="E18" s="26"/>
      <c r="F18" s="22">
        <v>40359940</v>
      </c>
      <c r="G18" s="22">
        <v>-216</v>
      </c>
      <c r="H18" s="23">
        <f t="shared" si="1"/>
        <v>40359724</v>
      </c>
      <c r="I18" s="22"/>
      <c r="J18" s="22"/>
      <c r="K18" s="22"/>
      <c r="L18" s="22"/>
      <c r="M18" s="22"/>
      <c r="N18" s="22"/>
      <c r="O18" s="22"/>
      <c r="P18" s="22"/>
      <c r="Q18" s="22"/>
      <c r="R18" s="22"/>
      <c r="S18" s="22"/>
      <c r="T18" s="41"/>
      <c r="U18" s="41"/>
      <c r="V18" s="41"/>
      <c r="W18" s="41"/>
      <c r="X18" s="41"/>
      <c r="Y18" s="41"/>
      <c r="Z18" s="41"/>
      <c r="AA18" s="41"/>
      <c r="AB18" s="41"/>
      <c r="AC18" s="41"/>
      <c r="AD18" s="41"/>
    </row>
    <row r="19" spans="1:30" ht="12.9" customHeight="1" x14ac:dyDescent="0.15">
      <c r="A19" s="24"/>
      <c r="B19" s="77" t="s">
        <v>264</v>
      </c>
      <c r="C19" s="77"/>
      <c r="D19" s="77"/>
      <c r="E19" s="26"/>
      <c r="F19" s="22">
        <f>SUM(F13:F18)</f>
        <v>3029238861</v>
      </c>
      <c r="G19" s="22">
        <f>SUM(G13:G18)</f>
        <v>28867389</v>
      </c>
      <c r="H19" s="23">
        <f t="shared" si="1"/>
        <v>3058106250</v>
      </c>
      <c r="I19" s="22"/>
      <c r="J19" s="22"/>
      <c r="K19" s="22"/>
      <c r="L19" s="22"/>
      <c r="M19" s="22"/>
      <c r="N19" s="22"/>
      <c r="O19" s="22"/>
      <c r="P19" s="22"/>
      <c r="Q19" s="22"/>
      <c r="R19" s="22"/>
      <c r="S19" s="22"/>
      <c r="T19" s="41"/>
      <c r="U19" s="41"/>
      <c r="V19" s="41"/>
      <c r="W19" s="41"/>
      <c r="X19" s="41"/>
      <c r="Y19" s="41"/>
      <c r="Z19" s="41"/>
      <c r="AA19" s="41"/>
      <c r="AB19" s="41"/>
      <c r="AC19" s="41"/>
      <c r="AD19" s="41"/>
    </row>
    <row r="20" spans="1:30" ht="12.9" customHeight="1" x14ac:dyDescent="0.15">
      <c r="A20" s="24"/>
      <c r="B20" s="77" t="s">
        <v>63</v>
      </c>
      <c r="C20" s="77"/>
      <c r="D20" s="77"/>
      <c r="E20" s="26"/>
      <c r="F20" s="22">
        <v>1664675366</v>
      </c>
      <c r="G20" s="22">
        <v>178276101</v>
      </c>
      <c r="H20" s="23">
        <f t="shared" si="1"/>
        <v>1842951467</v>
      </c>
      <c r="I20" s="22"/>
      <c r="J20" s="22"/>
      <c r="K20" s="22"/>
      <c r="L20" s="22"/>
      <c r="M20" s="22"/>
      <c r="N20" s="22"/>
      <c r="O20" s="22"/>
      <c r="P20" s="22"/>
      <c r="Q20" s="22"/>
      <c r="R20" s="22"/>
      <c r="S20" s="22"/>
      <c r="T20" s="41"/>
      <c r="U20" s="41"/>
      <c r="V20" s="41"/>
      <c r="W20" s="41"/>
      <c r="X20" s="41"/>
      <c r="Y20" s="41"/>
      <c r="Z20" s="41"/>
      <c r="AA20" s="41"/>
      <c r="AB20" s="41"/>
      <c r="AC20" s="41"/>
      <c r="AD20" s="41"/>
    </row>
    <row r="21" spans="1:30" ht="12.9" customHeight="1" x14ac:dyDescent="0.15">
      <c r="A21" s="24"/>
      <c r="B21" s="77" t="s">
        <v>266</v>
      </c>
      <c r="C21" s="77"/>
      <c r="D21" s="77"/>
      <c r="E21" s="26"/>
      <c r="F21" s="22"/>
      <c r="G21" s="22"/>
      <c r="H21" s="23"/>
      <c r="I21" s="22"/>
      <c r="J21" s="22"/>
      <c r="K21" s="22"/>
      <c r="L21" s="22"/>
      <c r="M21" s="22"/>
      <c r="N21" s="22"/>
      <c r="O21" s="22"/>
      <c r="P21" s="22"/>
      <c r="Q21" s="22"/>
      <c r="R21" s="22"/>
      <c r="S21" s="22"/>
      <c r="T21" s="41"/>
      <c r="U21" s="41"/>
      <c r="V21" s="41"/>
      <c r="W21" s="41"/>
      <c r="X21" s="41"/>
      <c r="Y21" s="41"/>
      <c r="Z21" s="41"/>
      <c r="AA21" s="41"/>
      <c r="AB21" s="41"/>
      <c r="AC21" s="41"/>
      <c r="AD21" s="41"/>
    </row>
    <row r="22" spans="1:30" ht="12.9" customHeight="1" x14ac:dyDescent="0.15">
      <c r="A22" s="24"/>
      <c r="B22" s="24" t="s">
        <v>10</v>
      </c>
      <c r="C22" s="77" t="s">
        <v>157</v>
      </c>
      <c r="D22" s="77"/>
      <c r="E22" s="26"/>
      <c r="F22" s="22">
        <v>95623746</v>
      </c>
      <c r="G22" s="22">
        <v>-7200</v>
      </c>
      <c r="H22" s="23">
        <f>SUM(F22:G22)</f>
        <v>95616546</v>
      </c>
      <c r="I22" s="22"/>
      <c r="J22" s="22"/>
      <c r="K22" s="22"/>
      <c r="L22" s="22"/>
      <c r="M22" s="22"/>
      <c r="N22" s="22"/>
      <c r="O22" s="22"/>
      <c r="P22" s="22"/>
      <c r="Q22" s="22"/>
      <c r="R22" s="22"/>
      <c r="S22" s="22"/>
      <c r="T22" s="41"/>
      <c r="U22" s="41"/>
      <c r="V22" s="41"/>
      <c r="W22" s="41"/>
      <c r="X22" s="41"/>
      <c r="Y22" s="41"/>
      <c r="Z22" s="41"/>
      <c r="AA22" s="41"/>
      <c r="AB22" s="41"/>
      <c r="AC22" s="41"/>
      <c r="AD22" s="41"/>
    </row>
    <row r="23" spans="1:30" ht="12.9" customHeight="1" x14ac:dyDescent="0.15">
      <c r="A23" s="24"/>
      <c r="B23" s="24" t="s">
        <v>12</v>
      </c>
      <c r="C23" s="77" t="s">
        <v>185</v>
      </c>
      <c r="D23" s="77"/>
      <c r="E23" s="26"/>
      <c r="F23" s="22">
        <v>802886862</v>
      </c>
      <c r="G23" s="22" t="s">
        <v>14</v>
      </c>
      <c r="H23" s="23">
        <f>SUM(F23:G23)</f>
        <v>802886862</v>
      </c>
      <c r="I23" s="22"/>
      <c r="J23" s="22"/>
      <c r="K23" s="22"/>
      <c r="L23" s="22"/>
      <c r="M23" s="22"/>
      <c r="N23" s="22"/>
      <c r="O23" s="22"/>
      <c r="P23" s="22"/>
      <c r="Q23" s="22"/>
      <c r="R23" s="22"/>
      <c r="S23" s="22"/>
      <c r="T23" s="41"/>
      <c r="U23" s="41"/>
      <c r="V23" s="41"/>
      <c r="W23" s="41"/>
      <c r="X23" s="41"/>
      <c r="Y23" s="41"/>
      <c r="Z23" s="41"/>
      <c r="AA23" s="41"/>
      <c r="AB23" s="41"/>
      <c r="AC23" s="41"/>
      <c r="AD23" s="41"/>
    </row>
    <row r="24" spans="1:30" ht="12.9" customHeight="1" x14ac:dyDescent="0.15">
      <c r="A24" s="24"/>
      <c r="B24" s="24" t="s">
        <v>15</v>
      </c>
      <c r="C24" s="77" t="s">
        <v>284</v>
      </c>
      <c r="D24" s="77"/>
      <c r="E24" s="26"/>
      <c r="F24" s="22">
        <v>7443268</v>
      </c>
      <c r="G24" s="22">
        <v>-6632</v>
      </c>
      <c r="H24" s="23">
        <f>SUM(F24:G24)</f>
        <v>7436636</v>
      </c>
      <c r="I24" s="22"/>
      <c r="J24" s="22"/>
      <c r="K24" s="22"/>
      <c r="L24" s="22"/>
      <c r="M24" s="22"/>
      <c r="N24" s="22"/>
      <c r="O24" s="22"/>
      <c r="P24" s="22"/>
      <c r="Q24" s="22"/>
      <c r="R24" s="22"/>
      <c r="S24" s="22"/>
      <c r="T24" s="41"/>
      <c r="U24" s="41"/>
      <c r="V24" s="41"/>
      <c r="W24" s="41"/>
      <c r="X24" s="41"/>
      <c r="Y24" s="41"/>
      <c r="Z24" s="41"/>
      <c r="AA24" s="41"/>
      <c r="AB24" s="41"/>
      <c r="AC24" s="41"/>
      <c r="AD24" s="41"/>
    </row>
    <row r="25" spans="1:30" ht="12.9" customHeight="1" x14ac:dyDescent="0.15">
      <c r="A25" s="24"/>
      <c r="B25" s="24" t="s">
        <v>17</v>
      </c>
      <c r="C25" s="77" t="s">
        <v>180</v>
      </c>
      <c r="D25" s="77"/>
      <c r="E25" s="26"/>
      <c r="F25" s="22">
        <v>81762076</v>
      </c>
      <c r="G25" s="22">
        <v>-12065</v>
      </c>
      <c r="H25" s="23">
        <f>SUM(F25:G25)</f>
        <v>81750011</v>
      </c>
      <c r="I25" s="22"/>
      <c r="J25" s="22"/>
      <c r="K25" s="22"/>
      <c r="L25" s="22"/>
      <c r="M25" s="22"/>
      <c r="N25" s="22"/>
      <c r="O25" s="22"/>
      <c r="P25" s="22"/>
      <c r="Q25" s="22"/>
      <c r="R25" s="22"/>
      <c r="S25" s="22"/>
      <c r="T25" s="41"/>
      <c r="U25" s="41"/>
      <c r="V25" s="41"/>
      <c r="W25" s="41"/>
      <c r="X25" s="41"/>
      <c r="Y25" s="41"/>
      <c r="Z25" s="41"/>
      <c r="AA25" s="41"/>
      <c r="AB25" s="41"/>
      <c r="AC25" s="41"/>
      <c r="AD25" s="41"/>
    </row>
    <row r="26" spans="1:30" ht="12.9" customHeight="1" x14ac:dyDescent="0.15">
      <c r="A26" s="24"/>
      <c r="B26" s="77" t="s">
        <v>264</v>
      </c>
      <c r="C26" s="77"/>
      <c r="D26" s="77"/>
      <c r="E26" s="26"/>
      <c r="F26" s="22">
        <f>SUM(F22:F25)</f>
        <v>987715952</v>
      </c>
      <c r="G26" s="22">
        <f>SUM(G22:G25)</f>
        <v>-25897</v>
      </c>
      <c r="H26" s="23">
        <f>SUM(F26:G26)</f>
        <v>987690055</v>
      </c>
      <c r="I26" s="22"/>
      <c r="J26" s="22"/>
      <c r="K26" s="22"/>
      <c r="L26" s="22"/>
      <c r="M26" s="22"/>
      <c r="N26" s="22"/>
      <c r="O26" s="22"/>
      <c r="P26" s="22"/>
      <c r="Q26" s="22"/>
      <c r="R26" s="22"/>
      <c r="S26" s="22"/>
      <c r="T26" s="41"/>
      <c r="U26" s="41"/>
      <c r="V26" s="41"/>
      <c r="W26" s="41"/>
      <c r="X26" s="41"/>
      <c r="Y26" s="41"/>
      <c r="Z26" s="41"/>
      <c r="AA26" s="41"/>
      <c r="AB26" s="41"/>
      <c r="AC26" s="41"/>
      <c r="AD26" s="41"/>
    </row>
    <row r="27" spans="1:30" ht="12.9" customHeight="1" x14ac:dyDescent="0.15">
      <c r="A27" s="24"/>
      <c r="B27" s="77" t="s">
        <v>308</v>
      </c>
      <c r="C27" s="77"/>
      <c r="D27" s="77"/>
      <c r="E27" s="26"/>
      <c r="F27" s="22"/>
      <c r="G27" s="22"/>
      <c r="H27" s="23"/>
      <c r="I27" s="22"/>
      <c r="J27" s="22"/>
      <c r="K27" s="22"/>
      <c r="L27" s="22"/>
      <c r="M27" s="22"/>
      <c r="N27" s="22"/>
      <c r="O27" s="22"/>
      <c r="P27" s="22"/>
      <c r="Q27" s="22"/>
      <c r="R27" s="22"/>
      <c r="S27" s="22"/>
      <c r="T27" s="41"/>
      <c r="U27" s="41"/>
      <c r="V27" s="41"/>
      <c r="W27" s="41"/>
      <c r="X27" s="41"/>
      <c r="Y27" s="41"/>
      <c r="Z27" s="41"/>
      <c r="AA27" s="41"/>
      <c r="AB27" s="41"/>
      <c r="AC27" s="41"/>
      <c r="AD27" s="41"/>
    </row>
    <row r="28" spans="1:30" ht="12.9" customHeight="1" x14ac:dyDescent="0.15">
      <c r="A28" s="24"/>
      <c r="B28" s="24" t="s">
        <v>10</v>
      </c>
      <c r="C28" s="77" t="s">
        <v>175</v>
      </c>
      <c r="D28" s="77"/>
      <c r="E28" s="26"/>
      <c r="F28" s="22">
        <v>3809655966</v>
      </c>
      <c r="G28" s="22" t="s">
        <v>14</v>
      </c>
      <c r="H28" s="23">
        <f>SUM(F28:G28)</f>
        <v>3809655966</v>
      </c>
      <c r="I28" s="22"/>
      <c r="J28" s="22"/>
      <c r="K28" s="22"/>
      <c r="L28" s="22"/>
      <c r="M28" s="22"/>
      <c r="N28" s="22"/>
      <c r="O28" s="22"/>
      <c r="P28" s="22"/>
      <c r="Q28" s="22"/>
      <c r="R28" s="22"/>
      <c r="S28" s="22"/>
      <c r="T28" s="41"/>
      <c r="U28" s="41"/>
      <c r="V28" s="41"/>
      <c r="W28" s="41"/>
      <c r="X28" s="41"/>
      <c r="Y28" s="41"/>
      <c r="Z28" s="41"/>
      <c r="AA28" s="41"/>
      <c r="AB28" s="41"/>
      <c r="AC28" s="41"/>
      <c r="AD28" s="41"/>
    </row>
    <row r="29" spans="1:30" ht="12.9" customHeight="1" x14ac:dyDescent="0.15">
      <c r="A29" s="24"/>
      <c r="B29" s="24" t="s">
        <v>12</v>
      </c>
      <c r="C29" s="77" t="s">
        <v>285</v>
      </c>
      <c r="D29" s="77"/>
      <c r="E29" s="26"/>
      <c r="F29" s="22">
        <v>63600000</v>
      </c>
      <c r="G29" s="22" t="s">
        <v>14</v>
      </c>
      <c r="H29" s="23">
        <f>SUM(F29:G29)</f>
        <v>63600000</v>
      </c>
      <c r="I29" s="22"/>
      <c r="J29" s="22"/>
      <c r="K29" s="22"/>
      <c r="L29" s="22"/>
      <c r="M29" s="22"/>
      <c r="N29" s="22"/>
      <c r="O29" s="22"/>
      <c r="P29" s="22"/>
      <c r="Q29" s="22"/>
      <c r="R29" s="22"/>
      <c r="S29" s="22"/>
      <c r="T29" s="41"/>
      <c r="U29" s="41"/>
      <c r="V29" s="41"/>
      <c r="W29" s="41"/>
      <c r="X29" s="41"/>
      <c r="Y29" s="41"/>
      <c r="Z29" s="41"/>
      <c r="AA29" s="41"/>
      <c r="AB29" s="41"/>
      <c r="AC29" s="41"/>
      <c r="AD29" s="41"/>
    </row>
    <row r="30" spans="1:30" ht="12.9" customHeight="1" x14ac:dyDescent="0.15">
      <c r="A30" s="24"/>
      <c r="B30" s="24" t="s">
        <v>15</v>
      </c>
      <c r="C30" s="77" t="s">
        <v>309</v>
      </c>
      <c r="D30" s="77"/>
      <c r="E30" s="26"/>
      <c r="F30" s="22">
        <v>68989000</v>
      </c>
      <c r="G30" s="22" t="s">
        <v>14</v>
      </c>
      <c r="H30" s="23">
        <f>SUM(F30:G30)</f>
        <v>68989000</v>
      </c>
      <c r="I30" s="22"/>
      <c r="J30" s="22"/>
      <c r="K30" s="22"/>
      <c r="L30" s="22"/>
      <c r="M30" s="22"/>
      <c r="N30" s="22"/>
      <c r="O30" s="22"/>
      <c r="P30" s="22"/>
      <c r="Q30" s="22"/>
      <c r="R30" s="22"/>
      <c r="S30" s="22"/>
      <c r="T30" s="41"/>
      <c r="U30" s="41"/>
      <c r="V30" s="41"/>
      <c r="W30" s="41"/>
      <c r="X30" s="41"/>
      <c r="Y30" s="41"/>
      <c r="Z30" s="41"/>
      <c r="AA30" s="41"/>
      <c r="AB30" s="41"/>
      <c r="AC30" s="41"/>
      <c r="AD30" s="41"/>
    </row>
    <row r="31" spans="1:30" ht="12.9" customHeight="1" x14ac:dyDescent="0.15">
      <c r="A31" s="24"/>
      <c r="B31" s="77" t="s">
        <v>264</v>
      </c>
      <c r="C31" s="77"/>
      <c r="D31" s="77"/>
      <c r="E31" s="26"/>
      <c r="F31" s="22">
        <f>SUM(F28:F30)</f>
        <v>3942244966</v>
      </c>
      <c r="G31" s="22" t="s">
        <v>14</v>
      </c>
      <c r="H31" s="23">
        <f>SUM(F31:G31)</f>
        <v>3942244966</v>
      </c>
      <c r="I31" s="22"/>
      <c r="J31" s="22"/>
      <c r="K31" s="22"/>
      <c r="L31" s="22"/>
      <c r="M31" s="22"/>
      <c r="N31" s="22"/>
      <c r="O31" s="22"/>
      <c r="P31" s="22"/>
      <c r="Q31" s="22"/>
      <c r="R31" s="22"/>
      <c r="S31" s="22"/>
      <c r="T31" s="41"/>
      <c r="U31" s="41"/>
      <c r="V31" s="41"/>
      <c r="W31" s="41"/>
      <c r="X31" s="41"/>
      <c r="Y31" s="41"/>
      <c r="Z31" s="41"/>
      <c r="AA31" s="41"/>
      <c r="AB31" s="41"/>
      <c r="AC31" s="41"/>
      <c r="AD31" s="41"/>
    </row>
    <row r="32" spans="1:30" ht="12.9" customHeight="1" x14ac:dyDescent="0.15">
      <c r="A32" s="24"/>
      <c r="B32" s="77" t="s">
        <v>250</v>
      </c>
      <c r="C32" s="77"/>
      <c r="D32" s="77"/>
      <c r="E32" s="26"/>
      <c r="F32" s="22">
        <v>1512350596</v>
      </c>
      <c r="G32" s="22">
        <v>10476141</v>
      </c>
      <c r="H32" s="23">
        <f>SUM(F32:G32)</f>
        <v>1522826737</v>
      </c>
      <c r="I32" s="22"/>
      <c r="J32" s="22"/>
      <c r="K32" s="22"/>
      <c r="L32" s="22"/>
      <c r="M32" s="22"/>
      <c r="N32" s="22"/>
      <c r="O32" s="22"/>
      <c r="P32" s="22"/>
      <c r="Q32" s="22"/>
      <c r="R32" s="22"/>
      <c r="S32" s="22"/>
      <c r="T32" s="41"/>
      <c r="U32" s="41"/>
      <c r="V32" s="41"/>
      <c r="W32" s="41"/>
      <c r="X32" s="41"/>
      <c r="Y32" s="41"/>
      <c r="Z32" s="41"/>
      <c r="AA32" s="41"/>
      <c r="AB32" s="41"/>
      <c r="AC32" s="41"/>
      <c r="AD32" s="41"/>
    </row>
    <row r="33" spans="1:30" ht="12.9" customHeight="1" x14ac:dyDescent="0.15">
      <c r="A33" s="24"/>
      <c r="B33" s="77" t="s">
        <v>193</v>
      </c>
      <c r="C33" s="77"/>
      <c r="D33" s="77"/>
      <c r="E33" s="26"/>
      <c r="F33" s="22"/>
      <c r="G33" s="22"/>
      <c r="H33" s="23"/>
      <c r="I33" s="22"/>
      <c r="J33" s="22"/>
      <c r="K33" s="22"/>
      <c r="L33" s="22"/>
      <c r="M33" s="22"/>
      <c r="N33" s="22"/>
      <c r="O33" s="22"/>
      <c r="P33" s="22"/>
      <c r="Q33" s="22"/>
      <c r="R33" s="22"/>
      <c r="S33" s="22"/>
      <c r="T33" s="41"/>
      <c r="U33" s="41"/>
      <c r="V33" s="41"/>
      <c r="W33" s="41"/>
      <c r="X33" s="41"/>
      <c r="Y33" s="41"/>
      <c r="Z33" s="41"/>
      <c r="AA33" s="41"/>
      <c r="AB33" s="41"/>
      <c r="AC33" s="41"/>
      <c r="AD33" s="41"/>
    </row>
    <row r="34" spans="1:30" ht="12.9" customHeight="1" x14ac:dyDescent="0.15">
      <c r="A34" s="24"/>
      <c r="B34" s="24" t="s">
        <v>10</v>
      </c>
      <c r="C34" s="77" t="s">
        <v>194</v>
      </c>
      <c r="D34" s="77"/>
      <c r="E34" s="26"/>
      <c r="F34" s="22">
        <v>543980000</v>
      </c>
      <c r="G34" s="22">
        <v>59295633</v>
      </c>
      <c r="H34" s="23">
        <f t="shared" ref="H34:H50" si="2">SUM(F34:G34)</f>
        <v>603275633</v>
      </c>
      <c r="I34" s="22"/>
      <c r="J34" s="22"/>
      <c r="K34" s="22"/>
      <c r="L34" s="22"/>
      <c r="M34" s="22"/>
      <c r="N34" s="22"/>
      <c r="O34" s="22"/>
      <c r="P34" s="22"/>
      <c r="Q34" s="22"/>
      <c r="R34" s="22"/>
      <c r="S34" s="22"/>
      <c r="T34" s="41"/>
      <c r="U34" s="41"/>
      <c r="V34" s="41"/>
      <c r="W34" s="41"/>
      <c r="X34" s="41"/>
      <c r="Y34" s="41"/>
      <c r="Z34" s="41"/>
      <c r="AA34" s="41"/>
      <c r="AB34" s="41"/>
      <c r="AC34" s="41"/>
      <c r="AD34" s="41"/>
    </row>
    <row r="35" spans="1:30" ht="12.9" customHeight="1" x14ac:dyDescent="0.15">
      <c r="A35" s="24"/>
      <c r="B35" s="24" t="s">
        <v>12</v>
      </c>
      <c r="C35" s="77" t="s">
        <v>207</v>
      </c>
      <c r="D35" s="77"/>
      <c r="E35" s="26"/>
      <c r="F35" s="22">
        <v>1095848000</v>
      </c>
      <c r="G35" s="22">
        <v>50956177</v>
      </c>
      <c r="H35" s="23">
        <f t="shared" si="2"/>
        <v>1146804177</v>
      </c>
      <c r="I35" s="22"/>
      <c r="J35" s="22"/>
      <c r="K35" s="22"/>
      <c r="L35" s="22"/>
      <c r="M35" s="22"/>
      <c r="N35" s="22"/>
      <c r="O35" s="22"/>
      <c r="P35" s="22"/>
      <c r="Q35" s="22"/>
      <c r="R35" s="22"/>
      <c r="S35" s="22"/>
      <c r="T35" s="41"/>
      <c r="U35" s="41"/>
      <c r="V35" s="41"/>
      <c r="W35" s="41"/>
      <c r="X35" s="41"/>
      <c r="Y35" s="41"/>
      <c r="Z35" s="41"/>
      <c r="AA35" s="41"/>
      <c r="AB35" s="41"/>
      <c r="AC35" s="41"/>
      <c r="AD35" s="41"/>
    </row>
    <row r="36" spans="1:30" ht="12.9" customHeight="1" x14ac:dyDescent="0.15">
      <c r="A36" s="24"/>
      <c r="B36" s="24" t="s">
        <v>15</v>
      </c>
      <c r="C36" s="77" t="s">
        <v>274</v>
      </c>
      <c r="D36" s="77"/>
      <c r="E36" s="26"/>
      <c r="F36" s="22">
        <v>281589000</v>
      </c>
      <c r="G36" s="22">
        <v>99400</v>
      </c>
      <c r="H36" s="23">
        <f t="shared" si="2"/>
        <v>281688400</v>
      </c>
      <c r="I36" s="22"/>
      <c r="J36" s="22"/>
      <c r="K36" s="22"/>
      <c r="L36" s="22"/>
      <c r="M36" s="22"/>
      <c r="N36" s="22"/>
      <c r="O36" s="22"/>
      <c r="P36" s="22"/>
      <c r="Q36" s="22"/>
      <c r="R36" s="22"/>
      <c r="S36" s="22"/>
      <c r="T36" s="41"/>
      <c r="U36" s="41"/>
      <c r="V36" s="41"/>
      <c r="W36" s="41"/>
      <c r="X36" s="41"/>
      <c r="Y36" s="41"/>
      <c r="Z36" s="41"/>
      <c r="AA36" s="41"/>
      <c r="AB36" s="41"/>
      <c r="AC36" s="41"/>
      <c r="AD36" s="41"/>
    </row>
    <row r="37" spans="1:30" ht="12.9" customHeight="1" x14ac:dyDescent="0.15">
      <c r="A37" s="24"/>
      <c r="B37" s="24" t="s">
        <v>17</v>
      </c>
      <c r="C37" s="77" t="s">
        <v>139</v>
      </c>
      <c r="D37" s="77"/>
      <c r="E37" s="26"/>
      <c r="F37" s="22">
        <v>363200000</v>
      </c>
      <c r="G37" s="22">
        <v>23647170</v>
      </c>
      <c r="H37" s="23">
        <f t="shared" si="2"/>
        <v>386847170</v>
      </c>
      <c r="I37" s="22"/>
      <c r="J37" s="22"/>
      <c r="K37" s="22"/>
      <c r="L37" s="22"/>
      <c r="M37" s="22"/>
      <c r="N37" s="22"/>
      <c r="O37" s="22"/>
      <c r="P37" s="22"/>
      <c r="Q37" s="22"/>
      <c r="R37" s="22"/>
      <c r="S37" s="22"/>
      <c r="T37" s="41"/>
      <c r="U37" s="41"/>
      <c r="V37" s="41"/>
      <c r="W37" s="41"/>
      <c r="X37" s="41"/>
      <c r="Y37" s="41"/>
      <c r="Z37" s="41"/>
      <c r="AA37" s="41"/>
      <c r="AB37" s="41"/>
      <c r="AC37" s="41"/>
      <c r="AD37" s="41"/>
    </row>
    <row r="38" spans="1:30" ht="12.9" customHeight="1" x14ac:dyDescent="0.15">
      <c r="A38" s="24"/>
      <c r="B38" s="24" t="s">
        <v>19</v>
      </c>
      <c r="C38" s="77" t="s">
        <v>290</v>
      </c>
      <c r="D38" s="77"/>
      <c r="E38" s="26"/>
      <c r="F38" s="22">
        <v>371420000</v>
      </c>
      <c r="G38" s="22">
        <v>18305035</v>
      </c>
      <c r="H38" s="23">
        <f t="shared" si="2"/>
        <v>389725035</v>
      </c>
      <c r="I38" s="22"/>
      <c r="J38" s="22"/>
      <c r="K38" s="22"/>
      <c r="L38" s="22"/>
      <c r="M38" s="22"/>
      <c r="N38" s="22"/>
      <c r="O38" s="22"/>
      <c r="P38" s="22"/>
      <c r="Q38" s="22"/>
      <c r="R38" s="22"/>
      <c r="S38" s="22"/>
      <c r="T38" s="41"/>
      <c r="U38" s="41"/>
      <c r="V38" s="41"/>
      <c r="W38" s="41"/>
      <c r="X38" s="41"/>
      <c r="Y38" s="41"/>
      <c r="Z38" s="41"/>
      <c r="AA38" s="41"/>
      <c r="AB38" s="41"/>
      <c r="AC38" s="41"/>
      <c r="AD38" s="41"/>
    </row>
    <row r="39" spans="1:30" ht="12.9" customHeight="1" x14ac:dyDescent="0.15">
      <c r="A39" s="24"/>
      <c r="B39" s="24" t="s">
        <v>22</v>
      </c>
      <c r="C39" s="77" t="s">
        <v>276</v>
      </c>
      <c r="D39" s="77"/>
      <c r="E39" s="26"/>
      <c r="F39" s="22">
        <v>437300000</v>
      </c>
      <c r="G39" s="22">
        <v>21108145</v>
      </c>
      <c r="H39" s="23">
        <f t="shared" si="2"/>
        <v>458408145</v>
      </c>
      <c r="I39" s="22"/>
      <c r="J39" s="22"/>
      <c r="K39" s="22"/>
      <c r="L39" s="22"/>
      <c r="M39" s="22"/>
      <c r="N39" s="22"/>
      <c r="O39" s="22"/>
      <c r="P39" s="22"/>
      <c r="Q39" s="22"/>
      <c r="R39" s="22"/>
      <c r="S39" s="22"/>
      <c r="T39" s="41"/>
      <c r="U39" s="41"/>
      <c r="V39" s="41"/>
      <c r="W39" s="41"/>
      <c r="X39" s="41"/>
      <c r="Y39" s="41"/>
      <c r="Z39" s="41"/>
      <c r="AA39" s="41"/>
      <c r="AB39" s="41"/>
      <c r="AC39" s="41"/>
      <c r="AD39" s="41"/>
    </row>
    <row r="40" spans="1:30" ht="12.9" customHeight="1" x14ac:dyDescent="0.15">
      <c r="A40" s="24"/>
      <c r="B40" s="24" t="s">
        <v>24</v>
      </c>
      <c r="C40" s="77" t="s">
        <v>291</v>
      </c>
      <c r="D40" s="77"/>
      <c r="E40" s="26"/>
      <c r="F40" s="22">
        <v>90335000</v>
      </c>
      <c r="G40" s="22">
        <v>1497000</v>
      </c>
      <c r="H40" s="23">
        <f t="shared" si="2"/>
        <v>91832000</v>
      </c>
      <c r="I40" s="22"/>
      <c r="J40" s="22"/>
      <c r="K40" s="22"/>
      <c r="L40" s="22"/>
      <c r="M40" s="22"/>
      <c r="N40" s="22"/>
      <c r="O40" s="22"/>
      <c r="P40" s="22"/>
      <c r="Q40" s="22"/>
      <c r="R40" s="22"/>
      <c r="S40" s="22"/>
      <c r="T40" s="41"/>
      <c r="U40" s="41"/>
      <c r="V40" s="41"/>
      <c r="W40" s="41"/>
      <c r="X40" s="41"/>
      <c r="Y40" s="41"/>
      <c r="Z40" s="41"/>
      <c r="AA40" s="41"/>
      <c r="AB40" s="41"/>
      <c r="AC40" s="41"/>
      <c r="AD40" s="41"/>
    </row>
    <row r="41" spans="1:30" ht="12.9" customHeight="1" x14ac:dyDescent="0.15">
      <c r="A41" s="24"/>
      <c r="B41" s="24" t="s">
        <v>26</v>
      </c>
      <c r="C41" s="77" t="s">
        <v>302</v>
      </c>
      <c r="D41" s="77"/>
      <c r="E41" s="26"/>
      <c r="F41" s="22">
        <v>10930000</v>
      </c>
      <c r="G41" s="22" t="s">
        <v>14</v>
      </c>
      <c r="H41" s="23">
        <f t="shared" si="2"/>
        <v>10930000</v>
      </c>
      <c r="I41" s="22"/>
      <c r="J41" s="22"/>
      <c r="K41" s="22"/>
      <c r="L41" s="22"/>
      <c r="M41" s="22"/>
      <c r="N41" s="22"/>
      <c r="O41" s="22"/>
      <c r="P41" s="22"/>
      <c r="Q41" s="22"/>
      <c r="R41" s="22"/>
      <c r="S41" s="22"/>
      <c r="T41" s="41"/>
      <c r="U41" s="41"/>
      <c r="V41" s="41"/>
      <c r="W41" s="41"/>
      <c r="X41" s="41"/>
      <c r="Y41" s="41"/>
      <c r="Z41" s="41"/>
      <c r="AA41" s="41"/>
      <c r="AB41" s="41"/>
      <c r="AC41" s="41"/>
      <c r="AD41" s="41"/>
    </row>
    <row r="42" spans="1:30" ht="12.9" customHeight="1" x14ac:dyDescent="0.15">
      <c r="A42" s="24"/>
      <c r="B42" s="24"/>
      <c r="C42" s="110" t="s">
        <v>268</v>
      </c>
      <c r="D42" s="110"/>
      <c r="E42" s="26"/>
      <c r="F42" s="22">
        <f>SUM(F34:F41)</f>
        <v>3194602000</v>
      </c>
      <c r="G42" s="22">
        <f>SUM(G34:G41)</f>
        <v>174908560</v>
      </c>
      <c r="H42" s="23">
        <f t="shared" si="2"/>
        <v>3369510560</v>
      </c>
      <c r="I42" s="22"/>
      <c r="J42" s="22"/>
      <c r="K42" s="22"/>
      <c r="L42" s="22"/>
      <c r="M42" s="22"/>
      <c r="N42" s="22"/>
      <c r="O42" s="22"/>
      <c r="P42" s="22"/>
      <c r="Q42" s="22"/>
      <c r="R42" s="22"/>
      <c r="S42" s="22"/>
      <c r="T42" s="41"/>
      <c r="U42" s="41"/>
      <c r="V42" s="41"/>
      <c r="W42" s="41"/>
      <c r="X42" s="41"/>
      <c r="Y42" s="41"/>
      <c r="Z42" s="41"/>
      <c r="AA42" s="41"/>
      <c r="AB42" s="41"/>
      <c r="AC42" s="41"/>
      <c r="AD42" s="41"/>
    </row>
    <row r="43" spans="1:30" ht="12.9" customHeight="1" x14ac:dyDescent="0.15">
      <c r="A43" s="24"/>
      <c r="B43" s="24" t="s">
        <v>28</v>
      </c>
      <c r="C43" s="77" t="s">
        <v>212</v>
      </c>
      <c r="D43" s="77"/>
      <c r="E43" s="31"/>
      <c r="F43" s="22">
        <v>332646000</v>
      </c>
      <c r="G43" s="22">
        <v>90192543</v>
      </c>
      <c r="H43" s="23">
        <f t="shared" si="2"/>
        <v>422838543</v>
      </c>
      <c r="I43" s="48"/>
      <c r="J43" s="48"/>
      <c r="K43" s="48"/>
      <c r="L43" s="48"/>
      <c r="M43" s="48"/>
      <c r="N43" s="48"/>
      <c r="O43" s="48"/>
      <c r="P43" s="48"/>
      <c r="Q43" s="48"/>
      <c r="R43" s="48"/>
      <c r="S43" s="48"/>
      <c r="T43" s="41"/>
      <c r="U43" s="41"/>
      <c r="V43" s="41"/>
      <c r="W43" s="41"/>
      <c r="X43" s="41"/>
      <c r="Y43" s="41"/>
      <c r="Z43" s="41"/>
      <c r="AA43" s="41"/>
      <c r="AB43" s="41"/>
      <c r="AC43" s="41"/>
      <c r="AD43" s="41"/>
    </row>
    <row r="44" spans="1:30" ht="12.9" customHeight="1" x14ac:dyDescent="0.15">
      <c r="A44" s="24"/>
      <c r="B44" s="77" t="s">
        <v>264</v>
      </c>
      <c r="C44" s="77"/>
      <c r="D44" s="77"/>
      <c r="E44" s="31"/>
      <c r="F44" s="22">
        <f>SUM(F42:F43)</f>
        <v>3527248000</v>
      </c>
      <c r="G44" s="22">
        <f>SUM(G42:G43)</f>
        <v>265101103</v>
      </c>
      <c r="H44" s="23">
        <f t="shared" si="2"/>
        <v>3792349103</v>
      </c>
      <c r="I44" s="48"/>
      <c r="J44" s="48"/>
      <c r="K44" s="48"/>
      <c r="L44" s="48"/>
      <c r="M44" s="48"/>
      <c r="N44" s="48"/>
      <c r="O44" s="48"/>
      <c r="P44" s="48"/>
      <c r="Q44" s="48"/>
      <c r="R44" s="48"/>
      <c r="S44" s="48"/>
      <c r="T44" s="41"/>
      <c r="U44" s="41"/>
      <c r="V44" s="41"/>
      <c r="W44" s="41"/>
      <c r="X44" s="41"/>
      <c r="Y44" s="41"/>
      <c r="Z44" s="41"/>
      <c r="AA44" s="41"/>
      <c r="AB44" s="41"/>
      <c r="AC44" s="41"/>
      <c r="AD44" s="41"/>
    </row>
    <row r="45" spans="1:30" ht="12.9" customHeight="1" x14ac:dyDescent="0.15">
      <c r="A45" s="24"/>
      <c r="B45" s="77" t="s">
        <v>304</v>
      </c>
      <c r="C45" s="77"/>
      <c r="D45" s="77"/>
      <c r="E45" s="31"/>
      <c r="F45" s="22">
        <v>183065728</v>
      </c>
      <c r="G45" s="22">
        <v>-871699</v>
      </c>
      <c r="H45" s="23">
        <f t="shared" si="2"/>
        <v>182194029</v>
      </c>
      <c r="I45" s="48"/>
      <c r="J45" s="48"/>
      <c r="K45" s="48"/>
      <c r="L45" s="48"/>
      <c r="M45" s="48"/>
      <c r="N45" s="48"/>
      <c r="O45" s="48"/>
      <c r="P45" s="48"/>
      <c r="Q45" s="48"/>
      <c r="R45" s="48"/>
      <c r="S45" s="48"/>
      <c r="T45" s="41"/>
      <c r="U45" s="41"/>
      <c r="V45" s="41"/>
      <c r="W45" s="41"/>
      <c r="X45" s="41"/>
      <c r="Y45" s="41"/>
      <c r="Z45" s="41"/>
      <c r="AA45" s="41"/>
      <c r="AB45" s="41"/>
      <c r="AC45" s="41"/>
      <c r="AD45" s="41"/>
    </row>
    <row r="46" spans="1:30" ht="12.9" customHeight="1" x14ac:dyDescent="0.15">
      <c r="A46" s="24"/>
      <c r="B46" s="77" t="s">
        <v>228</v>
      </c>
      <c r="C46" s="77"/>
      <c r="D46" s="77"/>
      <c r="E46" s="31"/>
      <c r="F46" s="22">
        <v>148459207</v>
      </c>
      <c r="G46" s="22">
        <v>-343704</v>
      </c>
      <c r="H46" s="23">
        <f t="shared" si="2"/>
        <v>148115503</v>
      </c>
      <c r="I46" s="48"/>
      <c r="J46" s="48"/>
      <c r="K46" s="48"/>
      <c r="L46" s="48"/>
      <c r="M46" s="48"/>
      <c r="N46" s="48"/>
      <c r="O46" s="48"/>
      <c r="P46" s="48"/>
      <c r="Q46" s="48"/>
      <c r="R46" s="48"/>
      <c r="S46" s="48"/>
      <c r="T46" s="41"/>
      <c r="U46" s="41"/>
      <c r="V46" s="41"/>
      <c r="W46" s="41"/>
      <c r="X46" s="41"/>
      <c r="Y46" s="41"/>
      <c r="Z46" s="41"/>
      <c r="AA46" s="41"/>
      <c r="AB46" s="41"/>
      <c r="AC46" s="41"/>
      <c r="AD46" s="41"/>
    </row>
    <row r="47" spans="1:30" ht="12.9" customHeight="1" x14ac:dyDescent="0.15">
      <c r="A47" s="24"/>
      <c r="B47" s="77" t="s">
        <v>152</v>
      </c>
      <c r="C47" s="77"/>
      <c r="D47" s="77"/>
      <c r="E47" s="31"/>
      <c r="F47" s="22">
        <v>908795923</v>
      </c>
      <c r="G47" s="22">
        <v>-7147511</v>
      </c>
      <c r="H47" s="23">
        <f t="shared" si="2"/>
        <v>901648412</v>
      </c>
      <c r="I47" s="48"/>
      <c r="J47" s="48"/>
      <c r="K47" s="48"/>
      <c r="L47" s="48"/>
      <c r="M47" s="48"/>
      <c r="N47" s="48"/>
      <c r="O47" s="48"/>
      <c r="P47" s="48"/>
      <c r="Q47" s="48"/>
      <c r="R47" s="48"/>
      <c r="S47" s="48"/>
      <c r="T47" s="41"/>
      <c r="U47" s="41"/>
      <c r="V47" s="41"/>
      <c r="W47" s="41"/>
      <c r="X47" s="41"/>
      <c r="Y47" s="41"/>
      <c r="Z47" s="41"/>
      <c r="AA47" s="41"/>
      <c r="AB47" s="41"/>
      <c r="AC47" s="41"/>
      <c r="AD47" s="41"/>
    </row>
    <row r="48" spans="1:30" ht="12.9" customHeight="1" x14ac:dyDescent="0.15">
      <c r="A48" s="24"/>
      <c r="B48" s="77" t="s">
        <v>271</v>
      </c>
      <c r="C48" s="77"/>
      <c r="D48" s="77"/>
      <c r="E48" s="31"/>
      <c r="F48" s="22">
        <v>3134585334</v>
      </c>
      <c r="G48" s="22">
        <v>18234549</v>
      </c>
      <c r="H48" s="23">
        <f t="shared" si="2"/>
        <v>3152819883</v>
      </c>
      <c r="I48" s="48"/>
      <c r="J48" s="48"/>
      <c r="K48" s="48"/>
      <c r="L48" s="48"/>
      <c r="M48" s="48"/>
      <c r="N48" s="48"/>
      <c r="O48" s="48"/>
      <c r="P48" s="48"/>
      <c r="Q48" s="48"/>
      <c r="R48" s="48"/>
      <c r="S48" s="48"/>
      <c r="T48" s="41"/>
      <c r="U48" s="41"/>
      <c r="V48" s="41"/>
      <c r="W48" s="41"/>
      <c r="X48" s="41"/>
      <c r="Y48" s="41"/>
      <c r="Z48" s="41"/>
      <c r="AA48" s="41"/>
      <c r="AB48" s="41"/>
      <c r="AC48" s="41"/>
      <c r="AD48" s="41"/>
    </row>
    <row r="49" spans="1:30" ht="12.9" customHeight="1" x14ac:dyDescent="0.15">
      <c r="A49" s="24"/>
      <c r="B49" s="77" t="s">
        <v>310</v>
      </c>
      <c r="C49" s="77"/>
      <c r="D49" s="77"/>
      <c r="E49" s="31"/>
      <c r="F49" s="22">
        <v>150000000</v>
      </c>
      <c r="G49" s="22">
        <v>-15000000</v>
      </c>
      <c r="H49" s="23">
        <f t="shared" si="2"/>
        <v>135000000</v>
      </c>
      <c r="I49" s="48"/>
      <c r="J49" s="48"/>
      <c r="K49" s="48"/>
      <c r="L49" s="48"/>
      <c r="M49" s="48"/>
      <c r="N49" s="48"/>
      <c r="O49" s="48"/>
      <c r="P49" s="48"/>
      <c r="Q49" s="48"/>
      <c r="R49" s="48"/>
      <c r="S49" s="48"/>
      <c r="T49" s="41"/>
      <c r="U49" s="41"/>
      <c r="V49" s="41"/>
      <c r="W49" s="41"/>
      <c r="X49" s="41"/>
      <c r="Y49" s="41"/>
      <c r="Z49" s="41"/>
      <c r="AA49" s="41"/>
      <c r="AB49" s="41"/>
      <c r="AC49" s="41"/>
      <c r="AD49" s="41"/>
    </row>
    <row r="50" spans="1:30" ht="12.9" customHeight="1" x14ac:dyDescent="0.15">
      <c r="A50" s="24"/>
      <c r="B50" s="77" t="s">
        <v>69</v>
      </c>
      <c r="C50" s="77"/>
      <c r="D50" s="77"/>
      <c r="E50" s="31"/>
      <c r="F50" s="22">
        <v>300000000</v>
      </c>
      <c r="G50" s="67">
        <v>-145000000</v>
      </c>
      <c r="H50" s="23">
        <f t="shared" si="2"/>
        <v>155000000</v>
      </c>
      <c r="I50" s="48"/>
      <c r="J50" s="48"/>
      <c r="K50" s="48"/>
      <c r="L50" s="48"/>
      <c r="M50" s="48"/>
      <c r="N50" s="48"/>
      <c r="O50" s="48"/>
      <c r="P50" s="48"/>
      <c r="Q50" s="48"/>
      <c r="R50" s="48"/>
      <c r="S50" s="48"/>
      <c r="T50" s="41"/>
      <c r="U50" s="41"/>
      <c r="V50" s="41"/>
      <c r="W50" s="41"/>
      <c r="X50" s="41"/>
      <c r="Y50" s="41"/>
      <c r="Z50" s="41"/>
      <c r="AA50" s="41"/>
      <c r="AB50" s="41"/>
      <c r="AC50" s="41"/>
      <c r="AD50" s="41"/>
    </row>
    <row r="51" spans="1:30" ht="4.6500000000000004" customHeight="1" x14ac:dyDescent="0.15">
      <c r="A51" s="24"/>
      <c r="B51" s="24"/>
      <c r="C51" s="20"/>
      <c r="D51" s="20"/>
      <c r="E51" s="31"/>
      <c r="F51" s="22"/>
      <c r="G51" s="22"/>
      <c r="H51" s="23"/>
      <c r="I51" s="48"/>
      <c r="J51" s="48"/>
      <c r="K51" s="48"/>
      <c r="L51" s="48"/>
      <c r="M51" s="48"/>
      <c r="N51" s="48"/>
      <c r="O51" s="48"/>
      <c r="P51" s="48"/>
      <c r="Q51" s="48"/>
      <c r="R51" s="48"/>
      <c r="S51" s="48"/>
      <c r="T51" s="41"/>
      <c r="U51" s="41"/>
      <c r="V51" s="41"/>
      <c r="W51" s="41"/>
      <c r="X51" s="41"/>
      <c r="Y51" s="41"/>
      <c r="Z51" s="41"/>
      <c r="AA51" s="41"/>
      <c r="AB51" s="41"/>
      <c r="AC51" s="41"/>
      <c r="AD51" s="41"/>
    </row>
    <row r="52" spans="1:30" ht="12.6" customHeight="1" x14ac:dyDescent="0.15">
      <c r="A52" s="24"/>
      <c r="B52" s="79" t="s">
        <v>73</v>
      </c>
      <c r="C52" s="79"/>
      <c r="D52" s="79"/>
      <c r="E52" s="31"/>
      <c r="F52" s="23">
        <f>SUM(F11,F19:F20,F26,F31:F32,F44:F50)</f>
        <v>24296011447</v>
      </c>
      <c r="G52" s="23">
        <f>SUM(G11,G19:G20,G26,G31:G32,G44:G50)</f>
        <v>354223172</v>
      </c>
      <c r="H52" s="23">
        <f>SUM(F52:G52)</f>
        <v>24650234619</v>
      </c>
      <c r="I52" s="48"/>
      <c r="J52" s="48"/>
      <c r="K52" s="48"/>
      <c r="L52" s="48"/>
      <c r="M52" s="48"/>
      <c r="N52" s="48"/>
      <c r="O52" s="48"/>
      <c r="P52" s="48"/>
      <c r="Q52" s="48"/>
      <c r="R52" s="48"/>
      <c r="S52" s="48"/>
      <c r="T52" s="41"/>
      <c r="U52" s="41"/>
      <c r="V52" s="41"/>
      <c r="W52" s="41"/>
      <c r="X52" s="41"/>
      <c r="Y52" s="41"/>
      <c r="Z52" s="41"/>
      <c r="AA52" s="41"/>
      <c r="AB52" s="41"/>
      <c r="AC52" s="41"/>
      <c r="AD52" s="41"/>
    </row>
    <row r="53" spans="1:30" ht="6" customHeight="1" x14ac:dyDescent="0.15">
      <c r="A53" s="33"/>
      <c r="B53" s="33"/>
      <c r="C53" s="34"/>
      <c r="D53" s="35"/>
      <c r="E53" s="36"/>
      <c r="F53" s="37"/>
      <c r="G53" s="38"/>
      <c r="H53" s="39"/>
      <c r="I53" s="40"/>
      <c r="J53" s="40"/>
      <c r="K53" s="40"/>
      <c r="L53" s="40"/>
      <c r="M53" s="40"/>
      <c r="N53" s="40"/>
      <c r="O53" s="40"/>
      <c r="P53" s="40"/>
      <c r="Q53" s="40"/>
      <c r="R53" s="40"/>
      <c r="S53" s="40"/>
      <c r="T53" s="41"/>
      <c r="U53" s="41"/>
      <c r="V53" s="41"/>
      <c r="W53" s="41"/>
      <c r="X53" s="41"/>
      <c r="Y53" s="41"/>
      <c r="Z53" s="41"/>
      <c r="AA53" s="41"/>
      <c r="AB53" s="41"/>
      <c r="AC53" s="41"/>
      <c r="AD53" s="41"/>
    </row>
    <row r="54" spans="1:30" ht="18" customHeight="1" x14ac:dyDescent="0.15">
      <c r="A54" s="92" t="s">
        <v>325</v>
      </c>
      <c r="B54" s="92"/>
      <c r="C54" s="92"/>
      <c r="D54" s="92"/>
      <c r="E54" s="92"/>
      <c r="F54" s="92"/>
      <c r="G54" s="92"/>
      <c r="H54" s="92"/>
      <c r="I54" s="12"/>
      <c r="J54" s="12"/>
      <c r="K54" s="12"/>
      <c r="L54" s="12"/>
      <c r="M54" s="12"/>
      <c r="N54" s="12"/>
      <c r="O54" s="12"/>
      <c r="P54" s="12"/>
      <c r="Q54" s="12"/>
      <c r="R54" s="12"/>
      <c r="S54" s="12"/>
      <c r="T54" s="41"/>
      <c r="U54" s="41"/>
      <c r="V54" s="41"/>
      <c r="W54" s="41"/>
      <c r="X54" s="41"/>
      <c r="Y54" s="41"/>
      <c r="Z54" s="41"/>
      <c r="AA54" s="41"/>
      <c r="AB54" s="41"/>
      <c r="AC54" s="41"/>
      <c r="AD54" s="41"/>
    </row>
    <row r="55" spans="1:30" ht="10.5" customHeight="1" x14ac:dyDescent="0.15">
      <c r="A55" s="12"/>
      <c r="B55" s="12"/>
      <c r="C55" s="12"/>
      <c r="D55" s="12"/>
      <c r="E55" s="12"/>
      <c r="F55" s="12"/>
      <c r="G55" s="12"/>
      <c r="H55" s="12"/>
      <c r="I55" s="45"/>
      <c r="J55" s="45"/>
      <c r="K55" s="45"/>
      <c r="L55" s="45"/>
      <c r="M55" s="45"/>
      <c r="N55" s="45"/>
      <c r="O55" s="45"/>
      <c r="P55" s="45"/>
      <c r="Q55" s="45"/>
      <c r="R55" s="45"/>
      <c r="S55" s="45"/>
      <c r="T55" s="41"/>
      <c r="U55" s="41"/>
      <c r="V55" s="41"/>
      <c r="W55" s="41"/>
      <c r="X55" s="41"/>
      <c r="Y55" s="41"/>
      <c r="Z55" s="41"/>
      <c r="AA55" s="41"/>
      <c r="AB55" s="41"/>
      <c r="AC55" s="41"/>
      <c r="AD55" s="41"/>
    </row>
    <row r="56" spans="1:30" ht="10.5" customHeight="1" x14ac:dyDescent="0.15">
      <c r="A56" s="40"/>
      <c r="B56" s="40"/>
      <c r="C56" s="40"/>
      <c r="D56" s="40"/>
      <c r="E56" s="40"/>
      <c r="F56" s="40"/>
      <c r="G56" s="40"/>
      <c r="H56" s="40"/>
      <c r="I56" s="40"/>
      <c r="J56" s="40"/>
      <c r="K56" s="40"/>
      <c r="L56" s="40"/>
      <c r="M56" s="40"/>
      <c r="N56" s="40"/>
      <c r="O56" s="40"/>
      <c r="P56" s="40"/>
      <c r="Q56" s="40"/>
      <c r="R56" s="40"/>
      <c r="S56" s="40"/>
      <c r="T56" s="41"/>
      <c r="U56" s="41"/>
      <c r="V56" s="41"/>
      <c r="W56" s="41"/>
      <c r="X56" s="41"/>
      <c r="Y56" s="41"/>
      <c r="Z56" s="41"/>
      <c r="AA56" s="41"/>
      <c r="AB56" s="41"/>
      <c r="AC56" s="41"/>
      <c r="AD56" s="41"/>
    </row>
    <row r="57" spans="1:30" ht="10.5" customHeight="1" x14ac:dyDescent="0.15">
      <c r="A57" s="40"/>
      <c r="B57" s="40"/>
      <c r="C57" s="40"/>
      <c r="D57" s="40"/>
      <c r="E57" s="40"/>
      <c r="F57" s="40"/>
      <c r="G57" s="40"/>
      <c r="H57" s="40"/>
      <c r="I57" s="40"/>
      <c r="J57" s="40"/>
      <c r="K57" s="40"/>
      <c r="L57" s="40"/>
      <c r="M57" s="40"/>
      <c r="N57" s="40"/>
      <c r="O57" s="40"/>
      <c r="P57" s="40"/>
      <c r="Q57" s="40"/>
      <c r="R57" s="40"/>
      <c r="S57" s="40"/>
      <c r="T57" s="41"/>
      <c r="U57" s="41"/>
      <c r="V57" s="41"/>
      <c r="W57" s="41"/>
      <c r="X57" s="41"/>
      <c r="Y57" s="41"/>
      <c r="Z57" s="41"/>
      <c r="AA57" s="41"/>
      <c r="AB57" s="41"/>
      <c r="AC57" s="41"/>
      <c r="AD57" s="41"/>
    </row>
    <row r="58" spans="1:30" ht="10.5" customHeight="1" x14ac:dyDescent="0.15">
      <c r="A58" s="40"/>
      <c r="B58" s="40"/>
      <c r="C58" s="40"/>
      <c r="D58" s="40"/>
      <c r="E58" s="40"/>
      <c r="F58" s="40"/>
      <c r="G58" s="40"/>
      <c r="H58" s="40"/>
      <c r="I58" s="40"/>
      <c r="J58" s="40"/>
      <c r="K58" s="40"/>
      <c r="L58" s="40"/>
      <c r="M58" s="40"/>
      <c r="N58" s="40"/>
      <c r="O58" s="40"/>
      <c r="P58" s="40"/>
      <c r="Q58" s="40"/>
      <c r="R58" s="40"/>
      <c r="S58" s="40"/>
      <c r="T58" s="41"/>
      <c r="U58" s="41"/>
      <c r="V58" s="41"/>
      <c r="W58" s="41"/>
      <c r="X58" s="41"/>
      <c r="Y58" s="41"/>
      <c r="Z58" s="41"/>
      <c r="AA58" s="41"/>
      <c r="AB58" s="41"/>
      <c r="AC58" s="41"/>
      <c r="AD58" s="41"/>
    </row>
    <row r="59" spans="1:30" ht="10.5" customHeight="1" x14ac:dyDescent="0.15">
      <c r="A59" s="40"/>
      <c r="B59" s="40"/>
      <c r="C59" s="40"/>
      <c r="D59" s="40"/>
      <c r="E59" s="40"/>
      <c r="F59" s="40"/>
      <c r="G59" s="40"/>
      <c r="H59" s="40"/>
      <c r="I59" s="40"/>
      <c r="J59" s="40"/>
      <c r="K59" s="40"/>
      <c r="L59" s="40"/>
      <c r="M59" s="40"/>
      <c r="N59" s="40"/>
      <c r="O59" s="40"/>
      <c r="P59" s="40"/>
      <c r="Q59" s="40"/>
      <c r="R59" s="40"/>
      <c r="S59" s="40"/>
    </row>
    <row r="60" spans="1:30" ht="10.5" customHeight="1" x14ac:dyDescent="0.15">
      <c r="A60" s="40"/>
      <c r="B60" s="40"/>
      <c r="C60" s="40"/>
      <c r="D60" s="40"/>
      <c r="E60" s="40"/>
      <c r="F60" s="40"/>
      <c r="G60" s="40"/>
      <c r="H60" s="40"/>
      <c r="I60" s="40"/>
      <c r="J60" s="40"/>
      <c r="K60" s="40"/>
      <c r="L60" s="40"/>
      <c r="M60" s="40"/>
      <c r="N60" s="40"/>
      <c r="O60" s="40"/>
      <c r="P60" s="40"/>
      <c r="Q60" s="40"/>
      <c r="R60" s="40"/>
      <c r="S60" s="40"/>
    </row>
    <row r="61" spans="1:30" ht="10.5" customHeight="1" x14ac:dyDescent="0.15">
      <c r="A61" s="40"/>
      <c r="B61" s="40"/>
      <c r="C61" s="40"/>
      <c r="D61" s="40"/>
      <c r="E61" s="40"/>
      <c r="F61" s="40"/>
      <c r="G61" s="40"/>
      <c r="H61" s="40"/>
      <c r="I61" s="40"/>
      <c r="J61" s="40"/>
      <c r="K61" s="40"/>
      <c r="L61" s="40"/>
      <c r="M61" s="40"/>
      <c r="N61" s="40"/>
      <c r="O61" s="40"/>
      <c r="P61" s="40"/>
      <c r="Q61" s="40"/>
      <c r="R61" s="40"/>
      <c r="S61" s="40"/>
    </row>
    <row r="62" spans="1:30" ht="10.5" customHeight="1" x14ac:dyDescent="0.15">
      <c r="A62" s="40"/>
      <c r="B62" s="40"/>
      <c r="C62" s="40"/>
      <c r="D62" s="40"/>
      <c r="E62" s="40"/>
      <c r="F62" s="40"/>
      <c r="G62" s="40"/>
      <c r="H62" s="40"/>
      <c r="I62" s="40"/>
      <c r="J62" s="40"/>
      <c r="K62" s="40"/>
      <c r="L62" s="40"/>
      <c r="M62" s="40"/>
      <c r="N62" s="40"/>
      <c r="O62" s="40"/>
      <c r="P62" s="40"/>
      <c r="Q62" s="40"/>
      <c r="R62" s="40"/>
      <c r="S62" s="40"/>
    </row>
    <row r="63" spans="1:30" ht="10.5" customHeight="1" x14ac:dyDescent="0.15">
      <c r="A63" s="40"/>
      <c r="B63" s="40"/>
      <c r="C63" s="40"/>
      <c r="D63" s="40"/>
      <c r="E63" s="40"/>
      <c r="F63" s="40"/>
      <c r="G63" s="40"/>
      <c r="H63" s="40"/>
      <c r="I63" s="40"/>
      <c r="J63" s="40"/>
      <c r="K63" s="40"/>
      <c r="L63" s="40"/>
      <c r="M63" s="40"/>
      <c r="N63" s="40"/>
      <c r="O63" s="40"/>
      <c r="P63" s="40"/>
      <c r="Q63" s="40"/>
      <c r="R63" s="40"/>
      <c r="S63" s="40"/>
    </row>
    <row r="64" spans="1:30" ht="10.5" customHeight="1" x14ac:dyDescent="0.15">
      <c r="A64" s="40"/>
      <c r="B64" s="40"/>
      <c r="C64" s="40"/>
      <c r="D64" s="40"/>
      <c r="E64" s="40"/>
      <c r="F64" s="40"/>
      <c r="G64" s="40"/>
      <c r="H64" s="40"/>
      <c r="I64" s="40"/>
      <c r="J64" s="40"/>
      <c r="K64" s="40"/>
      <c r="L64" s="40"/>
      <c r="M64" s="40"/>
      <c r="N64" s="40"/>
      <c r="O64" s="40"/>
      <c r="P64" s="40"/>
      <c r="Q64" s="40"/>
      <c r="R64" s="40"/>
      <c r="S64" s="40"/>
    </row>
  </sheetData>
  <mergeCells count="50">
    <mergeCell ref="A2:H2"/>
    <mergeCell ref="A3:E3"/>
    <mergeCell ref="B5:D5"/>
    <mergeCell ref="C6:D6"/>
    <mergeCell ref="C7:D7"/>
    <mergeCell ref="C8:D8"/>
    <mergeCell ref="C9:D9"/>
    <mergeCell ref="C10:D10"/>
    <mergeCell ref="B11:D11"/>
    <mergeCell ref="B12:D12"/>
    <mergeCell ref="C13:D13"/>
    <mergeCell ref="C14:D14"/>
    <mergeCell ref="C15:D15"/>
    <mergeCell ref="C16:D16"/>
    <mergeCell ref="C17:D17"/>
    <mergeCell ref="C18:D18"/>
    <mergeCell ref="B19:D19"/>
    <mergeCell ref="B20:D20"/>
    <mergeCell ref="B21:D21"/>
    <mergeCell ref="C22:D22"/>
    <mergeCell ref="C23:D23"/>
    <mergeCell ref="C24:D24"/>
    <mergeCell ref="C25:D25"/>
    <mergeCell ref="B26:D26"/>
    <mergeCell ref="B27:D27"/>
    <mergeCell ref="C28:D28"/>
    <mergeCell ref="C29:D29"/>
    <mergeCell ref="C30:D30"/>
    <mergeCell ref="B31:D31"/>
    <mergeCell ref="B32:D32"/>
    <mergeCell ref="B33:D33"/>
    <mergeCell ref="C34:D34"/>
    <mergeCell ref="C35:D35"/>
    <mergeCell ref="C36:D36"/>
    <mergeCell ref="C37:D37"/>
    <mergeCell ref="C38:D38"/>
    <mergeCell ref="C39:D39"/>
    <mergeCell ref="C40:D40"/>
    <mergeCell ref="C41:D41"/>
    <mergeCell ref="C42:D42"/>
    <mergeCell ref="C43:D43"/>
    <mergeCell ref="B44:D44"/>
    <mergeCell ref="B45:D45"/>
    <mergeCell ref="B46:D46"/>
    <mergeCell ref="A54:H54"/>
    <mergeCell ref="B52:D52"/>
    <mergeCell ref="B47:D47"/>
    <mergeCell ref="B48:D48"/>
    <mergeCell ref="B49:D49"/>
    <mergeCell ref="B50:D50"/>
  </mergeCells>
  <phoneticPr fontId="9"/>
  <pageMargins left="0.78740157480314965" right="0.78740157480314965" top="0.86614173228346458" bottom="0.86614173228346458" header="0.62992125984251968" footer="0.39370078740157483"/>
  <pageSetup paperSize="9" scale="115" firstPageNumber="211" orientation="portrait" useFirstPageNumber="1"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9"/>
  <sheetViews>
    <sheetView view="pageBreakPreview" zoomScaleNormal="75" zoomScaleSheetLayoutView="100" workbookViewId="0"/>
  </sheetViews>
  <sheetFormatPr defaultColWidth="9.28515625" defaultRowHeight="10.5" customHeight="1" x14ac:dyDescent="0.15"/>
  <cols>
    <col min="1" max="1" width="0.42578125" style="28" customWidth="1"/>
    <col min="2" max="2" width="4.28515625" style="28" customWidth="1"/>
    <col min="3" max="3" width="1.85546875" style="28" customWidth="1"/>
    <col min="4" max="4" width="32.28515625" style="28" customWidth="1"/>
    <col min="5" max="5" width="0.7109375" style="28" customWidth="1"/>
    <col min="6" max="8" width="20.140625" style="28" customWidth="1"/>
    <col min="9" max="13" width="12.140625" style="28" customWidth="1"/>
    <col min="14" max="19" width="12.28515625" style="28" customWidth="1"/>
    <col min="20" max="16384" width="9.28515625" style="28"/>
  </cols>
  <sheetData>
    <row r="1" spans="1:30" s="3" customFormat="1" ht="12" customHeight="1" x14ac:dyDescent="0.15">
      <c r="A1" s="12"/>
      <c r="B1" s="12"/>
      <c r="C1" s="12"/>
      <c r="D1" s="12"/>
      <c r="E1" s="12"/>
      <c r="F1" s="13"/>
      <c r="G1" s="12"/>
      <c r="H1" s="13" t="s">
        <v>4</v>
      </c>
      <c r="I1" s="2"/>
      <c r="J1" s="2"/>
      <c r="K1" s="2"/>
      <c r="L1" s="2"/>
      <c r="M1" s="2"/>
      <c r="N1" s="2"/>
      <c r="O1" s="2"/>
      <c r="P1" s="2"/>
      <c r="Q1" s="2"/>
      <c r="R1" s="2"/>
      <c r="S1" s="58"/>
      <c r="T1" s="2"/>
      <c r="U1" s="2"/>
      <c r="V1" s="2"/>
      <c r="W1" s="2"/>
      <c r="X1" s="2"/>
      <c r="Y1" s="2"/>
      <c r="Z1" s="2"/>
      <c r="AA1" s="2"/>
      <c r="AB1" s="2"/>
      <c r="AC1" s="2"/>
      <c r="AD1" s="2"/>
    </row>
    <row r="2" spans="1:30" s="3" customFormat="1" ht="18" customHeight="1" x14ac:dyDescent="0.15">
      <c r="A2" s="82" t="s">
        <v>339</v>
      </c>
      <c r="B2" s="82"/>
      <c r="C2" s="82"/>
      <c r="D2" s="82"/>
      <c r="E2" s="82"/>
      <c r="F2" s="82"/>
      <c r="G2" s="82"/>
      <c r="H2" s="82"/>
      <c r="I2" s="75"/>
      <c r="J2" s="46"/>
      <c r="K2" s="46"/>
      <c r="L2" s="46"/>
      <c r="M2" s="46"/>
      <c r="N2" s="46"/>
      <c r="O2" s="46"/>
      <c r="P2" s="46"/>
      <c r="Q2" s="46"/>
      <c r="R2" s="46"/>
      <c r="S2" s="46"/>
      <c r="T2" s="2"/>
      <c r="U2" s="2"/>
      <c r="V2" s="2"/>
      <c r="W2" s="2"/>
      <c r="X2" s="2"/>
      <c r="Y2" s="2"/>
      <c r="Z2" s="2"/>
      <c r="AA2" s="2"/>
      <c r="AB2" s="2"/>
      <c r="AC2" s="2"/>
      <c r="AD2" s="2"/>
    </row>
    <row r="3" spans="1:30" s="8" customFormat="1" ht="18" customHeight="1" x14ac:dyDescent="0.15">
      <c r="A3" s="83" t="s">
        <v>260</v>
      </c>
      <c r="B3" s="83"/>
      <c r="C3" s="83"/>
      <c r="D3" s="83"/>
      <c r="E3" s="84"/>
      <c r="F3" s="15" t="s">
        <v>7</v>
      </c>
      <c r="G3" s="16" t="s">
        <v>8</v>
      </c>
      <c r="H3" s="17" t="s">
        <v>9</v>
      </c>
      <c r="I3" s="46"/>
      <c r="J3" s="46"/>
      <c r="K3" s="46"/>
      <c r="L3" s="46"/>
      <c r="M3" s="46"/>
      <c r="N3" s="46"/>
      <c r="O3" s="46"/>
      <c r="P3" s="46"/>
      <c r="Q3" s="46"/>
      <c r="R3" s="46"/>
      <c r="S3" s="46"/>
      <c r="T3" s="5"/>
      <c r="U3" s="5"/>
      <c r="V3" s="5"/>
      <c r="W3" s="5"/>
      <c r="X3" s="5"/>
      <c r="Y3" s="5"/>
      <c r="Z3" s="5"/>
      <c r="AA3" s="5"/>
      <c r="AB3" s="5"/>
      <c r="AC3" s="5"/>
      <c r="AD3" s="5"/>
    </row>
    <row r="4" spans="1:30" s="8" customFormat="1" ht="6" customHeight="1" x14ac:dyDescent="0.15">
      <c r="A4" s="19"/>
      <c r="B4" s="19"/>
      <c r="C4" s="20"/>
      <c r="D4" s="19"/>
      <c r="E4" s="21"/>
      <c r="F4" s="22"/>
      <c r="G4" s="22"/>
      <c r="H4" s="23"/>
      <c r="I4" s="46"/>
      <c r="J4" s="46"/>
      <c r="K4" s="46"/>
      <c r="L4" s="46"/>
      <c r="M4" s="46"/>
      <c r="N4" s="46"/>
      <c r="O4" s="46"/>
      <c r="P4" s="46"/>
      <c r="Q4" s="46"/>
      <c r="R4" s="46"/>
      <c r="S4" s="46"/>
      <c r="T4" s="5"/>
      <c r="U4" s="5"/>
      <c r="V4" s="5"/>
      <c r="W4" s="5"/>
      <c r="X4" s="5"/>
      <c r="Y4" s="5"/>
      <c r="Z4" s="5"/>
      <c r="AA4" s="5"/>
      <c r="AB4" s="5"/>
      <c r="AC4" s="5"/>
      <c r="AD4" s="5"/>
    </row>
    <row r="5" spans="1:30" s="8" customFormat="1" ht="12.9" customHeight="1" x14ac:dyDescent="0.15">
      <c r="A5" s="24"/>
      <c r="B5" s="77" t="s">
        <v>261</v>
      </c>
      <c r="C5" s="77"/>
      <c r="D5" s="77"/>
      <c r="E5" s="25"/>
      <c r="F5" s="22"/>
      <c r="G5" s="22"/>
      <c r="H5" s="23"/>
      <c r="I5" s="22"/>
      <c r="J5" s="22"/>
      <c r="K5" s="22"/>
      <c r="L5" s="22"/>
      <c r="M5" s="22"/>
      <c r="N5" s="22"/>
      <c r="O5" s="22"/>
      <c r="P5" s="22"/>
      <c r="Q5" s="22"/>
      <c r="R5" s="22"/>
      <c r="S5" s="22"/>
      <c r="T5" s="5"/>
      <c r="U5" s="5"/>
      <c r="V5" s="5"/>
      <c r="W5" s="5"/>
      <c r="X5" s="5"/>
      <c r="Y5" s="5"/>
      <c r="Z5" s="5"/>
      <c r="AA5" s="5"/>
      <c r="AB5" s="5"/>
      <c r="AC5" s="5"/>
      <c r="AD5" s="5"/>
    </row>
    <row r="6" spans="1:30" s="27" customFormat="1" ht="12.9" customHeight="1" x14ac:dyDescent="0.15">
      <c r="A6" s="24"/>
      <c r="B6" s="24" t="s">
        <v>10</v>
      </c>
      <c r="C6" s="77" t="s">
        <v>37</v>
      </c>
      <c r="D6" s="77"/>
      <c r="E6" s="26"/>
      <c r="F6" s="22">
        <v>722697548</v>
      </c>
      <c r="G6" s="22">
        <v>1731855</v>
      </c>
      <c r="H6" s="23">
        <f t="shared" ref="H6:H11" si="0">SUM(F6:G6)</f>
        <v>724429403</v>
      </c>
      <c r="I6" s="22"/>
      <c r="J6" s="22"/>
      <c r="K6" s="22"/>
      <c r="L6" s="22"/>
      <c r="M6" s="22"/>
      <c r="N6" s="22"/>
      <c r="O6" s="22"/>
      <c r="P6" s="22"/>
      <c r="Q6" s="22"/>
      <c r="R6" s="22"/>
      <c r="S6" s="22"/>
      <c r="T6" s="43"/>
      <c r="U6" s="43"/>
      <c r="V6" s="43"/>
      <c r="W6" s="43"/>
      <c r="X6" s="43"/>
      <c r="Y6" s="43"/>
      <c r="Z6" s="43"/>
      <c r="AA6" s="43"/>
      <c r="AB6" s="43"/>
      <c r="AC6" s="43"/>
      <c r="AD6" s="43"/>
    </row>
    <row r="7" spans="1:30" ht="12.9" customHeight="1" x14ac:dyDescent="0.15">
      <c r="A7" s="24"/>
      <c r="B7" s="24" t="s">
        <v>12</v>
      </c>
      <c r="C7" s="77" t="s">
        <v>262</v>
      </c>
      <c r="D7" s="77"/>
      <c r="E7" s="21"/>
      <c r="F7" s="22">
        <v>957943445</v>
      </c>
      <c r="G7" s="22">
        <v>6451705</v>
      </c>
      <c r="H7" s="23">
        <f t="shared" si="0"/>
        <v>964395150</v>
      </c>
      <c r="I7" s="22"/>
      <c r="J7" s="22"/>
      <c r="K7" s="22"/>
      <c r="L7" s="22"/>
      <c r="M7" s="22"/>
      <c r="N7" s="22"/>
      <c r="O7" s="22"/>
      <c r="P7" s="22"/>
      <c r="Q7" s="22"/>
      <c r="R7" s="22"/>
      <c r="S7" s="22"/>
      <c r="T7" s="29"/>
      <c r="U7" s="29"/>
      <c r="V7" s="29"/>
      <c r="W7" s="29"/>
      <c r="X7" s="29"/>
      <c r="Y7" s="29"/>
      <c r="Z7" s="29"/>
      <c r="AA7" s="29"/>
      <c r="AB7" s="29"/>
      <c r="AC7" s="29"/>
      <c r="AD7" s="29"/>
    </row>
    <row r="8" spans="1:30" ht="12.9" customHeight="1" x14ac:dyDescent="0.15">
      <c r="A8" s="24"/>
      <c r="B8" s="24" t="s">
        <v>15</v>
      </c>
      <c r="C8" s="77" t="s">
        <v>98</v>
      </c>
      <c r="D8" s="77"/>
      <c r="E8" s="21"/>
      <c r="F8" s="22">
        <v>3406237392</v>
      </c>
      <c r="G8" s="22">
        <v>5038266</v>
      </c>
      <c r="H8" s="23">
        <f t="shared" si="0"/>
        <v>3411275658</v>
      </c>
      <c r="I8" s="22"/>
      <c r="J8" s="22"/>
      <c r="K8" s="22"/>
      <c r="L8" s="22"/>
      <c r="M8" s="22"/>
      <c r="N8" s="22"/>
      <c r="O8" s="22"/>
      <c r="P8" s="22"/>
      <c r="Q8" s="22"/>
      <c r="R8" s="22"/>
      <c r="S8" s="22"/>
      <c r="T8" s="29"/>
      <c r="U8" s="29"/>
      <c r="V8" s="29"/>
      <c r="W8" s="29"/>
      <c r="X8" s="29"/>
      <c r="Y8" s="29"/>
      <c r="Z8" s="29"/>
      <c r="AA8" s="29"/>
      <c r="AB8" s="29"/>
      <c r="AC8" s="29"/>
      <c r="AD8" s="29"/>
    </row>
    <row r="9" spans="1:30" s="27" customFormat="1" ht="12.9" customHeight="1" x14ac:dyDescent="0.15">
      <c r="A9" s="24"/>
      <c r="B9" s="24" t="s">
        <v>17</v>
      </c>
      <c r="C9" s="77" t="s">
        <v>263</v>
      </c>
      <c r="D9" s="77"/>
      <c r="E9" s="26"/>
      <c r="F9" s="22">
        <v>324310130</v>
      </c>
      <c r="G9" s="22">
        <v>5424308</v>
      </c>
      <c r="H9" s="23">
        <f t="shared" si="0"/>
        <v>329734438</v>
      </c>
      <c r="I9" s="22"/>
      <c r="J9" s="22"/>
      <c r="K9" s="22"/>
      <c r="L9" s="22"/>
      <c r="M9" s="22"/>
      <c r="N9" s="22"/>
      <c r="O9" s="22"/>
      <c r="P9" s="22"/>
      <c r="Q9" s="22"/>
      <c r="R9" s="22"/>
      <c r="S9" s="22"/>
      <c r="T9" s="43"/>
      <c r="U9" s="43"/>
      <c r="V9" s="43"/>
      <c r="W9" s="43"/>
      <c r="X9" s="43"/>
      <c r="Y9" s="43"/>
      <c r="Z9" s="43"/>
      <c r="AA9" s="43"/>
      <c r="AB9" s="43"/>
      <c r="AC9" s="43"/>
      <c r="AD9" s="43"/>
    </row>
    <row r="10" spans="1:30" s="27" customFormat="1" ht="12.9" customHeight="1" x14ac:dyDescent="0.15">
      <c r="A10" s="24"/>
      <c r="B10" s="24" t="s">
        <v>19</v>
      </c>
      <c r="C10" s="77" t="s">
        <v>84</v>
      </c>
      <c r="D10" s="77"/>
      <c r="E10" s="26"/>
      <c r="F10" s="22">
        <v>280730274</v>
      </c>
      <c r="G10" s="22">
        <v>1294733</v>
      </c>
      <c r="H10" s="23">
        <f t="shared" si="0"/>
        <v>282025007</v>
      </c>
      <c r="I10" s="22"/>
      <c r="J10" s="22"/>
      <c r="K10" s="22"/>
      <c r="L10" s="22"/>
      <c r="M10" s="22"/>
      <c r="N10" s="22"/>
      <c r="O10" s="22"/>
      <c r="P10" s="22"/>
      <c r="Q10" s="22"/>
      <c r="R10" s="22"/>
      <c r="S10" s="22"/>
      <c r="T10" s="43"/>
      <c r="U10" s="43"/>
      <c r="V10" s="43"/>
      <c r="W10" s="43"/>
      <c r="X10" s="43"/>
      <c r="Y10" s="43"/>
      <c r="Z10" s="43"/>
      <c r="AA10" s="43"/>
      <c r="AB10" s="43"/>
      <c r="AC10" s="43"/>
      <c r="AD10" s="43"/>
    </row>
    <row r="11" spans="1:30" s="27" customFormat="1" ht="12.9" customHeight="1" x14ac:dyDescent="0.15">
      <c r="A11" s="24"/>
      <c r="B11" s="77" t="s">
        <v>264</v>
      </c>
      <c r="C11" s="77"/>
      <c r="D11" s="77"/>
      <c r="E11" s="26"/>
      <c r="F11" s="22">
        <f>SUM(F6:F10)</f>
        <v>5691918789</v>
      </c>
      <c r="G11" s="22">
        <f>SUM(G6:G10)</f>
        <v>19940867</v>
      </c>
      <c r="H11" s="23">
        <f t="shared" si="0"/>
        <v>5711859656</v>
      </c>
      <c r="I11" s="22"/>
      <c r="J11" s="22"/>
      <c r="K11" s="22"/>
      <c r="L11" s="22"/>
      <c r="M11" s="22"/>
      <c r="N11" s="22"/>
      <c r="O11" s="22"/>
      <c r="P11" s="22"/>
      <c r="Q11" s="22"/>
      <c r="R11" s="22"/>
      <c r="S11" s="22"/>
      <c r="T11" s="43"/>
      <c r="U11" s="43"/>
      <c r="V11" s="43"/>
      <c r="W11" s="43"/>
      <c r="X11" s="43"/>
      <c r="Y11" s="43"/>
      <c r="Z11" s="43"/>
      <c r="AA11" s="43"/>
      <c r="AB11" s="43"/>
      <c r="AC11" s="43"/>
      <c r="AD11" s="43"/>
    </row>
    <row r="12" spans="1:30" ht="12.9" customHeight="1" x14ac:dyDescent="0.15">
      <c r="A12" s="24"/>
      <c r="B12" s="77" t="s">
        <v>265</v>
      </c>
      <c r="C12" s="77"/>
      <c r="D12" s="77"/>
      <c r="E12" s="30"/>
      <c r="F12" s="22"/>
      <c r="G12" s="22"/>
      <c r="H12" s="23"/>
      <c r="I12" s="22"/>
      <c r="J12" s="22"/>
      <c r="K12" s="22"/>
      <c r="L12" s="22"/>
      <c r="M12" s="22"/>
      <c r="N12" s="22"/>
      <c r="O12" s="22"/>
      <c r="P12" s="22"/>
      <c r="Q12" s="22"/>
      <c r="R12" s="22"/>
      <c r="S12" s="22"/>
      <c r="T12" s="29"/>
      <c r="U12" s="29"/>
      <c r="V12" s="29"/>
      <c r="W12" s="29"/>
      <c r="X12" s="29"/>
      <c r="Y12" s="29"/>
      <c r="Z12" s="29"/>
      <c r="AA12" s="29"/>
      <c r="AB12" s="29"/>
      <c r="AC12" s="29"/>
      <c r="AD12" s="29"/>
    </row>
    <row r="13" spans="1:30" ht="12.9" customHeight="1" x14ac:dyDescent="0.15">
      <c r="A13" s="24"/>
      <c r="B13" s="24" t="s">
        <v>10</v>
      </c>
      <c r="C13" s="90" t="s">
        <v>145</v>
      </c>
      <c r="D13" s="90"/>
      <c r="E13" s="30"/>
      <c r="F13" s="22">
        <v>1610028000</v>
      </c>
      <c r="G13" s="22">
        <v>40711705</v>
      </c>
      <c r="H13" s="23">
        <f t="shared" ref="H13:H20" si="1">SUM(F13:G13)</f>
        <v>1650739705</v>
      </c>
      <c r="I13" s="22"/>
      <c r="J13" s="22"/>
      <c r="K13" s="22"/>
      <c r="L13" s="22"/>
      <c r="M13" s="22"/>
      <c r="N13" s="22"/>
      <c r="O13" s="22"/>
      <c r="P13" s="22"/>
      <c r="Q13" s="22"/>
      <c r="R13" s="22"/>
      <c r="S13" s="22"/>
      <c r="T13" s="29"/>
      <c r="U13" s="29"/>
      <c r="V13" s="29"/>
      <c r="W13" s="29"/>
      <c r="X13" s="29"/>
      <c r="Y13" s="29"/>
      <c r="Z13" s="29"/>
      <c r="AA13" s="29"/>
      <c r="AB13" s="29"/>
      <c r="AC13" s="29"/>
      <c r="AD13" s="29"/>
    </row>
    <row r="14" spans="1:30" ht="12.9" customHeight="1" x14ac:dyDescent="0.15">
      <c r="A14" s="24"/>
      <c r="B14" s="24" t="s">
        <v>12</v>
      </c>
      <c r="C14" s="77" t="s">
        <v>273</v>
      </c>
      <c r="D14" s="77"/>
      <c r="E14" s="30"/>
      <c r="F14" s="22">
        <v>733445964</v>
      </c>
      <c r="G14" s="22">
        <v>16821451</v>
      </c>
      <c r="H14" s="23">
        <f t="shared" si="1"/>
        <v>750267415</v>
      </c>
      <c r="I14" s="22"/>
      <c r="J14" s="22"/>
      <c r="K14" s="22"/>
      <c r="L14" s="22"/>
      <c r="M14" s="22"/>
      <c r="N14" s="22"/>
      <c r="O14" s="22"/>
      <c r="P14" s="22"/>
      <c r="Q14" s="22"/>
      <c r="R14" s="22"/>
      <c r="S14" s="22"/>
      <c r="T14" s="29"/>
      <c r="U14" s="29"/>
      <c r="V14" s="29"/>
      <c r="W14" s="29"/>
      <c r="X14" s="29"/>
      <c r="Y14" s="29"/>
      <c r="Z14" s="29"/>
      <c r="AA14" s="29"/>
      <c r="AB14" s="29"/>
      <c r="AC14" s="29"/>
      <c r="AD14" s="29"/>
    </row>
    <row r="15" spans="1:30" ht="12.9" customHeight="1" x14ac:dyDescent="0.15">
      <c r="A15" s="24"/>
      <c r="B15" s="24" t="s">
        <v>15</v>
      </c>
      <c r="C15" s="77" t="s">
        <v>203</v>
      </c>
      <c r="D15" s="77"/>
      <c r="E15" s="30"/>
      <c r="F15" s="22">
        <v>400821021</v>
      </c>
      <c r="G15" s="22">
        <v>-7930558</v>
      </c>
      <c r="H15" s="23">
        <f t="shared" si="1"/>
        <v>392890463</v>
      </c>
      <c r="I15" s="22"/>
      <c r="J15" s="22"/>
      <c r="K15" s="22"/>
      <c r="L15" s="22"/>
      <c r="M15" s="22"/>
      <c r="N15" s="22"/>
      <c r="O15" s="22"/>
      <c r="P15" s="22"/>
      <c r="Q15" s="22"/>
      <c r="R15" s="22"/>
      <c r="S15" s="22"/>
      <c r="T15" s="29"/>
      <c r="U15" s="29"/>
      <c r="V15" s="29"/>
      <c r="W15" s="29"/>
      <c r="X15" s="29"/>
      <c r="Y15" s="29"/>
      <c r="Z15" s="29"/>
      <c r="AA15" s="29"/>
      <c r="AB15" s="29"/>
      <c r="AC15" s="29"/>
      <c r="AD15" s="29"/>
    </row>
    <row r="16" spans="1:30" ht="12.9" customHeight="1" x14ac:dyDescent="0.15">
      <c r="A16" s="24"/>
      <c r="B16" s="24" t="s">
        <v>17</v>
      </c>
      <c r="C16" s="77" t="s">
        <v>138</v>
      </c>
      <c r="D16" s="77"/>
      <c r="E16" s="26"/>
      <c r="F16" s="22">
        <v>321255624</v>
      </c>
      <c r="G16" s="22">
        <v>15880135</v>
      </c>
      <c r="H16" s="23">
        <f t="shared" si="1"/>
        <v>337135759</v>
      </c>
      <c r="I16" s="22"/>
      <c r="J16" s="22"/>
      <c r="K16" s="22"/>
      <c r="L16" s="22"/>
      <c r="M16" s="22"/>
      <c r="N16" s="22"/>
      <c r="O16" s="22"/>
      <c r="P16" s="22"/>
      <c r="Q16" s="22"/>
      <c r="R16" s="22"/>
      <c r="S16" s="22"/>
      <c r="T16" s="29"/>
      <c r="U16" s="29"/>
      <c r="V16" s="29"/>
      <c r="W16" s="29"/>
      <c r="X16" s="29"/>
      <c r="Y16" s="29"/>
      <c r="Z16" s="29"/>
      <c r="AA16" s="29"/>
      <c r="AB16" s="29"/>
      <c r="AC16" s="29"/>
      <c r="AD16" s="29"/>
    </row>
    <row r="17" spans="1:30" ht="12.9" customHeight="1" x14ac:dyDescent="0.15">
      <c r="A17" s="24"/>
      <c r="B17" s="24" t="s">
        <v>19</v>
      </c>
      <c r="C17" s="77" t="s">
        <v>247</v>
      </c>
      <c r="D17" s="77"/>
      <c r="E17" s="26"/>
      <c r="F17" s="22">
        <v>318626581</v>
      </c>
      <c r="G17" s="22">
        <v>677195</v>
      </c>
      <c r="H17" s="23">
        <f t="shared" si="1"/>
        <v>319303776</v>
      </c>
      <c r="I17" s="22"/>
      <c r="J17" s="22"/>
      <c r="K17" s="22"/>
      <c r="L17" s="22"/>
      <c r="M17" s="22"/>
      <c r="N17" s="22"/>
      <c r="O17" s="22"/>
      <c r="P17" s="22"/>
      <c r="Q17" s="22"/>
      <c r="R17" s="22"/>
      <c r="S17" s="22"/>
      <c r="T17" s="29"/>
      <c r="U17" s="29"/>
      <c r="V17" s="29"/>
      <c r="W17" s="29"/>
      <c r="X17" s="29"/>
      <c r="Y17" s="29"/>
      <c r="Z17" s="29"/>
      <c r="AA17" s="29"/>
      <c r="AB17" s="29"/>
      <c r="AC17" s="29"/>
      <c r="AD17" s="29"/>
    </row>
    <row r="18" spans="1:30" ht="12.9" customHeight="1" x14ac:dyDescent="0.15">
      <c r="A18" s="24"/>
      <c r="B18" s="24" t="s">
        <v>22</v>
      </c>
      <c r="C18" s="77" t="s">
        <v>103</v>
      </c>
      <c r="D18" s="77"/>
      <c r="E18" s="26"/>
      <c r="F18" s="22">
        <v>45927730</v>
      </c>
      <c r="G18" s="22">
        <v>16549</v>
      </c>
      <c r="H18" s="23">
        <f t="shared" si="1"/>
        <v>45944279</v>
      </c>
      <c r="I18" s="22"/>
      <c r="J18" s="22"/>
      <c r="K18" s="22"/>
      <c r="L18" s="22"/>
      <c r="M18" s="22"/>
      <c r="N18" s="22"/>
      <c r="O18" s="22"/>
      <c r="P18" s="22"/>
      <c r="Q18" s="22"/>
      <c r="R18" s="22"/>
      <c r="S18" s="22"/>
      <c r="T18" s="29"/>
      <c r="U18" s="29"/>
      <c r="V18" s="29"/>
      <c r="W18" s="29"/>
      <c r="X18" s="29"/>
      <c r="Y18" s="29"/>
      <c r="Z18" s="29"/>
      <c r="AA18" s="29"/>
      <c r="AB18" s="29"/>
      <c r="AC18" s="29"/>
      <c r="AD18" s="29"/>
    </row>
    <row r="19" spans="1:30" ht="12.9" customHeight="1" x14ac:dyDescent="0.15">
      <c r="A19" s="24"/>
      <c r="B19" s="77" t="s">
        <v>264</v>
      </c>
      <c r="C19" s="77"/>
      <c r="D19" s="77"/>
      <c r="E19" s="26"/>
      <c r="F19" s="22">
        <f>SUM(F13:F18)</f>
        <v>3430104920</v>
      </c>
      <c r="G19" s="22">
        <f>SUM(G13:G18)</f>
        <v>66176477</v>
      </c>
      <c r="H19" s="23">
        <f t="shared" si="1"/>
        <v>3496281397</v>
      </c>
      <c r="I19" s="22"/>
      <c r="J19" s="22"/>
      <c r="K19" s="22"/>
      <c r="L19" s="22"/>
      <c r="M19" s="22"/>
      <c r="N19" s="22"/>
      <c r="O19" s="22"/>
      <c r="P19" s="22"/>
      <c r="Q19" s="22"/>
      <c r="R19" s="22"/>
      <c r="S19" s="22"/>
      <c r="T19" s="29"/>
      <c r="U19" s="29"/>
      <c r="V19" s="29"/>
      <c r="W19" s="29"/>
      <c r="X19" s="29"/>
      <c r="Y19" s="29"/>
      <c r="Z19" s="29"/>
      <c r="AA19" s="29"/>
      <c r="AB19" s="29"/>
      <c r="AC19" s="29"/>
      <c r="AD19" s="29"/>
    </row>
    <row r="20" spans="1:30" ht="12.9" customHeight="1" x14ac:dyDescent="0.15">
      <c r="A20" s="24"/>
      <c r="B20" s="77" t="s">
        <v>63</v>
      </c>
      <c r="C20" s="77"/>
      <c r="D20" s="77"/>
      <c r="E20" s="26"/>
      <c r="F20" s="22">
        <v>2348661092</v>
      </c>
      <c r="G20" s="22">
        <v>-33385126</v>
      </c>
      <c r="H20" s="23">
        <f t="shared" si="1"/>
        <v>2315275966</v>
      </c>
      <c r="I20" s="22"/>
      <c r="J20" s="22"/>
      <c r="K20" s="22"/>
      <c r="L20" s="22"/>
      <c r="M20" s="22"/>
      <c r="N20" s="22"/>
      <c r="O20" s="22"/>
      <c r="P20" s="22"/>
      <c r="Q20" s="22"/>
      <c r="R20" s="22"/>
      <c r="S20" s="22"/>
      <c r="T20" s="29"/>
      <c r="U20" s="29"/>
      <c r="V20" s="29"/>
      <c r="W20" s="29"/>
      <c r="X20" s="29"/>
      <c r="Y20" s="29"/>
      <c r="Z20" s="29"/>
      <c r="AA20" s="29"/>
      <c r="AB20" s="29"/>
      <c r="AC20" s="29"/>
      <c r="AD20" s="29"/>
    </row>
    <row r="21" spans="1:30" ht="12.9" customHeight="1" x14ac:dyDescent="0.15">
      <c r="A21" s="24"/>
      <c r="B21" s="77" t="s">
        <v>266</v>
      </c>
      <c r="C21" s="77"/>
      <c r="D21" s="77"/>
      <c r="E21" s="26"/>
      <c r="F21" s="22"/>
      <c r="G21" s="22"/>
      <c r="H21" s="23"/>
      <c r="I21" s="22"/>
      <c r="J21" s="22"/>
      <c r="K21" s="22"/>
      <c r="L21" s="22"/>
      <c r="M21" s="22"/>
      <c r="N21" s="22"/>
      <c r="O21" s="22"/>
      <c r="P21" s="22"/>
      <c r="Q21" s="22"/>
      <c r="R21" s="22"/>
      <c r="S21" s="22"/>
      <c r="T21" s="29"/>
      <c r="U21" s="29"/>
      <c r="V21" s="29"/>
      <c r="W21" s="29"/>
      <c r="X21" s="29"/>
      <c r="Y21" s="29"/>
      <c r="Z21" s="29"/>
      <c r="AA21" s="29"/>
      <c r="AB21" s="29"/>
      <c r="AC21" s="29"/>
      <c r="AD21" s="29"/>
    </row>
    <row r="22" spans="1:30" ht="12.9" customHeight="1" x14ac:dyDescent="0.15">
      <c r="A22" s="24"/>
      <c r="B22" s="24" t="s">
        <v>10</v>
      </c>
      <c r="C22" s="77" t="s">
        <v>157</v>
      </c>
      <c r="D22" s="77"/>
      <c r="E22" s="26"/>
      <c r="F22" s="22">
        <v>109961918</v>
      </c>
      <c r="G22" s="22">
        <v>-2800</v>
      </c>
      <c r="H22" s="23">
        <f>SUM(F22:G22)</f>
        <v>109959118</v>
      </c>
      <c r="I22" s="22"/>
      <c r="J22" s="22"/>
      <c r="K22" s="22"/>
      <c r="L22" s="22"/>
      <c r="M22" s="22"/>
      <c r="N22" s="22"/>
      <c r="O22" s="22"/>
      <c r="P22" s="22"/>
      <c r="Q22" s="22"/>
      <c r="R22" s="22"/>
      <c r="S22" s="22"/>
      <c r="T22" s="29"/>
      <c r="U22" s="29"/>
      <c r="V22" s="29"/>
      <c r="W22" s="29"/>
      <c r="X22" s="29"/>
      <c r="Y22" s="29"/>
      <c r="Z22" s="29"/>
      <c r="AA22" s="29"/>
      <c r="AB22" s="29"/>
      <c r="AC22" s="29"/>
      <c r="AD22" s="29"/>
    </row>
    <row r="23" spans="1:30" ht="12.9" customHeight="1" x14ac:dyDescent="0.15">
      <c r="A23" s="24"/>
      <c r="B23" s="24" t="s">
        <v>12</v>
      </c>
      <c r="C23" s="77" t="s">
        <v>185</v>
      </c>
      <c r="D23" s="77"/>
      <c r="E23" s="26"/>
      <c r="F23" s="22">
        <v>947597902</v>
      </c>
      <c r="G23" s="22" t="s">
        <v>14</v>
      </c>
      <c r="H23" s="23">
        <f>SUM(F23:G23)</f>
        <v>947597902</v>
      </c>
      <c r="I23" s="22"/>
      <c r="J23" s="22"/>
      <c r="K23" s="22"/>
      <c r="L23" s="22"/>
      <c r="M23" s="22"/>
      <c r="N23" s="22"/>
      <c r="O23" s="22"/>
      <c r="P23" s="22"/>
      <c r="Q23" s="22"/>
      <c r="R23" s="22"/>
      <c r="S23" s="22"/>
      <c r="T23" s="29"/>
      <c r="U23" s="29"/>
      <c r="V23" s="29"/>
      <c r="W23" s="29"/>
      <c r="X23" s="29"/>
      <c r="Y23" s="29"/>
      <c r="Z23" s="29"/>
      <c r="AA23" s="29"/>
      <c r="AB23" s="29"/>
      <c r="AC23" s="29"/>
      <c r="AD23" s="29"/>
    </row>
    <row r="24" spans="1:30" ht="12.9" customHeight="1" x14ac:dyDescent="0.15">
      <c r="A24" s="24"/>
      <c r="B24" s="24" t="s">
        <v>15</v>
      </c>
      <c r="C24" s="77" t="s">
        <v>284</v>
      </c>
      <c r="D24" s="77"/>
      <c r="E24" s="26"/>
      <c r="F24" s="22">
        <v>8063856</v>
      </c>
      <c r="G24" s="22">
        <v>-5335</v>
      </c>
      <c r="H24" s="23">
        <f>SUM(F24:G24)</f>
        <v>8058521</v>
      </c>
      <c r="I24" s="22"/>
      <c r="J24" s="22"/>
      <c r="K24" s="22"/>
      <c r="L24" s="22"/>
      <c r="M24" s="22"/>
      <c r="N24" s="22"/>
      <c r="O24" s="22"/>
      <c r="P24" s="22"/>
      <c r="Q24" s="22"/>
      <c r="R24" s="22"/>
      <c r="S24" s="22"/>
      <c r="T24" s="29"/>
      <c r="U24" s="29"/>
      <c r="V24" s="29"/>
      <c r="W24" s="29"/>
      <c r="X24" s="29"/>
      <c r="Y24" s="29"/>
      <c r="Z24" s="29"/>
      <c r="AA24" s="29"/>
      <c r="AB24" s="29"/>
      <c r="AC24" s="29"/>
      <c r="AD24" s="29"/>
    </row>
    <row r="25" spans="1:30" ht="12.9" customHeight="1" x14ac:dyDescent="0.15">
      <c r="A25" s="24"/>
      <c r="B25" s="24" t="s">
        <v>17</v>
      </c>
      <c r="C25" s="77" t="s">
        <v>180</v>
      </c>
      <c r="D25" s="77"/>
      <c r="E25" s="26"/>
      <c r="F25" s="22">
        <v>96419197</v>
      </c>
      <c r="G25" s="22">
        <v>-12029</v>
      </c>
      <c r="H25" s="23">
        <f>SUM(F25:G25)</f>
        <v>96407168</v>
      </c>
      <c r="I25" s="22"/>
      <c r="J25" s="22"/>
      <c r="K25" s="22"/>
      <c r="L25" s="22"/>
      <c r="M25" s="22"/>
      <c r="N25" s="22"/>
      <c r="O25" s="22"/>
      <c r="P25" s="22"/>
      <c r="Q25" s="22"/>
      <c r="R25" s="22"/>
      <c r="S25" s="22"/>
      <c r="T25" s="29"/>
      <c r="U25" s="29"/>
      <c r="V25" s="29"/>
      <c r="W25" s="29"/>
      <c r="X25" s="29"/>
      <c r="Y25" s="29"/>
      <c r="Z25" s="29"/>
      <c r="AA25" s="29"/>
      <c r="AB25" s="29"/>
      <c r="AC25" s="29"/>
      <c r="AD25" s="29"/>
    </row>
    <row r="26" spans="1:30" ht="12.9" customHeight="1" x14ac:dyDescent="0.15">
      <c r="A26" s="24"/>
      <c r="B26" s="77" t="s">
        <v>264</v>
      </c>
      <c r="C26" s="77"/>
      <c r="D26" s="77"/>
      <c r="E26" s="26"/>
      <c r="F26" s="22">
        <f>SUM(F22:F25)</f>
        <v>1162042873</v>
      </c>
      <c r="G26" s="22">
        <f>SUM(G22:G25)</f>
        <v>-20164</v>
      </c>
      <c r="H26" s="23">
        <f>SUM(F26:G26)</f>
        <v>1162022709</v>
      </c>
      <c r="I26" s="22"/>
      <c r="J26" s="22"/>
      <c r="K26" s="22"/>
      <c r="L26" s="22"/>
      <c r="M26" s="22"/>
      <c r="N26" s="22"/>
      <c r="O26" s="22"/>
      <c r="P26" s="22"/>
      <c r="Q26" s="22"/>
      <c r="R26" s="22"/>
      <c r="S26" s="22"/>
      <c r="T26" s="29"/>
      <c r="U26" s="29"/>
      <c r="V26" s="29"/>
      <c r="W26" s="29"/>
      <c r="X26" s="29"/>
      <c r="Y26" s="29"/>
      <c r="Z26" s="29"/>
      <c r="AA26" s="29"/>
      <c r="AB26" s="29"/>
      <c r="AC26" s="29"/>
      <c r="AD26" s="29"/>
    </row>
    <row r="27" spans="1:30" ht="12.9" customHeight="1" x14ac:dyDescent="0.15">
      <c r="A27" s="24"/>
      <c r="B27" s="77" t="s">
        <v>308</v>
      </c>
      <c r="C27" s="77"/>
      <c r="D27" s="77"/>
      <c r="E27" s="26"/>
      <c r="F27" s="22"/>
      <c r="G27" s="22"/>
      <c r="H27" s="23"/>
      <c r="I27" s="22"/>
      <c r="J27" s="22"/>
      <c r="K27" s="22"/>
      <c r="L27" s="22"/>
      <c r="M27" s="22"/>
      <c r="N27" s="22"/>
      <c r="O27" s="22"/>
      <c r="P27" s="22"/>
      <c r="Q27" s="22"/>
      <c r="R27" s="22"/>
      <c r="S27" s="22"/>
      <c r="T27" s="29"/>
      <c r="U27" s="29"/>
      <c r="V27" s="29"/>
      <c r="W27" s="29"/>
      <c r="X27" s="29"/>
      <c r="Y27" s="29"/>
      <c r="Z27" s="29"/>
      <c r="AA27" s="29"/>
      <c r="AB27" s="29"/>
      <c r="AC27" s="29"/>
      <c r="AD27" s="29"/>
    </row>
    <row r="28" spans="1:30" ht="12.9" customHeight="1" x14ac:dyDescent="0.15">
      <c r="A28" s="24"/>
      <c r="B28" s="24" t="s">
        <v>10</v>
      </c>
      <c r="C28" s="77" t="s">
        <v>175</v>
      </c>
      <c r="D28" s="77"/>
      <c r="E28" s="26"/>
      <c r="F28" s="22">
        <v>4622070591</v>
      </c>
      <c r="G28" s="22">
        <v>-96000000</v>
      </c>
      <c r="H28" s="23">
        <f>SUM(F28:G28)</f>
        <v>4526070591</v>
      </c>
      <c r="I28" s="22"/>
      <c r="J28" s="22"/>
      <c r="K28" s="22"/>
      <c r="L28" s="22"/>
      <c r="M28" s="22"/>
      <c r="N28" s="22"/>
      <c r="O28" s="22"/>
      <c r="P28" s="22"/>
      <c r="Q28" s="22"/>
      <c r="R28" s="22"/>
      <c r="S28" s="22"/>
      <c r="T28" s="29"/>
      <c r="U28" s="29"/>
      <c r="V28" s="29"/>
      <c r="W28" s="29"/>
      <c r="X28" s="29"/>
      <c r="Y28" s="29"/>
      <c r="Z28" s="29"/>
      <c r="AA28" s="29"/>
      <c r="AB28" s="29"/>
      <c r="AC28" s="29"/>
      <c r="AD28" s="29"/>
    </row>
    <row r="29" spans="1:30" ht="12.9" customHeight="1" x14ac:dyDescent="0.15">
      <c r="A29" s="24"/>
      <c r="B29" s="24" t="s">
        <v>12</v>
      </c>
      <c r="C29" s="77" t="s">
        <v>285</v>
      </c>
      <c r="D29" s="77"/>
      <c r="E29" s="26"/>
      <c r="F29" s="22">
        <v>155700000</v>
      </c>
      <c r="G29" s="22" t="s">
        <v>14</v>
      </c>
      <c r="H29" s="23">
        <f>SUM(F29:G29)</f>
        <v>155700000</v>
      </c>
      <c r="I29" s="22"/>
      <c r="J29" s="22"/>
      <c r="K29" s="22"/>
      <c r="L29" s="22"/>
      <c r="M29" s="22"/>
      <c r="N29" s="22"/>
      <c r="O29" s="22"/>
      <c r="P29" s="22"/>
      <c r="Q29" s="22"/>
      <c r="R29" s="22"/>
      <c r="S29" s="22"/>
      <c r="T29" s="29"/>
      <c r="U29" s="29"/>
      <c r="V29" s="29"/>
      <c r="W29" s="29"/>
      <c r="X29" s="29"/>
      <c r="Y29" s="29"/>
      <c r="Z29" s="29"/>
      <c r="AA29" s="29"/>
      <c r="AB29" s="29"/>
      <c r="AC29" s="29"/>
      <c r="AD29" s="29"/>
    </row>
    <row r="30" spans="1:30" ht="12.9" customHeight="1" x14ac:dyDescent="0.15">
      <c r="A30" s="24"/>
      <c r="B30" s="24" t="s">
        <v>15</v>
      </c>
      <c r="C30" s="90" t="s">
        <v>309</v>
      </c>
      <c r="D30" s="90"/>
      <c r="E30" s="26"/>
      <c r="F30" s="22">
        <v>154846000</v>
      </c>
      <c r="G30" s="22">
        <v>-9857000</v>
      </c>
      <c r="H30" s="23">
        <f>SUM(F30:G30)</f>
        <v>144989000</v>
      </c>
      <c r="I30" s="22"/>
      <c r="J30" s="22"/>
      <c r="K30" s="22"/>
      <c r="L30" s="22"/>
      <c r="M30" s="22"/>
      <c r="N30" s="22"/>
      <c r="O30" s="22"/>
      <c r="P30" s="22"/>
      <c r="Q30" s="22"/>
      <c r="R30" s="22"/>
      <c r="S30" s="22"/>
      <c r="T30" s="29"/>
      <c r="U30" s="29"/>
      <c r="V30" s="29"/>
      <c r="W30" s="29"/>
      <c r="X30" s="29"/>
      <c r="Y30" s="29"/>
      <c r="Z30" s="29"/>
      <c r="AA30" s="29"/>
      <c r="AB30" s="29"/>
      <c r="AC30" s="29"/>
      <c r="AD30" s="29"/>
    </row>
    <row r="31" spans="1:30" ht="12.9" customHeight="1" x14ac:dyDescent="0.15">
      <c r="A31" s="24"/>
      <c r="B31" s="77" t="s">
        <v>264</v>
      </c>
      <c r="C31" s="77"/>
      <c r="D31" s="77"/>
      <c r="E31" s="26"/>
      <c r="F31" s="22">
        <f>SUM(F28:F30)</f>
        <v>4932616591</v>
      </c>
      <c r="G31" s="22">
        <f>SUM(G28:G30)</f>
        <v>-105857000</v>
      </c>
      <c r="H31" s="23">
        <f>SUM(F31:G31)</f>
        <v>4826759591</v>
      </c>
      <c r="I31" s="22"/>
      <c r="J31" s="22"/>
      <c r="K31" s="22"/>
      <c r="L31" s="22"/>
      <c r="M31" s="22"/>
      <c r="N31" s="22"/>
      <c r="O31" s="22"/>
      <c r="P31" s="22"/>
      <c r="Q31" s="22"/>
      <c r="R31" s="22"/>
      <c r="S31" s="22"/>
      <c r="T31" s="29"/>
      <c r="U31" s="29"/>
      <c r="V31" s="29"/>
      <c r="W31" s="29"/>
      <c r="X31" s="29"/>
      <c r="Y31" s="29"/>
      <c r="Z31" s="29"/>
      <c r="AA31" s="29"/>
      <c r="AB31" s="29"/>
      <c r="AC31" s="29"/>
      <c r="AD31" s="29"/>
    </row>
    <row r="32" spans="1:30" ht="12.9" customHeight="1" x14ac:dyDescent="0.15">
      <c r="A32" s="24"/>
      <c r="B32" s="77" t="s">
        <v>250</v>
      </c>
      <c r="C32" s="77"/>
      <c r="D32" s="77"/>
      <c r="E32" s="26"/>
      <c r="F32" s="22">
        <v>1690613325</v>
      </c>
      <c r="G32" s="22">
        <v>8651858</v>
      </c>
      <c r="H32" s="23">
        <f>SUM(F32:G32)</f>
        <v>1699265183</v>
      </c>
      <c r="I32" s="22"/>
      <c r="J32" s="22"/>
      <c r="K32" s="22"/>
      <c r="L32" s="22"/>
      <c r="M32" s="22"/>
      <c r="N32" s="22"/>
      <c r="O32" s="22"/>
      <c r="P32" s="22"/>
      <c r="Q32" s="22"/>
      <c r="R32" s="22"/>
      <c r="S32" s="22"/>
      <c r="T32" s="29"/>
      <c r="U32" s="29"/>
      <c r="V32" s="29"/>
      <c r="W32" s="29"/>
      <c r="X32" s="29"/>
      <c r="Y32" s="29"/>
      <c r="Z32" s="29"/>
      <c r="AA32" s="29"/>
      <c r="AB32" s="29"/>
      <c r="AC32" s="29"/>
      <c r="AD32" s="29"/>
    </row>
    <row r="33" spans="1:30" ht="12.9" customHeight="1" x14ac:dyDescent="0.15">
      <c r="A33" s="24"/>
      <c r="B33" s="77" t="s">
        <v>193</v>
      </c>
      <c r="C33" s="77"/>
      <c r="D33" s="77"/>
      <c r="E33" s="26"/>
      <c r="F33" s="22"/>
      <c r="G33" s="22"/>
      <c r="H33" s="23"/>
      <c r="I33" s="22"/>
      <c r="J33" s="22"/>
      <c r="K33" s="22"/>
      <c r="L33" s="22"/>
      <c r="M33" s="22"/>
      <c r="N33" s="22"/>
      <c r="O33" s="22"/>
      <c r="P33" s="22"/>
      <c r="Q33" s="22"/>
      <c r="R33" s="22"/>
      <c r="S33" s="22"/>
      <c r="T33" s="29"/>
      <c r="U33" s="29"/>
      <c r="V33" s="29"/>
      <c r="W33" s="29"/>
      <c r="X33" s="29"/>
      <c r="Y33" s="29"/>
      <c r="Z33" s="29"/>
      <c r="AA33" s="29"/>
      <c r="AB33" s="29"/>
      <c r="AC33" s="29"/>
      <c r="AD33" s="29"/>
    </row>
    <row r="34" spans="1:30" ht="12.9" customHeight="1" x14ac:dyDescent="0.15">
      <c r="A34" s="24"/>
      <c r="B34" s="24" t="s">
        <v>10</v>
      </c>
      <c r="C34" s="77" t="s">
        <v>194</v>
      </c>
      <c r="D34" s="77"/>
      <c r="E34" s="26"/>
      <c r="F34" s="22">
        <v>666511000</v>
      </c>
      <c r="G34" s="22">
        <v>134599939</v>
      </c>
      <c r="H34" s="23">
        <f t="shared" ref="H34:H48" si="2">SUM(F34:G34)</f>
        <v>801110939</v>
      </c>
      <c r="I34" s="22"/>
      <c r="J34" s="22"/>
      <c r="K34" s="22"/>
      <c r="L34" s="22"/>
      <c r="M34" s="22"/>
      <c r="N34" s="22"/>
      <c r="O34" s="22"/>
      <c r="P34" s="22"/>
      <c r="Q34" s="22"/>
      <c r="R34" s="22"/>
      <c r="S34" s="22"/>
      <c r="T34" s="29"/>
      <c r="U34" s="29"/>
      <c r="V34" s="29"/>
      <c r="W34" s="29"/>
      <c r="X34" s="29"/>
      <c r="Y34" s="29"/>
      <c r="Z34" s="29"/>
      <c r="AA34" s="29"/>
      <c r="AB34" s="29"/>
      <c r="AC34" s="29"/>
      <c r="AD34" s="29"/>
    </row>
    <row r="35" spans="1:30" ht="12.9" customHeight="1" x14ac:dyDescent="0.15">
      <c r="A35" s="24"/>
      <c r="B35" s="24" t="s">
        <v>12</v>
      </c>
      <c r="C35" s="77" t="s">
        <v>207</v>
      </c>
      <c r="D35" s="77"/>
      <c r="E35" s="26"/>
      <c r="F35" s="22">
        <v>1269332000</v>
      </c>
      <c r="G35" s="22">
        <v>201193009</v>
      </c>
      <c r="H35" s="23">
        <f t="shared" si="2"/>
        <v>1470525009</v>
      </c>
      <c r="I35" s="22"/>
      <c r="J35" s="22"/>
      <c r="K35" s="22"/>
      <c r="L35" s="22"/>
      <c r="M35" s="22"/>
      <c r="N35" s="22"/>
      <c r="O35" s="22"/>
      <c r="P35" s="22"/>
      <c r="Q35" s="22"/>
      <c r="R35" s="22"/>
      <c r="S35" s="22"/>
      <c r="T35" s="29"/>
      <c r="U35" s="29"/>
      <c r="V35" s="29"/>
      <c r="W35" s="29"/>
      <c r="X35" s="29"/>
      <c r="Y35" s="29"/>
      <c r="Z35" s="29"/>
      <c r="AA35" s="29"/>
      <c r="AB35" s="29"/>
      <c r="AC35" s="29"/>
      <c r="AD35" s="29"/>
    </row>
    <row r="36" spans="1:30" ht="12.9" customHeight="1" x14ac:dyDescent="0.15">
      <c r="A36" s="24"/>
      <c r="B36" s="24" t="s">
        <v>15</v>
      </c>
      <c r="C36" s="77" t="s">
        <v>274</v>
      </c>
      <c r="D36" s="77"/>
      <c r="E36" s="26"/>
      <c r="F36" s="22">
        <v>332513000</v>
      </c>
      <c r="G36" s="22">
        <v>27885516</v>
      </c>
      <c r="H36" s="23">
        <f t="shared" si="2"/>
        <v>360398516</v>
      </c>
      <c r="I36" s="22"/>
      <c r="J36" s="22"/>
      <c r="K36" s="22"/>
      <c r="L36" s="22"/>
      <c r="M36" s="22"/>
      <c r="N36" s="22"/>
      <c r="O36" s="22"/>
      <c r="P36" s="22"/>
      <c r="Q36" s="22"/>
      <c r="R36" s="22"/>
      <c r="S36" s="22"/>
      <c r="T36" s="29"/>
      <c r="U36" s="29"/>
      <c r="V36" s="29"/>
      <c r="W36" s="29"/>
      <c r="X36" s="29"/>
      <c r="Y36" s="29"/>
      <c r="Z36" s="29"/>
      <c r="AA36" s="29"/>
      <c r="AB36" s="29"/>
      <c r="AC36" s="29"/>
      <c r="AD36" s="29"/>
    </row>
    <row r="37" spans="1:30" ht="12.9" customHeight="1" x14ac:dyDescent="0.15">
      <c r="A37" s="24"/>
      <c r="B37" s="24" t="s">
        <v>17</v>
      </c>
      <c r="C37" s="77" t="s">
        <v>139</v>
      </c>
      <c r="D37" s="77"/>
      <c r="E37" s="26"/>
      <c r="F37" s="22">
        <v>437475000</v>
      </c>
      <c r="G37" s="22">
        <v>35803859</v>
      </c>
      <c r="H37" s="23">
        <f t="shared" si="2"/>
        <v>473278859</v>
      </c>
      <c r="I37" s="22"/>
      <c r="J37" s="22"/>
      <c r="K37" s="22"/>
      <c r="L37" s="22"/>
      <c r="M37" s="22"/>
      <c r="N37" s="22"/>
      <c r="O37" s="22"/>
      <c r="P37" s="22"/>
      <c r="Q37" s="22"/>
      <c r="R37" s="22"/>
      <c r="S37" s="22"/>
      <c r="T37" s="29"/>
      <c r="U37" s="29"/>
      <c r="V37" s="29"/>
      <c r="W37" s="29"/>
      <c r="X37" s="29"/>
      <c r="Y37" s="29"/>
      <c r="Z37" s="29"/>
      <c r="AA37" s="29"/>
      <c r="AB37" s="29"/>
      <c r="AC37" s="29"/>
      <c r="AD37" s="29"/>
    </row>
    <row r="38" spans="1:30" ht="12.9" customHeight="1" x14ac:dyDescent="0.15">
      <c r="A38" s="24"/>
      <c r="B38" s="24" t="s">
        <v>19</v>
      </c>
      <c r="C38" s="77" t="s">
        <v>311</v>
      </c>
      <c r="D38" s="77"/>
      <c r="E38" s="26"/>
      <c r="F38" s="22">
        <v>494866000</v>
      </c>
      <c r="G38" s="22">
        <v>133431000</v>
      </c>
      <c r="H38" s="23">
        <f t="shared" si="2"/>
        <v>628297000</v>
      </c>
      <c r="I38" s="22"/>
      <c r="J38" s="22"/>
      <c r="K38" s="22"/>
      <c r="L38" s="22"/>
      <c r="M38" s="22"/>
      <c r="N38" s="22"/>
      <c r="O38" s="22"/>
      <c r="P38" s="22"/>
      <c r="Q38" s="22"/>
      <c r="R38" s="22"/>
      <c r="S38" s="22"/>
      <c r="T38" s="29"/>
      <c r="U38" s="29"/>
      <c r="V38" s="29"/>
      <c r="W38" s="29"/>
      <c r="X38" s="29"/>
      <c r="Y38" s="29"/>
      <c r="Z38" s="29"/>
      <c r="AA38" s="29"/>
      <c r="AB38" s="29"/>
      <c r="AC38" s="29"/>
      <c r="AD38" s="29"/>
    </row>
    <row r="39" spans="1:30" ht="12.9" customHeight="1" x14ac:dyDescent="0.15">
      <c r="A39" s="24"/>
      <c r="B39" s="24" t="s">
        <v>22</v>
      </c>
      <c r="C39" s="77" t="s">
        <v>276</v>
      </c>
      <c r="D39" s="77"/>
      <c r="E39" s="26"/>
      <c r="F39" s="22">
        <v>535415000</v>
      </c>
      <c r="G39" s="22">
        <v>103882120</v>
      </c>
      <c r="H39" s="23">
        <f t="shared" si="2"/>
        <v>639297120</v>
      </c>
      <c r="I39" s="22"/>
      <c r="J39" s="22"/>
      <c r="K39" s="22"/>
      <c r="L39" s="22"/>
      <c r="M39" s="22"/>
      <c r="N39" s="22"/>
      <c r="O39" s="22"/>
      <c r="P39" s="22"/>
      <c r="Q39" s="22"/>
      <c r="R39" s="22"/>
      <c r="S39" s="22"/>
      <c r="T39" s="29"/>
      <c r="U39" s="29"/>
      <c r="V39" s="29"/>
      <c r="W39" s="29"/>
      <c r="X39" s="29"/>
      <c r="Y39" s="29"/>
      <c r="Z39" s="29"/>
      <c r="AA39" s="29"/>
      <c r="AB39" s="29"/>
      <c r="AC39" s="29"/>
      <c r="AD39" s="29"/>
    </row>
    <row r="40" spans="1:30" ht="12.9" customHeight="1" x14ac:dyDescent="0.15">
      <c r="A40" s="24"/>
      <c r="B40" s="24" t="s">
        <v>24</v>
      </c>
      <c r="C40" s="90" t="s">
        <v>291</v>
      </c>
      <c r="D40" s="90"/>
      <c r="E40" s="26"/>
      <c r="F40" s="22">
        <v>107697000</v>
      </c>
      <c r="G40" s="22">
        <v>12250000</v>
      </c>
      <c r="H40" s="23">
        <f t="shared" si="2"/>
        <v>119947000</v>
      </c>
      <c r="I40" s="22"/>
      <c r="J40" s="22"/>
      <c r="K40" s="22"/>
      <c r="L40" s="22"/>
      <c r="M40" s="22"/>
      <c r="N40" s="22"/>
      <c r="O40" s="22"/>
      <c r="P40" s="22"/>
      <c r="Q40" s="22"/>
      <c r="R40" s="22"/>
      <c r="S40" s="22"/>
      <c r="T40" s="29"/>
      <c r="U40" s="29"/>
      <c r="V40" s="29"/>
      <c r="W40" s="29"/>
      <c r="X40" s="29"/>
      <c r="Y40" s="29"/>
      <c r="Z40" s="29"/>
      <c r="AA40" s="29"/>
      <c r="AB40" s="29"/>
      <c r="AC40" s="29"/>
      <c r="AD40" s="29"/>
    </row>
    <row r="41" spans="1:30" ht="12.9" customHeight="1" x14ac:dyDescent="0.15">
      <c r="A41" s="24"/>
      <c r="B41" s="24" t="s">
        <v>26</v>
      </c>
      <c r="C41" s="77" t="s">
        <v>302</v>
      </c>
      <c r="D41" s="77"/>
      <c r="E41" s="26"/>
      <c r="F41" s="22">
        <v>11480000</v>
      </c>
      <c r="G41" s="22" t="s">
        <v>14</v>
      </c>
      <c r="H41" s="23">
        <f t="shared" si="2"/>
        <v>11480000</v>
      </c>
      <c r="I41" s="22"/>
      <c r="J41" s="22"/>
      <c r="K41" s="22"/>
      <c r="L41" s="22"/>
      <c r="M41" s="22"/>
      <c r="N41" s="22"/>
      <c r="O41" s="22"/>
      <c r="P41" s="22"/>
      <c r="Q41" s="22"/>
      <c r="R41" s="22"/>
      <c r="S41" s="22"/>
      <c r="T41" s="29"/>
      <c r="U41" s="29"/>
      <c r="V41" s="29"/>
      <c r="W41" s="29"/>
      <c r="X41" s="29"/>
      <c r="Y41" s="29"/>
      <c r="Z41" s="29"/>
      <c r="AA41" s="29"/>
      <c r="AB41" s="29"/>
      <c r="AC41" s="29"/>
      <c r="AD41" s="29"/>
    </row>
    <row r="42" spans="1:30" ht="12.9" customHeight="1" x14ac:dyDescent="0.15">
      <c r="A42" s="24"/>
      <c r="B42" s="24"/>
      <c r="C42" s="110" t="s">
        <v>268</v>
      </c>
      <c r="D42" s="110"/>
      <c r="E42" s="26"/>
      <c r="F42" s="22">
        <f>SUM(F34:F41)</f>
        <v>3855289000</v>
      </c>
      <c r="G42" s="22">
        <f>SUM(G34:G41)</f>
        <v>649045443</v>
      </c>
      <c r="H42" s="23">
        <f t="shared" si="2"/>
        <v>4504334443</v>
      </c>
      <c r="I42" s="22"/>
      <c r="J42" s="22"/>
      <c r="K42" s="22"/>
      <c r="L42" s="22"/>
      <c r="M42" s="22"/>
      <c r="N42" s="22"/>
      <c r="O42" s="22"/>
      <c r="P42" s="22"/>
      <c r="Q42" s="22"/>
      <c r="R42" s="22"/>
      <c r="S42" s="22"/>
      <c r="T42" s="29"/>
      <c r="U42" s="29"/>
      <c r="V42" s="29"/>
      <c r="W42" s="29"/>
      <c r="X42" s="29"/>
      <c r="Y42" s="29"/>
      <c r="Z42" s="29"/>
      <c r="AA42" s="29"/>
      <c r="AB42" s="29"/>
      <c r="AC42" s="29"/>
      <c r="AD42" s="29"/>
    </row>
    <row r="43" spans="1:30" ht="12.9" customHeight="1" x14ac:dyDescent="0.15">
      <c r="A43" s="24"/>
      <c r="B43" s="24" t="s">
        <v>28</v>
      </c>
      <c r="C43" s="77" t="s">
        <v>312</v>
      </c>
      <c r="D43" s="77"/>
      <c r="E43" s="26"/>
      <c r="F43" s="22">
        <v>425759000</v>
      </c>
      <c r="G43" s="22">
        <v>54723500</v>
      </c>
      <c r="H43" s="23">
        <f t="shared" si="2"/>
        <v>480482500</v>
      </c>
      <c r="I43" s="22"/>
      <c r="J43" s="22"/>
      <c r="K43" s="22"/>
      <c r="L43" s="22"/>
      <c r="M43" s="22"/>
      <c r="N43" s="22"/>
      <c r="O43" s="22"/>
      <c r="P43" s="22"/>
      <c r="Q43" s="22"/>
      <c r="R43" s="22"/>
      <c r="S43" s="22"/>
      <c r="T43" s="29"/>
      <c r="U43" s="29"/>
      <c r="V43" s="29"/>
      <c r="W43" s="29"/>
      <c r="X43" s="29"/>
      <c r="Y43" s="29"/>
      <c r="Z43" s="29"/>
      <c r="AA43" s="29"/>
      <c r="AB43" s="29"/>
      <c r="AC43" s="29"/>
      <c r="AD43" s="29"/>
    </row>
    <row r="44" spans="1:30" ht="12.9" customHeight="1" x14ac:dyDescent="0.15">
      <c r="A44" s="24"/>
      <c r="B44" s="77" t="s">
        <v>264</v>
      </c>
      <c r="C44" s="77"/>
      <c r="D44" s="77"/>
      <c r="E44" s="26"/>
      <c r="F44" s="22">
        <f>SUM(F42:F43)</f>
        <v>4281048000</v>
      </c>
      <c r="G44" s="22">
        <f>SUM(G42:G43)</f>
        <v>703768943</v>
      </c>
      <c r="H44" s="23">
        <f t="shared" si="2"/>
        <v>4984816943</v>
      </c>
      <c r="I44" s="22"/>
      <c r="J44" s="22"/>
      <c r="K44" s="22"/>
      <c r="L44" s="22"/>
      <c r="M44" s="22"/>
      <c r="N44" s="22"/>
      <c r="O44" s="22"/>
      <c r="P44" s="22"/>
      <c r="Q44" s="22"/>
      <c r="R44" s="22"/>
      <c r="S44" s="22"/>
      <c r="T44" s="29"/>
      <c r="U44" s="29"/>
      <c r="V44" s="29"/>
      <c r="W44" s="29"/>
      <c r="X44" s="29"/>
      <c r="Y44" s="29"/>
      <c r="Z44" s="29"/>
      <c r="AA44" s="29"/>
      <c r="AB44" s="29"/>
      <c r="AC44" s="29"/>
      <c r="AD44" s="29"/>
    </row>
    <row r="45" spans="1:30" ht="12.9" customHeight="1" x14ac:dyDescent="0.15">
      <c r="A45" s="24"/>
      <c r="B45" s="77" t="s">
        <v>304</v>
      </c>
      <c r="C45" s="77"/>
      <c r="D45" s="77"/>
      <c r="E45" s="26"/>
      <c r="F45" s="22">
        <v>210862736</v>
      </c>
      <c r="G45" s="22">
        <v>-5282429</v>
      </c>
      <c r="H45" s="23">
        <f t="shared" si="2"/>
        <v>205580307</v>
      </c>
      <c r="I45" s="22"/>
      <c r="J45" s="22"/>
      <c r="K45" s="22"/>
      <c r="L45" s="22"/>
      <c r="M45" s="22"/>
      <c r="N45" s="22"/>
      <c r="O45" s="22"/>
      <c r="P45" s="22"/>
      <c r="Q45" s="22"/>
      <c r="R45" s="22"/>
      <c r="S45" s="22"/>
      <c r="T45" s="29"/>
      <c r="U45" s="29"/>
      <c r="V45" s="29"/>
      <c r="W45" s="29"/>
      <c r="X45" s="29"/>
      <c r="Y45" s="29"/>
      <c r="Z45" s="29"/>
      <c r="AA45" s="29"/>
      <c r="AB45" s="29"/>
      <c r="AC45" s="29"/>
      <c r="AD45" s="29"/>
    </row>
    <row r="46" spans="1:30" ht="12.9" customHeight="1" x14ac:dyDescent="0.15">
      <c r="A46" s="24"/>
      <c r="B46" s="77" t="s">
        <v>228</v>
      </c>
      <c r="C46" s="77"/>
      <c r="D46" s="77"/>
      <c r="E46" s="31"/>
      <c r="F46" s="22">
        <v>172868838</v>
      </c>
      <c r="G46" s="22">
        <v>22253182</v>
      </c>
      <c r="H46" s="23">
        <f t="shared" si="2"/>
        <v>195122020</v>
      </c>
      <c r="I46" s="48"/>
      <c r="J46" s="48"/>
      <c r="K46" s="48"/>
      <c r="L46" s="48"/>
      <c r="M46" s="48"/>
      <c r="N46" s="48"/>
      <c r="O46" s="48"/>
      <c r="P46" s="48"/>
      <c r="Q46" s="48"/>
      <c r="R46" s="48"/>
      <c r="S46" s="48"/>
      <c r="T46" s="29"/>
      <c r="U46" s="29"/>
      <c r="V46" s="29"/>
      <c r="W46" s="29"/>
      <c r="X46" s="29"/>
      <c r="Y46" s="29"/>
      <c r="Z46" s="29"/>
      <c r="AA46" s="29"/>
      <c r="AB46" s="29"/>
      <c r="AC46" s="29"/>
      <c r="AD46" s="29"/>
    </row>
    <row r="47" spans="1:30" ht="12.9" customHeight="1" x14ac:dyDescent="0.15">
      <c r="A47" s="24"/>
      <c r="B47" s="77" t="s">
        <v>152</v>
      </c>
      <c r="C47" s="77"/>
      <c r="D47" s="77"/>
      <c r="E47" s="31"/>
      <c r="F47" s="22">
        <v>828846929</v>
      </c>
      <c r="G47" s="22">
        <v>-2768880</v>
      </c>
      <c r="H47" s="23">
        <f t="shared" si="2"/>
        <v>826078049</v>
      </c>
      <c r="I47" s="48"/>
      <c r="J47" s="48"/>
      <c r="K47" s="48"/>
      <c r="L47" s="48"/>
      <c r="M47" s="48"/>
      <c r="N47" s="48"/>
      <c r="O47" s="48"/>
      <c r="P47" s="48"/>
      <c r="Q47" s="48"/>
      <c r="R47" s="48"/>
      <c r="S47" s="48"/>
      <c r="T47" s="29"/>
      <c r="U47" s="29"/>
      <c r="V47" s="29"/>
      <c r="W47" s="29"/>
      <c r="X47" s="29"/>
      <c r="Y47" s="29"/>
      <c r="Z47" s="29"/>
      <c r="AA47" s="29"/>
      <c r="AB47" s="29"/>
      <c r="AC47" s="29"/>
      <c r="AD47" s="29"/>
    </row>
    <row r="48" spans="1:30" ht="12.9" customHeight="1" x14ac:dyDescent="0.15">
      <c r="A48" s="24"/>
      <c r="B48" s="77" t="s">
        <v>271</v>
      </c>
      <c r="C48" s="77"/>
      <c r="D48" s="77"/>
      <c r="E48" s="31"/>
      <c r="F48" s="22">
        <v>3478121313</v>
      </c>
      <c r="G48" s="22">
        <v>183432010</v>
      </c>
      <c r="H48" s="23">
        <f t="shared" si="2"/>
        <v>3661553323</v>
      </c>
      <c r="I48" s="48"/>
      <c r="J48" s="48"/>
      <c r="K48" s="48"/>
      <c r="L48" s="48"/>
      <c r="M48" s="48"/>
      <c r="N48" s="48"/>
      <c r="O48" s="48"/>
      <c r="P48" s="48"/>
      <c r="Q48" s="48"/>
      <c r="R48" s="48"/>
      <c r="S48" s="48"/>
      <c r="T48" s="29"/>
      <c r="U48" s="29"/>
      <c r="V48" s="29"/>
      <c r="W48" s="29"/>
      <c r="X48" s="29"/>
      <c r="Y48" s="29"/>
      <c r="Z48" s="29"/>
      <c r="AA48" s="29"/>
      <c r="AB48" s="29"/>
      <c r="AC48" s="29"/>
      <c r="AD48" s="29"/>
    </row>
    <row r="49" spans="1:30" ht="12.9" customHeight="1" x14ac:dyDescent="0.15">
      <c r="A49" s="24"/>
      <c r="B49" s="77" t="s">
        <v>69</v>
      </c>
      <c r="C49" s="77"/>
      <c r="D49" s="77"/>
      <c r="E49" s="31"/>
      <c r="F49" s="22">
        <v>286564739</v>
      </c>
      <c r="G49" s="22">
        <v>-24564739</v>
      </c>
      <c r="H49" s="23">
        <f>SUM(F49:G49)</f>
        <v>262000000</v>
      </c>
      <c r="I49" s="48"/>
      <c r="J49" s="48"/>
      <c r="K49" s="48"/>
      <c r="L49" s="48"/>
      <c r="M49" s="48"/>
      <c r="N49" s="48"/>
      <c r="O49" s="48"/>
      <c r="P49" s="48"/>
      <c r="Q49" s="48"/>
      <c r="R49" s="48"/>
      <c r="S49" s="48"/>
      <c r="T49" s="29"/>
      <c r="U49" s="29"/>
      <c r="V49" s="29"/>
      <c r="W49" s="29"/>
      <c r="X49" s="29"/>
      <c r="Y49" s="29"/>
      <c r="Z49" s="29"/>
      <c r="AA49" s="29"/>
      <c r="AB49" s="29"/>
      <c r="AC49" s="29"/>
      <c r="AD49" s="29"/>
    </row>
    <row r="50" spans="1:30" ht="4.5" customHeight="1" x14ac:dyDescent="0.15">
      <c r="A50" s="24"/>
      <c r="B50" s="24"/>
      <c r="C50" s="20"/>
      <c r="D50" s="20"/>
      <c r="E50" s="31"/>
      <c r="F50" s="22"/>
      <c r="G50" s="22"/>
      <c r="H50" s="23"/>
      <c r="I50" s="48"/>
      <c r="J50" s="48"/>
      <c r="K50" s="48"/>
      <c r="L50" s="48"/>
      <c r="M50" s="48"/>
      <c r="N50" s="48"/>
      <c r="O50" s="48"/>
      <c r="P50" s="48"/>
      <c r="Q50" s="48"/>
      <c r="R50" s="48"/>
      <c r="S50" s="48"/>
      <c r="T50" s="29"/>
      <c r="U50" s="29"/>
      <c r="V50" s="29"/>
      <c r="W50" s="29"/>
      <c r="X50" s="29"/>
      <c r="Y50" s="29"/>
      <c r="Z50" s="29"/>
      <c r="AA50" s="29"/>
      <c r="AB50" s="29"/>
      <c r="AC50" s="29"/>
      <c r="AD50" s="29"/>
    </row>
    <row r="51" spans="1:30" ht="12.6" customHeight="1" x14ac:dyDescent="0.15">
      <c r="A51" s="24"/>
      <c r="B51" s="79" t="s">
        <v>73</v>
      </c>
      <c r="C51" s="79"/>
      <c r="D51" s="79"/>
      <c r="E51" s="31"/>
      <c r="F51" s="23">
        <f>SUM(F11,F19:F20,F26,F31:F32,F44:F49)</f>
        <v>28514270145</v>
      </c>
      <c r="G51" s="23">
        <f>SUM(G11,G19:G20,G26,G31:G32,G44:G49)</f>
        <v>832344999</v>
      </c>
      <c r="H51" s="23">
        <f>SUM(F51:G51)</f>
        <v>29346615144</v>
      </c>
      <c r="I51" s="48"/>
      <c r="J51" s="48"/>
      <c r="K51" s="48"/>
      <c r="L51" s="48"/>
      <c r="M51" s="48"/>
      <c r="N51" s="48"/>
      <c r="O51" s="48"/>
      <c r="P51" s="48"/>
      <c r="Q51" s="48"/>
      <c r="R51" s="48"/>
      <c r="S51" s="48"/>
      <c r="T51" s="29"/>
      <c r="U51" s="29"/>
      <c r="V51" s="29"/>
      <c r="W51" s="29"/>
      <c r="X51" s="29"/>
      <c r="Y51" s="29"/>
      <c r="Z51" s="29"/>
      <c r="AA51" s="29"/>
      <c r="AB51" s="29"/>
      <c r="AC51" s="29"/>
      <c r="AD51" s="29"/>
    </row>
    <row r="52" spans="1:30" ht="6" customHeight="1" x14ac:dyDescent="0.15">
      <c r="A52" s="33"/>
      <c r="B52" s="33"/>
      <c r="C52" s="34"/>
      <c r="D52" s="35"/>
      <c r="E52" s="36"/>
      <c r="F52" s="37"/>
      <c r="G52" s="38"/>
      <c r="H52" s="39"/>
      <c r="I52" s="40"/>
      <c r="J52" s="40"/>
      <c r="K52" s="40"/>
      <c r="L52" s="40"/>
      <c r="M52" s="40"/>
      <c r="N52" s="40"/>
      <c r="O52" s="40"/>
      <c r="P52" s="40"/>
      <c r="Q52" s="40"/>
      <c r="R52" s="40"/>
      <c r="S52" s="40"/>
      <c r="T52" s="29"/>
      <c r="U52" s="29"/>
      <c r="V52" s="29"/>
      <c r="W52" s="29"/>
      <c r="X52" s="29"/>
      <c r="Y52" s="29"/>
      <c r="Z52" s="29"/>
      <c r="AA52" s="29"/>
      <c r="AB52" s="29"/>
      <c r="AC52" s="29"/>
      <c r="AD52" s="29"/>
    </row>
    <row r="53" spans="1:30" ht="18" customHeight="1" x14ac:dyDescent="0.15">
      <c r="A53" s="92" t="s">
        <v>327</v>
      </c>
      <c r="B53" s="92"/>
      <c r="C53" s="92"/>
      <c r="D53" s="92"/>
      <c r="E53" s="92"/>
      <c r="F53" s="92"/>
      <c r="G53" s="92"/>
      <c r="H53" s="92"/>
      <c r="I53" s="12"/>
      <c r="J53" s="12"/>
      <c r="K53" s="12"/>
      <c r="L53" s="12"/>
      <c r="M53" s="12"/>
      <c r="N53" s="12"/>
      <c r="O53" s="12"/>
      <c r="P53" s="12"/>
      <c r="Q53" s="12"/>
      <c r="R53" s="12"/>
      <c r="S53" s="12"/>
      <c r="T53" s="29"/>
      <c r="U53" s="29"/>
      <c r="V53" s="29"/>
      <c r="W53" s="29"/>
      <c r="X53" s="29"/>
      <c r="Y53" s="29"/>
      <c r="Z53" s="29"/>
      <c r="AA53" s="29"/>
      <c r="AB53" s="29"/>
      <c r="AC53" s="29"/>
      <c r="AD53" s="29"/>
    </row>
    <row r="54" spans="1:30" ht="10.5" customHeight="1" x14ac:dyDescent="0.15">
      <c r="A54" s="12"/>
      <c r="B54" s="12"/>
      <c r="C54" s="12"/>
      <c r="D54" s="12"/>
      <c r="E54" s="12"/>
      <c r="F54" s="12"/>
      <c r="G54" s="12"/>
      <c r="H54" s="12"/>
      <c r="I54" s="45"/>
      <c r="J54" s="45"/>
      <c r="K54" s="45"/>
      <c r="L54" s="45"/>
      <c r="M54" s="45"/>
      <c r="N54" s="45"/>
      <c r="O54" s="45"/>
      <c r="P54" s="45"/>
      <c r="Q54" s="45"/>
      <c r="R54" s="45"/>
      <c r="S54" s="45"/>
      <c r="T54" s="29"/>
      <c r="U54" s="29"/>
      <c r="V54" s="29"/>
      <c r="W54" s="29"/>
      <c r="X54" s="29"/>
      <c r="Y54" s="29"/>
      <c r="Z54" s="29"/>
      <c r="AA54" s="29"/>
      <c r="AB54" s="29"/>
      <c r="AC54" s="29"/>
      <c r="AD54" s="29"/>
    </row>
    <row r="55" spans="1:30" ht="10.5" customHeight="1" x14ac:dyDescent="0.15">
      <c r="A55" s="40"/>
      <c r="B55" s="40"/>
      <c r="C55" s="40"/>
      <c r="D55" s="40"/>
      <c r="E55" s="40"/>
      <c r="F55" s="40"/>
      <c r="G55" s="40"/>
      <c r="H55" s="40"/>
      <c r="I55" s="40"/>
      <c r="J55" s="40"/>
      <c r="K55" s="40"/>
      <c r="L55" s="40"/>
      <c r="M55" s="40"/>
      <c r="N55" s="40"/>
      <c r="O55" s="40"/>
      <c r="P55" s="40"/>
      <c r="Q55" s="40"/>
      <c r="R55" s="40"/>
      <c r="S55" s="40"/>
      <c r="T55" s="29"/>
      <c r="U55" s="29"/>
      <c r="V55" s="29"/>
      <c r="W55" s="29"/>
      <c r="X55" s="29"/>
      <c r="Y55" s="29"/>
      <c r="Z55" s="29"/>
      <c r="AA55" s="29"/>
      <c r="AB55" s="29"/>
      <c r="AC55" s="29"/>
      <c r="AD55" s="29"/>
    </row>
    <row r="56" spans="1:30" ht="10.5" customHeight="1" x14ac:dyDescent="0.15">
      <c r="A56" s="40"/>
      <c r="B56" s="40"/>
      <c r="C56" s="40"/>
      <c r="D56" s="40"/>
      <c r="E56" s="40"/>
      <c r="F56" s="40"/>
      <c r="G56" s="40"/>
      <c r="H56" s="40"/>
      <c r="I56" s="40"/>
      <c r="J56" s="40"/>
      <c r="K56" s="40"/>
      <c r="L56" s="40"/>
      <c r="M56" s="40"/>
      <c r="N56" s="40"/>
      <c r="O56" s="40"/>
      <c r="P56" s="40"/>
      <c r="Q56" s="40"/>
      <c r="R56" s="40"/>
      <c r="S56" s="40"/>
      <c r="T56" s="29"/>
      <c r="U56" s="29"/>
      <c r="V56" s="29"/>
      <c r="W56" s="29"/>
      <c r="X56" s="29"/>
      <c r="Y56" s="29"/>
      <c r="Z56" s="29"/>
      <c r="AA56" s="29"/>
      <c r="AB56" s="29"/>
      <c r="AC56" s="29"/>
      <c r="AD56" s="29"/>
    </row>
    <row r="57" spans="1:30" ht="10.5" customHeight="1" x14ac:dyDescent="0.15">
      <c r="A57" s="40"/>
      <c r="B57" s="40"/>
      <c r="C57" s="40"/>
      <c r="D57" s="40"/>
      <c r="E57" s="40"/>
      <c r="F57" s="40"/>
      <c r="G57" s="40"/>
      <c r="H57" s="40"/>
      <c r="I57" s="40"/>
      <c r="J57" s="40"/>
      <c r="K57" s="40"/>
      <c r="L57" s="40"/>
      <c r="M57" s="40"/>
      <c r="N57" s="40"/>
      <c r="O57" s="40"/>
      <c r="P57" s="40"/>
      <c r="Q57" s="40"/>
      <c r="R57" s="40"/>
      <c r="S57" s="40"/>
      <c r="T57" s="29"/>
      <c r="U57" s="29"/>
      <c r="V57" s="29"/>
      <c r="W57" s="29"/>
      <c r="X57" s="29"/>
      <c r="Y57" s="29"/>
      <c r="Z57" s="29"/>
      <c r="AA57" s="29"/>
      <c r="AB57" s="29"/>
      <c r="AC57" s="29"/>
      <c r="AD57" s="29"/>
    </row>
    <row r="58" spans="1:30" ht="10.5" customHeight="1" x14ac:dyDescent="0.15">
      <c r="A58" s="40"/>
      <c r="B58" s="40"/>
      <c r="C58" s="40"/>
      <c r="D58" s="40"/>
      <c r="E58" s="40"/>
      <c r="F58" s="40"/>
      <c r="G58" s="40"/>
      <c r="H58" s="40"/>
      <c r="I58" s="40"/>
      <c r="J58" s="40"/>
      <c r="K58" s="40"/>
      <c r="L58" s="40"/>
      <c r="M58" s="40"/>
      <c r="N58" s="40"/>
      <c r="O58" s="40"/>
      <c r="P58" s="40"/>
      <c r="Q58" s="40"/>
      <c r="R58" s="40"/>
      <c r="S58" s="40"/>
    </row>
    <row r="59" spans="1:30" ht="10.5" customHeight="1" x14ac:dyDescent="0.15">
      <c r="A59" s="40"/>
      <c r="B59" s="40"/>
      <c r="C59" s="40"/>
      <c r="D59" s="40"/>
      <c r="E59" s="40"/>
      <c r="F59" s="40"/>
      <c r="G59" s="40"/>
      <c r="H59" s="40"/>
      <c r="I59" s="40"/>
      <c r="J59" s="40"/>
      <c r="K59" s="40"/>
      <c r="L59" s="40"/>
      <c r="M59" s="40"/>
      <c r="N59" s="40"/>
      <c r="O59" s="40"/>
      <c r="P59" s="40"/>
      <c r="Q59" s="40"/>
      <c r="R59" s="40"/>
      <c r="S59" s="40"/>
    </row>
    <row r="60" spans="1:30" ht="10.5" customHeight="1" x14ac:dyDescent="0.15">
      <c r="A60" s="40"/>
      <c r="B60" s="40"/>
      <c r="C60" s="40"/>
      <c r="D60" s="40"/>
      <c r="E60" s="40"/>
      <c r="F60" s="40"/>
      <c r="G60" s="40"/>
      <c r="H60" s="40"/>
      <c r="I60" s="40"/>
      <c r="J60" s="40"/>
      <c r="K60" s="40"/>
      <c r="L60" s="40"/>
      <c r="M60" s="40"/>
      <c r="N60" s="40"/>
      <c r="O60" s="40"/>
      <c r="P60" s="40"/>
      <c r="Q60" s="40"/>
      <c r="R60" s="40"/>
      <c r="S60" s="40"/>
    </row>
    <row r="61" spans="1:30" ht="10.5" customHeight="1" x14ac:dyDescent="0.15">
      <c r="A61" s="40"/>
      <c r="B61" s="40"/>
      <c r="C61" s="40"/>
      <c r="D61" s="40"/>
      <c r="E61" s="40"/>
      <c r="F61" s="40"/>
      <c r="G61" s="40"/>
      <c r="H61" s="40"/>
      <c r="I61" s="40"/>
      <c r="J61" s="40"/>
      <c r="K61" s="40"/>
      <c r="L61" s="40"/>
      <c r="M61" s="40"/>
      <c r="N61" s="40"/>
      <c r="O61" s="40"/>
      <c r="P61" s="40"/>
      <c r="Q61" s="40"/>
      <c r="R61" s="40"/>
      <c r="S61" s="40"/>
    </row>
    <row r="62" spans="1:30" ht="10.5" customHeight="1" x14ac:dyDescent="0.15">
      <c r="A62" s="40"/>
      <c r="B62" s="40"/>
      <c r="C62" s="40"/>
      <c r="D62" s="40"/>
      <c r="E62" s="40"/>
      <c r="F62" s="40"/>
      <c r="G62" s="40"/>
      <c r="H62" s="40"/>
      <c r="I62" s="40"/>
      <c r="J62" s="40"/>
      <c r="K62" s="40"/>
      <c r="L62" s="40"/>
      <c r="M62" s="40"/>
      <c r="N62" s="40"/>
      <c r="O62" s="40"/>
      <c r="P62" s="40"/>
      <c r="Q62" s="40"/>
      <c r="R62" s="40"/>
      <c r="S62" s="40"/>
    </row>
    <row r="63" spans="1:30" ht="10.5" customHeight="1" x14ac:dyDescent="0.15">
      <c r="A63" s="40"/>
      <c r="B63" s="40"/>
      <c r="C63" s="40"/>
      <c r="D63" s="40"/>
      <c r="E63" s="40"/>
      <c r="F63" s="40"/>
      <c r="G63" s="40"/>
      <c r="H63" s="40"/>
      <c r="I63" s="40"/>
      <c r="J63" s="40"/>
      <c r="K63" s="40"/>
      <c r="L63" s="40"/>
      <c r="M63" s="40"/>
      <c r="N63" s="40"/>
      <c r="O63" s="40"/>
      <c r="P63" s="40"/>
      <c r="Q63" s="40"/>
      <c r="R63" s="40"/>
      <c r="S63" s="40"/>
    </row>
    <row r="64" spans="1:30" ht="10.5" customHeight="1" x14ac:dyDescent="0.15">
      <c r="A64" s="42"/>
      <c r="B64" s="42"/>
      <c r="C64" s="42"/>
      <c r="D64" s="42"/>
      <c r="E64" s="42"/>
      <c r="F64" s="42"/>
      <c r="G64" s="42"/>
      <c r="H64" s="42"/>
      <c r="I64" s="42"/>
      <c r="J64" s="42"/>
      <c r="K64" s="42"/>
      <c r="L64" s="42"/>
      <c r="M64" s="42"/>
      <c r="N64" s="42"/>
      <c r="O64" s="42"/>
      <c r="P64" s="42"/>
      <c r="Q64" s="42"/>
      <c r="R64" s="42"/>
      <c r="S64" s="42"/>
    </row>
    <row r="65" spans="1:19" ht="10.5" customHeight="1" x14ac:dyDescent="0.15">
      <c r="A65" s="42"/>
      <c r="B65" s="42"/>
      <c r="C65" s="42"/>
      <c r="D65" s="42"/>
      <c r="E65" s="42"/>
      <c r="F65" s="42"/>
      <c r="G65" s="42"/>
      <c r="H65" s="42"/>
      <c r="I65" s="42"/>
      <c r="J65" s="42"/>
      <c r="K65" s="42"/>
      <c r="L65" s="42"/>
      <c r="M65" s="42"/>
      <c r="N65" s="42"/>
      <c r="O65" s="42"/>
      <c r="P65" s="42"/>
      <c r="Q65" s="42"/>
      <c r="R65" s="42"/>
      <c r="S65" s="42"/>
    </row>
    <row r="66" spans="1:19" ht="10.5" customHeight="1" x14ac:dyDescent="0.15">
      <c r="A66" s="42"/>
      <c r="B66" s="42"/>
      <c r="C66" s="42"/>
      <c r="D66" s="42"/>
      <c r="E66" s="42"/>
      <c r="F66" s="42"/>
      <c r="G66" s="42"/>
      <c r="H66" s="42"/>
      <c r="I66" s="42"/>
      <c r="J66" s="42"/>
      <c r="K66" s="42"/>
      <c r="L66" s="42"/>
      <c r="M66" s="42"/>
      <c r="N66" s="42"/>
      <c r="O66" s="42"/>
      <c r="P66" s="42"/>
      <c r="Q66" s="42"/>
      <c r="R66" s="42"/>
      <c r="S66" s="42"/>
    </row>
    <row r="67" spans="1:19" ht="10.5" customHeight="1" x14ac:dyDescent="0.15">
      <c r="A67" s="42"/>
      <c r="B67" s="42"/>
      <c r="C67" s="42"/>
      <c r="D67" s="42"/>
      <c r="E67" s="42"/>
      <c r="F67" s="42"/>
      <c r="G67" s="42"/>
      <c r="H67" s="42"/>
      <c r="I67" s="42"/>
      <c r="J67" s="42"/>
      <c r="K67" s="42"/>
      <c r="L67" s="42"/>
      <c r="M67" s="42"/>
      <c r="N67" s="42"/>
      <c r="O67" s="42"/>
      <c r="P67" s="42"/>
      <c r="Q67" s="42"/>
      <c r="R67" s="42"/>
      <c r="S67" s="42"/>
    </row>
    <row r="68" spans="1:19" ht="10.5" customHeight="1" x14ac:dyDescent="0.15">
      <c r="A68" s="42"/>
      <c r="B68" s="42"/>
      <c r="C68" s="42"/>
      <c r="D68" s="42"/>
      <c r="E68" s="42"/>
      <c r="F68" s="42"/>
      <c r="G68" s="42"/>
      <c r="H68" s="42"/>
      <c r="I68" s="42"/>
      <c r="J68" s="42"/>
      <c r="K68" s="42"/>
      <c r="L68" s="42"/>
      <c r="M68" s="42"/>
      <c r="N68" s="42"/>
      <c r="O68" s="42"/>
      <c r="P68" s="42"/>
      <c r="Q68" s="42"/>
      <c r="R68" s="42"/>
      <c r="S68" s="42"/>
    </row>
    <row r="69" spans="1:19" ht="10.5" customHeight="1" x14ac:dyDescent="0.15">
      <c r="A69" s="42"/>
      <c r="B69" s="42"/>
      <c r="C69" s="42"/>
      <c r="D69" s="42"/>
      <c r="E69" s="42"/>
      <c r="F69" s="42"/>
      <c r="G69" s="42"/>
      <c r="H69" s="42"/>
      <c r="I69" s="42"/>
      <c r="J69" s="42"/>
      <c r="K69" s="42"/>
      <c r="L69" s="42"/>
      <c r="M69" s="42"/>
      <c r="N69" s="42"/>
      <c r="O69" s="42"/>
      <c r="P69" s="42"/>
      <c r="Q69" s="42"/>
      <c r="R69" s="42"/>
      <c r="S69" s="42"/>
    </row>
    <row r="70" spans="1:19" ht="10.5" customHeight="1" x14ac:dyDescent="0.15">
      <c r="A70" s="42"/>
      <c r="B70" s="42"/>
      <c r="C70" s="42"/>
      <c r="D70" s="42"/>
      <c r="E70" s="42"/>
      <c r="F70" s="42"/>
      <c r="G70" s="42"/>
      <c r="H70" s="42"/>
      <c r="I70" s="42"/>
      <c r="J70" s="42"/>
      <c r="K70" s="42"/>
      <c r="L70" s="42"/>
      <c r="M70" s="42"/>
      <c r="N70" s="42"/>
      <c r="O70" s="42"/>
      <c r="P70" s="42"/>
      <c r="Q70" s="42"/>
      <c r="R70" s="42"/>
      <c r="S70" s="42"/>
    </row>
    <row r="71" spans="1:19" ht="10.5" customHeight="1" x14ac:dyDescent="0.15">
      <c r="A71" s="42"/>
      <c r="B71" s="42"/>
      <c r="C71" s="42"/>
      <c r="D71" s="42"/>
      <c r="E71" s="42"/>
      <c r="F71" s="42"/>
      <c r="G71" s="42"/>
      <c r="H71" s="42"/>
      <c r="I71" s="42"/>
      <c r="J71" s="42"/>
      <c r="K71" s="42"/>
      <c r="L71" s="42"/>
      <c r="M71" s="42"/>
      <c r="N71" s="42"/>
      <c r="O71" s="42"/>
      <c r="P71" s="42"/>
      <c r="Q71" s="42"/>
      <c r="R71" s="42"/>
      <c r="S71" s="42"/>
    </row>
    <row r="72" spans="1:19" ht="10.5" customHeight="1" x14ac:dyDescent="0.15">
      <c r="A72" s="42"/>
      <c r="B72" s="42"/>
      <c r="C72" s="42"/>
      <c r="D72" s="42"/>
      <c r="E72" s="42"/>
      <c r="F72" s="42"/>
      <c r="G72" s="42"/>
      <c r="H72" s="42"/>
      <c r="I72" s="42"/>
      <c r="J72" s="42"/>
      <c r="K72" s="42"/>
      <c r="L72" s="42"/>
      <c r="M72" s="42"/>
      <c r="N72" s="42"/>
      <c r="O72" s="42"/>
      <c r="P72" s="42"/>
      <c r="Q72" s="42"/>
      <c r="R72" s="42"/>
      <c r="S72" s="42"/>
    </row>
    <row r="73" spans="1:19" ht="10.5" customHeight="1" x14ac:dyDescent="0.15">
      <c r="A73" s="42"/>
      <c r="B73" s="42"/>
      <c r="C73" s="42"/>
      <c r="D73" s="42"/>
      <c r="E73" s="42"/>
      <c r="F73" s="42"/>
      <c r="G73" s="42"/>
      <c r="H73" s="42"/>
      <c r="I73" s="42"/>
      <c r="J73" s="42"/>
      <c r="K73" s="42"/>
      <c r="L73" s="42"/>
      <c r="M73" s="42"/>
      <c r="N73" s="42"/>
      <c r="O73" s="42"/>
      <c r="P73" s="42"/>
      <c r="Q73" s="42"/>
      <c r="R73" s="42"/>
      <c r="S73" s="42"/>
    </row>
    <row r="74" spans="1:19" ht="10.5" customHeight="1" x14ac:dyDescent="0.15">
      <c r="A74" s="42"/>
      <c r="B74" s="42"/>
      <c r="C74" s="42"/>
      <c r="D74" s="42"/>
      <c r="E74" s="42"/>
      <c r="F74" s="42"/>
      <c r="G74" s="42"/>
      <c r="H74" s="42"/>
      <c r="I74" s="42"/>
      <c r="J74" s="42"/>
      <c r="K74" s="42"/>
      <c r="L74" s="42"/>
      <c r="M74" s="42"/>
      <c r="N74" s="42"/>
      <c r="O74" s="42"/>
      <c r="P74" s="42"/>
      <c r="Q74" s="42"/>
      <c r="R74" s="42"/>
      <c r="S74" s="42"/>
    </row>
    <row r="75" spans="1:19" ht="10.5" customHeight="1" x14ac:dyDescent="0.15">
      <c r="A75" s="42"/>
      <c r="B75" s="42"/>
      <c r="C75" s="42"/>
      <c r="D75" s="42"/>
      <c r="E75" s="42"/>
      <c r="F75" s="42"/>
      <c r="G75" s="42"/>
      <c r="H75" s="42"/>
      <c r="I75" s="42"/>
      <c r="J75" s="42"/>
      <c r="K75" s="42"/>
      <c r="L75" s="42"/>
      <c r="M75" s="42"/>
      <c r="N75" s="42"/>
      <c r="O75" s="42"/>
      <c r="P75" s="42"/>
      <c r="Q75" s="42"/>
      <c r="R75" s="42"/>
      <c r="S75" s="42"/>
    </row>
    <row r="76" spans="1:19" ht="10.5" customHeight="1" x14ac:dyDescent="0.15">
      <c r="A76" s="42"/>
      <c r="B76" s="42"/>
      <c r="C76" s="42"/>
      <c r="D76" s="42"/>
      <c r="E76" s="42"/>
      <c r="F76" s="42"/>
      <c r="G76" s="42"/>
      <c r="H76" s="42"/>
      <c r="I76" s="42"/>
      <c r="J76" s="42"/>
      <c r="K76" s="42"/>
      <c r="L76" s="42"/>
      <c r="M76" s="42"/>
      <c r="N76" s="42"/>
      <c r="O76" s="42"/>
      <c r="P76" s="42"/>
      <c r="Q76" s="42"/>
      <c r="R76" s="42"/>
      <c r="S76" s="42"/>
    </row>
    <row r="77" spans="1:19" ht="10.5" customHeight="1" x14ac:dyDescent="0.15">
      <c r="A77" s="42"/>
      <c r="B77" s="42"/>
      <c r="C77" s="42"/>
      <c r="D77" s="42"/>
      <c r="E77" s="42"/>
      <c r="F77" s="42"/>
      <c r="G77" s="42"/>
      <c r="H77" s="42"/>
      <c r="I77" s="42"/>
      <c r="J77" s="42"/>
      <c r="K77" s="42"/>
      <c r="L77" s="42"/>
      <c r="M77" s="42"/>
      <c r="N77" s="42"/>
      <c r="O77" s="42"/>
      <c r="P77" s="42"/>
      <c r="Q77" s="42"/>
      <c r="R77" s="42"/>
      <c r="S77" s="42"/>
    </row>
    <row r="78" spans="1:19" ht="10.5" customHeight="1" x14ac:dyDescent="0.15">
      <c r="A78" s="42"/>
      <c r="B78" s="42"/>
      <c r="C78" s="42"/>
      <c r="D78" s="42"/>
      <c r="E78" s="42"/>
      <c r="F78" s="42"/>
      <c r="G78" s="42"/>
      <c r="H78" s="42"/>
      <c r="I78" s="42"/>
      <c r="J78" s="42"/>
      <c r="K78" s="42"/>
      <c r="L78" s="42"/>
      <c r="M78" s="42"/>
      <c r="N78" s="42"/>
      <c r="O78" s="42"/>
      <c r="P78" s="42"/>
      <c r="Q78" s="42"/>
      <c r="R78" s="42"/>
      <c r="S78" s="42"/>
    </row>
    <row r="79" spans="1:19" ht="10.5" customHeight="1" x14ac:dyDescent="0.15">
      <c r="A79" s="42"/>
      <c r="B79" s="42"/>
      <c r="C79" s="42"/>
      <c r="D79" s="42"/>
      <c r="E79" s="42"/>
      <c r="F79" s="42"/>
      <c r="G79" s="42"/>
      <c r="H79" s="42"/>
      <c r="I79" s="42"/>
      <c r="J79" s="42"/>
      <c r="K79" s="42"/>
      <c r="L79" s="42"/>
      <c r="M79" s="42"/>
      <c r="N79" s="42"/>
      <c r="O79" s="42"/>
      <c r="P79" s="42"/>
      <c r="Q79" s="42"/>
      <c r="R79" s="42"/>
      <c r="S79" s="42"/>
    </row>
  </sheetData>
  <mergeCells count="49">
    <mergeCell ref="A2:H2"/>
    <mergeCell ref="A3:E3"/>
    <mergeCell ref="B5:D5"/>
    <mergeCell ref="C6:D6"/>
    <mergeCell ref="C7:D7"/>
    <mergeCell ref="C8:D8"/>
    <mergeCell ref="C9:D9"/>
    <mergeCell ref="C10:D10"/>
    <mergeCell ref="B11:D11"/>
    <mergeCell ref="B12:D12"/>
    <mergeCell ref="C13:D13"/>
    <mergeCell ref="C14:D14"/>
    <mergeCell ref="C15:D15"/>
    <mergeCell ref="C16:D16"/>
    <mergeCell ref="C17:D17"/>
    <mergeCell ref="C18:D18"/>
    <mergeCell ref="B19:D19"/>
    <mergeCell ref="B20:D20"/>
    <mergeCell ref="B21:D21"/>
    <mergeCell ref="C22:D22"/>
    <mergeCell ref="C23:D23"/>
    <mergeCell ref="C24:D24"/>
    <mergeCell ref="C25:D25"/>
    <mergeCell ref="B26:D26"/>
    <mergeCell ref="B27:D27"/>
    <mergeCell ref="C28:D28"/>
    <mergeCell ref="C29:D29"/>
    <mergeCell ref="C30:D30"/>
    <mergeCell ref="B31:D31"/>
    <mergeCell ref="B32:D32"/>
    <mergeCell ref="B33:D33"/>
    <mergeCell ref="C34:D34"/>
    <mergeCell ref="C35:D35"/>
    <mergeCell ref="C36:D36"/>
    <mergeCell ref="C37:D37"/>
    <mergeCell ref="C38:D38"/>
    <mergeCell ref="C39:D39"/>
    <mergeCell ref="C40:D40"/>
    <mergeCell ref="C41:D41"/>
    <mergeCell ref="C42:D42"/>
    <mergeCell ref="C43:D43"/>
    <mergeCell ref="B44:D44"/>
    <mergeCell ref="B45:D45"/>
    <mergeCell ref="B46:D46"/>
    <mergeCell ref="B47:D47"/>
    <mergeCell ref="A53:H53"/>
    <mergeCell ref="B48:D48"/>
    <mergeCell ref="B49:D49"/>
    <mergeCell ref="B51:D51"/>
  </mergeCells>
  <phoneticPr fontId="9"/>
  <pageMargins left="0.78740157480314965" right="0.78740157480314965" top="0.86614173228346458" bottom="0.86614173228346458" header="0.62992125984251968" footer="0.39370078740157483"/>
  <pageSetup paperSize="9" scale="115" firstPageNumber="211" orientation="portrait"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5"/>
  <sheetViews>
    <sheetView view="pageBreakPreview" zoomScaleNormal="75" zoomScaleSheetLayoutView="100" workbookViewId="0">
      <selection activeCell="A2" sqref="A2:H2"/>
    </sheetView>
  </sheetViews>
  <sheetFormatPr defaultColWidth="9.28515625" defaultRowHeight="10.5" customHeight="1" x14ac:dyDescent="0.15"/>
  <cols>
    <col min="1" max="1" width="0.42578125" style="28" customWidth="1"/>
    <col min="2" max="2" width="4.28515625" style="28" customWidth="1"/>
    <col min="3" max="3" width="1.85546875" style="28" customWidth="1"/>
    <col min="4" max="4" width="32.28515625" style="28" customWidth="1"/>
    <col min="5" max="5" width="0.7109375" style="28" customWidth="1"/>
    <col min="6" max="8" width="20.140625" style="28" customWidth="1"/>
    <col min="9" max="16384" width="9.28515625" style="28"/>
  </cols>
  <sheetData>
    <row r="1" spans="1:15" s="3" customFormat="1" ht="12" customHeight="1" x14ac:dyDescent="0.15">
      <c r="A1" s="12"/>
      <c r="B1" s="12"/>
      <c r="C1" s="12"/>
      <c r="D1" s="12"/>
      <c r="E1" s="12"/>
      <c r="F1" s="12"/>
      <c r="G1" s="12"/>
      <c r="H1" s="13" t="s">
        <v>4</v>
      </c>
      <c r="I1" s="2"/>
      <c r="J1" s="2"/>
      <c r="K1" s="2"/>
      <c r="L1" s="2"/>
      <c r="M1" s="2"/>
      <c r="N1" s="2"/>
      <c r="O1" s="2"/>
    </row>
    <row r="2" spans="1:15" s="3" customFormat="1" ht="18" customHeight="1" x14ac:dyDescent="0.15">
      <c r="A2" s="82" t="s">
        <v>88</v>
      </c>
      <c r="B2" s="82"/>
      <c r="C2" s="82"/>
      <c r="D2" s="82"/>
      <c r="E2" s="82"/>
      <c r="F2" s="82"/>
      <c r="G2" s="82"/>
      <c r="H2" s="82"/>
      <c r="I2" s="2"/>
      <c r="J2" s="2"/>
      <c r="K2" s="2"/>
      <c r="L2" s="2"/>
      <c r="M2" s="2"/>
      <c r="N2" s="2"/>
      <c r="O2" s="2"/>
    </row>
    <row r="3" spans="1:15" s="8" customFormat="1" ht="18" customHeight="1" x14ac:dyDescent="0.15">
      <c r="A3" s="83" t="s">
        <v>6</v>
      </c>
      <c r="B3" s="83"/>
      <c r="C3" s="83"/>
      <c r="D3" s="83"/>
      <c r="E3" s="84"/>
      <c r="F3" s="15" t="s">
        <v>89</v>
      </c>
      <c r="G3" s="16" t="s">
        <v>90</v>
      </c>
      <c r="H3" s="17" t="s">
        <v>91</v>
      </c>
      <c r="I3" s="5"/>
      <c r="J3" s="5"/>
      <c r="K3" s="5"/>
      <c r="L3" s="5"/>
      <c r="M3" s="5"/>
      <c r="N3" s="5"/>
      <c r="O3" s="5"/>
    </row>
    <row r="4" spans="1:15" s="8" customFormat="1" ht="6" customHeight="1" x14ac:dyDescent="0.15">
      <c r="A4" s="19"/>
      <c r="B4" s="19"/>
      <c r="C4" s="20"/>
      <c r="D4" s="19"/>
      <c r="E4" s="21"/>
      <c r="F4" s="22"/>
      <c r="G4" s="22"/>
      <c r="H4" s="23"/>
      <c r="I4" s="5"/>
      <c r="J4" s="5"/>
      <c r="K4" s="5"/>
      <c r="L4" s="5"/>
      <c r="M4" s="5"/>
      <c r="N4" s="5"/>
      <c r="O4" s="5"/>
    </row>
    <row r="5" spans="1:15" s="8" customFormat="1" ht="15" customHeight="1" x14ac:dyDescent="0.15">
      <c r="A5" s="24"/>
      <c r="B5" s="24" t="s">
        <v>10</v>
      </c>
      <c r="C5" s="77" t="s">
        <v>11</v>
      </c>
      <c r="D5" s="77"/>
      <c r="E5" s="25"/>
      <c r="F5" s="22">
        <v>102742253</v>
      </c>
      <c r="G5" s="22">
        <v>-8308321</v>
      </c>
      <c r="H5" s="23">
        <f t="shared" ref="H5:H41" si="0">SUM(F5,G5)</f>
        <v>94433932</v>
      </c>
      <c r="I5" s="5"/>
      <c r="J5" s="5"/>
      <c r="K5" s="5"/>
      <c r="L5" s="5"/>
      <c r="M5" s="5"/>
      <c r="N5" s="5"/>
      <c r="O5" s="5"/>
    </row>
    <row r="6" spans="1:15" s="27" customFormat="1" ht="15" customHeight="1" x14ac:dyDescent="0.15">
      <c r="A6" s="24"/>
      <c r="B6" s="24" t="s">
        <v>12</v>
      </c>
      <c r="C6" s="77" t="s">
        <v>13</v>
      </c>
      <c r="D6" s="77"/>
      <c r="E6" s="26"/>
      <c r="F6" s="22">
        <v>518573</v>
      </c>
      <c r="G6" s="22">
        <v>24529</v>
      </c>
      <c r="H6" s="23">
        <f t="shared" si="0"/>
        <v>543102</v>
      </c>
      <c r="I6" s="43"/>
      <c r="J6" s="43"/>
      <c r="K6" s="43"/>
      <c r="L6" s="43"/>
      <c r="M6" s="43"/>
      <c r="N6" s="43"/>
      <c r="O6" s="43"/>
    </row>
    <row r="7" spans="1:15" ht="15" customHeight="1" x14ac:dyDescent="0.15">
      <c r="A7" s="24"/>
      <c r="B7" s="24" t="s">
        <v>15</v>
      </c>
      <c r="C7" s="77" t="s">
        <v>16</v>
      </c>
      <c r="D7" s="77"/>
      <c r="E7" s="21"/>
      <c r="F7" s="22">
        <v>473323</v>
      </c>
      <c r="G7" s="22">
        <v>33520</v>
      </c>
      <c r="H7" s="23">
        <f t="shared" si="0"/>
        <v>506843</v>
      </c>
      <c r="I7" s="29"/>
      <c r="J7" s="29"/>
      <c r="K7" s="29"/>
      <c r="L7" s="29"/>
      <c r="M7" s="29"/>
      <c r="N7" s="29"/>
      <c r="O7" s="29"/>
    </row>
    <row r="8" spans="1:15" ht="15" customHeight="1" x14ac:dyDescent="0.15">
      <c r="A8" s="24"/>
      <c r="B8" s="24" t="s">
        <v>17</v>
      </c>
      <c r="C8" s="77" t="s">
        <v>18</v>
      </c>
      <c r="D8" s="77"/>
      <c r="E8" s="21"/>
      <c r="F8" s="22">
        <v>117795</v>
      </c>
      <c r="G8" s="22" t="s">
        <v>14</v>
      </c>
      <c r="H8" s="23">
        <f t="shared" si="0"/>
        <v>117795</v>
      </c>
      <c r="I8" s="29"/>
      <c r="J8" s="29"/>
      <c r="K8" s="29"/>
      <c r="L8" s="29"/>
      <c r="M8" s="29"/>
      <c r="N8" s="29"/>
      <c r="O8" s="29"/>
    </row>
    <row r="9" spans="1:15" s="27" customFormat="1" ht="15" customHeight="1" x14ac:dyDescent="0.15">
      <c r="A9" s="24"/>
      <c r="B9" s="24" t="s">
        <v>19</v>
      </c>
      <c r="C9" s="77" t="s">
        <v>92</v>
      </c>
      <c r="D9" s="77"/>
      <c r="E9" s="26"/>
      <c r="F9" s="22" t="s">
        <v>14</v>
      </c>
      <c r="G9" s="22">
        <v>10000000</v>
      </c>
      <c r="H9" s="23">
        <f t="shared" si="0"/>
        <v>10000000</v>
      </c>
      <c r="I9" s="43"/>
      <c r="J9" s="43"/>
      <c r="K9" s="43"/>
      <c r="L9" s="43"/>
      <c r="M9" s="43"/>
      <c r="N9" s="43"/>
      <c r="O9" s="43"/>
    </row>
    <row r="10" spans="1:15" s="27" customFormat="1" ht="15" customHeight="1" x14ac:dyDescent="0.15">
      <c r="A10" s="24"/>
      <c r="B10" s="24" t="s">
        <v>22</v>
      </c>
      <c r="C10" s="77" t="s">
        <v>23</v>
      </c>
      <c r="D10" s="77"/>
      <c r="E10" s="26"/>
      <c r="F10" s="22">
        <v>110589749</v>
      </c>
      <c r="G10" s="22">
        <v>4161824</v>
      </c>
      <c r="H10" s="23">
        <f t="shared" si="0"/>
        <v>114751573</v>
      </c>
      <c r="I10" s="43"/>
      <c r="J10" s="43"/>
      <c r="K10" s="43"/>
      <c r="L10" s="43"/>
      <c r="M10" s="43"/>
      <c r="N10" s="43"/>
      <c r="O10" s="43"/>
    </row>
    <row r="11" spans="1:15" s="29" customFormat="1" ht="15" customHeight="1" x14ac:dyDescent="0.15">
      <c r="A11" s="24"/>
      <c r="B11" s="24"/>
      <c r="C11" s="24" t="s">
        <v>76</v>
      </c>
      <c r="D11" s="20" t="s">
        <v>93</v>
      </c>
      <c r="E11" s="26"/>
      <c r="F11" s="22">
        <v>97695000</v>
      </c>
      <c r="G11" s="22">
        <v>2750000</v>
      </c>
      <c r="H11" s="23">
        <f t="shared" si="0"/>
        <v>100445000</v>
      </c>
    </row>
    <row r="12" spans="1:15" ht="15" customHeight="1" x14ac:dyDescent="0.15">
      <c r="A12" s="24"/>
      <c r="B12" s="24"/>
      <c r="C12" s="24" t="s">
        <v>78</v>
      </c>
      <c r="D12" s="20" t="s">
        <v>94</v>
      </c>
      <c r="E12" s="30"/>
      <c r="F12" s="22">
        <v>10305000</v>
      </c>
      <c r="G12" s="22">
        <v>977218</v>
      </c>
      <c r="H12" s="23">
        <f t="shared" si="0"/>
        <v>11282218</v>
      </c>
      <c r="I12" s="29"/>
      <c r="J12" s="29"/>
      <c r="K12" s="29"/>
      <c r="L12" s="29"/>
      <c r="M12" s="29"/>
      <c r="N12" s="29"/>
      <c r="O12" s="29"/>
    </row>
    <row r="13" spans="1:15" ht="15" customHeight="1" x14ac:dyDescent="0.15">
      <c r="A13" s="24"/>
      <c r="B13" s="24"/>
      <c r="C13" s="24" t="s">
        <v>80</v>
      </c>
      <c r="D13" s="20" t="s">
        <v>95</v>
      </c>
      <c r="E13" s="30"/>
      <c r="F13" s="22">
        <v>2589749</v>
      </c>
      <c r="G13" s="22">
        <v>434606</v>
      </c>
      <c r="H13" s="23">
        <f t="shared" si="0"/>
        <v>3024355</v>
      </c>
      <c r="I13" s="29"/>
      <c r="J13" s="29"/>
      <c r="K13" s="29"/>
      <c r="L13" s="29"/>
      <c r="M13" s="29"/>
      <c r="N13" s="29"/>
      <c r="O13" s="29"/>
    </row>
    <row r="14" spans="1:15" ht="15" customHeight="1" x14ac:dyDescent="0.15">
      <c r="A14" s="24"/>
      <c r="B14" s="24" t="s">
        <v>24</v>
      </c>
      <c r="C14" s="77" t="s">
        <v>96</v>
      </c>
      <c r="D14" s="77"/>
      <c r="E14" s="30"/>
      <c r="F14" s="22">
        <v>77841042</v>
      </c>
      <c r="G14" s="22">
        <v>80000000</v>
      </c>
      <c r="H14" s="23">
        <f t="shared" si="0"/>
        <v>157841042</v>
      </c>
      <c r="I14" s="29"/>
      <c r="J14" s="29"/>
      <c r="K14" s="29"/>
      <c r="L14" s="29"/>
      <c r="M14" s="29"/>
      <c r="N14" s="29"/>
      <c r="O14" s="29"/>
    </row>
    <row r="15" spans="1:15" ht="15" customHeight="1" x14ac:dyDescent="0.15">
      <c r="A15" s="24"/>
      <c r="B15" s="24" t="s">
        <v>26</v>
      </c>
      <c r="C15" s="77" t="s">
        <v>63</v>
      </c>
      <c r="D15" s="77"/>
      <c r="E15" s="26"/>
      <c r="F15" s="22">
        <v>20969951</v>
      </c>
      <c r="G15" s="22">
        <v>231804</v>
      </c>
      <c r="H15" s="23">
        <f t="shared" si="0"/>
        <v>21201755</v>
      </c>
      <c r="I15" s="29"/>
      <c r="J15" s="29"/>
      <c r="K15" s="29"/>
      <c r="L15" s="29"/>
      <c r="M15" s="29"/>
      <c r="N15" s="29"/>
      <c r="O15" s="29"/>
    </row>
    <row r="16" spans="1:15" ht="15" customHeight="1" x14ac:dyDescent="0.15">
      <c r="A16" s="24"/>
      <c r="B16" s="24" t="s">
        <v>28</v>
      </c>
      <c r="C16" s="77" t="s">
        <v>97</v>
      </c>
      <c r="D16" s="77"/>
      <c r="E16" s="26"/>
      <c r="F16" s="22">
        <v>6799339</v>
      </c>
      <c r="G16" s="22">
        <v>864021</v>
      </c>
      <c r="H16" s="23">
        <f t="shared" si="0"/>
        <v>7663360</v>
      </c>
      <c r="I16" s="29"/>
      <c r="J16" s="29"/>
      <c r="K16" s="29"/>
      <c r="L16" s="29"/>
      <c r="M16" s="29"/>
      <c r="N16" s="29"/>
      <c r="O16" s="29"/>
    </row>
    <row r="17" spans="1:15" ht="15" customHeight="1" x14ac:dyDescent="0.15">
      <c r="A17" s="24"/>
      <c r="B17" s="24" t="s">
        <v>30</v>
      </c>
      <c r="C17" s="77" t="s">
        <v>54</v>
      </c>
      <c r="D17" s="77"/>
      <c r="E17" s="26"/>
      <c r="F17" s="22">
        <v>22500000</v>
      </c>
      <c r="G17" s="22" t="s">
        <v>14</v>
      </c>
      <c r="H17" s="23">
        <f t="shared" si="0"/>
        <v>22500000</v>
      </c>
      <c r="I17" s="29"/>
      <c r="J17" s="29"/>
      <c r="K17" s="29"/>
      <c r="L17" s="29"/>
      <c r="M17" s="29"/>
      <c r="N17" s="29"/>
      <c r="O17" s="29"/>
    </row>
    <row r="18" spans="1:15" ht="15" customHeight="1" x14ac:dyDescent="0.15">
      <c r="A18" s="24"/>
      <c r="B18" s="24" t="s">
        <v>32</v>
      </c>
      <c r="C18" s="77" t="s">
        <v>82</v>
      </c>
      <c r="D18" s="77"/>
      <c r="E18" s="26"/>
      <c r="F18" s="22">
        <v>110000000</v>
      </c>
      <c r="G18" s="22">
        <v>10000000</v>
      </c>
      <c r="H18" s="23">
        <f t="shared" si="0"/>
        <v>120000000</v>
      </c>
      <c r="I18" s="29"/>
      <c r="J18" s="29"/>
      <c r="K18" s="29"/>
      <c r="L18" s="29"/>
      <c r="M18" s="29"/>
      <c r="N18" s="29"/>
      <c r="O18" s="29"/>
    </row>
    <row r="19" spans="1:15" ht="15" customHeight="1" x14ac:dyDescent="0.15">
      <c r="A19" s="24"/>
      <c r="B19" s="24" t="s">
        <v>34</v>
      </c>
      <c r="C19" s="77" t="s">
        <v>37</v>
      </c>
      <c r="D19" s="77"/>
      <c r="E19" s="26"/>
      <c r="F19" s="22">
        <v>21213456</v>
      </c>
      <c r="G19" s="22" t="s">
        <v>14</v>
      </c>
      <c r="H19" s="23">
        <f t="shared" si="0"/>
        <v>21213456</v>
      </c>
      <c r="I19" s="29"/>
      <c r="J19" s="29"/>
      <c r="K19" s="29"/>
      <c r="L19" s="29"/>
      <c r="M19" s="29"/>
      <c r="N19" s="29"/>
      <c r="O19" s="29"/>
    </row>
    <row r="20" spans="1:15" ht="15" customHeight="1" x14ac:dyDescent="0.15">
      <c r="A20" s="24"/>
      <c r="B20" s="24" t="s">
        <v>36</v>
      </c>
      <c r="C20" s="77" t="s">
        <v>98</v>
      </c>
      <c r="D20" s="77"/>
      <c r="E20" s="26"/>
      <c r="F20" s="22">
        <v>3766002</v>
      </c>
      <c r="G20" s="22">
        <v>187332</v>
      </c>
      <c r="H20" s="23">
        <f t="shared" si="0"/>
        <v>3953334</v>
      </c>
      <c r="I20" s="29"/>
      <c r="J20" s="29"/>
      <c r="K20" s="29"/>
      <c r="L20" s="29"/>
      <c r="M20" s="29"/>
      <c r="N20" s="29"/>
      <c r="O20" s="29"/>
    </row>
    <row r="21" spans="1:15" ht="15" customHeight="1" x14ac:dyDescent="0.15">
      <c r="A21" s="24"/>
      <c r="B21" s="24" t="s">
        <v>38</v>
      </c>
      <c r="C21" s="77" t="s">
        <v>99</v>
      </c>
      <c r="D21" s="77"/>
      <c r="E21" s="26"/>
      <c r="F21" s="22">
        <v>7529984</v>
      </c>
      <c r="G21" s="22">
        <v>334088</v>
      </c>
      <c r="H21" s="23">
        <f t="shared" si="0"/>
        <v>7864072</v>
      </c>
      <c r="I21" s="29"/>
      <c r="J21" s="29"/>
      <c r="K21" s="29"/>
      <c r="L21" s="29"/>
      <c r="M21" s="29"/>
      <c r="N21" s="29"/>
      <c r="O21" s="29"/>
    </row>
    <row r="22" spans="1:15" ht="15" customHeight="1" x14ac:dyDescent="0.15">
      <c r="A22" s="24"/>
      <c r="B22" s="24" t="s">
        <v>40</v>
      </c>
      <c r="C22" s="77" t="s">
        <v>84</v>
      </c>
      <c r="D22" s="77"/>
      <c r="E22" s="26"/>
      <c r="F22" s="22">
        <v>14359416</v>
      </c>
      <c r="G22" s="22">
        <v>-1423322</v>
      </c>
      <c r="H22" s="23">
        <f t="shared" si="0"/>
        <v>12936094</v>
      </c>
      <c r="I22" s="29"/>
      <c r="J22" s="29"/>
      <c r="K22" s="29"/>
      <c r="L22" s="29"/>
      <c r="M22" s="29"/>
      <c r="N22" s="29"/>
      <c r="O22" s="29"/>
    </row>
    <row r="23" spans="1:15" ht="15" customHeight="1" x14ac:dyDescent="0.15">
      <c r="A23" s="24"/>
      <c r="B23" s="24" t="s">
        <v>42</v>
      </c>
      <c r="C23" s="77" t="s">
        <v>45</v>
      </c>
      <c r="D23" s="77"/>
      <c r="E23" s="26"/>
      <c r="F23" s="22">
        <v>3699726</v>
      </c>
      <c r="G23" s="22">
        <v>65904</v>
      </c>
      <c r="H23" s="23">
        <f t="shared" si="0"/>
        <v>3765630</v>
      </c>
      <c r="I23" s="29"/>
      <c r="J23" s="29"/>
      <c r="K23" s="29"/>
      <c r="L23" s="29"/>
      <c r="M23" s="29"/>
      <c r="N23" s="29"/>
      <c r="O23" s="29"/>
    </row>
    <row r="24" spans="1:15" ht="15" customHeight="1" x14ac:dyDescent="0.15">
      <c r="A24" s="24"/>
      <c r="B24" s="24" t="s">
        <v>44</v>
      </c>
      <c r="C24" s="77" t="s">
        <v>100</v>
      </c>
      <c r="D24" s="77"/>
      <c r="E24" s="26"/>
      <c r="F24" s="22" t="s">
        <v>14</v>
      </c>
      <c r="G24" s="22">
        <v>100000</v>
      </c>
      <c r="H24" s="23">
        <f t="shared" si="0"/>
        <v>100000</v>
      </c>
      <c r="I24" s="29"/>
      <c r="J24" s="29"/>
      <c r="K24" s="29"/>
      <c r="L24" s="29"/>
      <c r="M24" s="29"/>
      <c r="N24" s="29"/>
      <c r="O24" s="29"/>
    </row>
    <row r="25" spans="1:15" ht="15" customHeight="1" x14ac:dyDescent="0.15">
      <c r="A25" s="24"/>
      <c r="B25" s="24" t="s">
        <v>47</v>
      </c>
      <c r="C25" s="77" t="s">
        <v>101</v>
      </c>
      <c r="D25" s="77"/>
      <c r="E25" s="26"/>
      <c r="F25" s="22">
        <v>14770475</v>
      </c>
      <c r="G25" s="22">
        <v>2094880</v>
      </c>
      <c r="H25" s="23">
        <f t="shared" si="0"/>
        <v>16865355</v>
      </c>
      <c r="I25" s="29"/>
      <c r="J25" s="29"/>
      <c r="K25" s="29"/>
      <c r="L25" s="29"/>
      <c r="M25" s="29"/>
      <c r="N25" s="29"/>
      <c r="O25" s="29"/>
    </row>
    <row r="26" spans="1:15" ht="15" customHeight="1" x14ac:dyDescent="0.15">
      <c r="A26" s="24"/>
      <c r="B26" s="24" t="s">
        <v>49</v>
      </c>
      <c r="C26" s="77" t="s">
        <v>102</v>
      </c>
      <c r="D26" s="77"/>
      <c r="E26" s="26"/>
      <c r="F26" s="22" t="s">
        <v>14</v>
      </c>
      <c r="G26" s="22">
        <v>2496765</v>
      </c>
      <c r="H26" s="23">
        <f t="shared" si="0"/>
        <v>2496765</v>
      </c>
      <c r="I26" s="29"/>
      <c r="J26" s="29"/>
      <c r="K26" s="29"/>
      <c r="L26" s="29"/>
      <c r="M26" s="29"/>
      <c r="N26" s="29"/>
      <c r="O26" s="29"/>
    </row>
    <row r="27" spans="1:15" ht="15" customHeight="1" x14ac:dyDescent="0.15">
      <c r="A27" s="24"/>
      <c r="B27" s="24" t="s">
        <v>51</v>
      </c>
      <c r="C27" s="77" t="s">
        <v>103</v>
      </c>
      <c r="D27" s="77"/>
      <c r="E27" s="26"/>
      <c r="F27" s="22">
        <v>2426702</v>
      </c>
      <c r="G27" s="22">
        <v>4182</v>
      </c>
      <c r="H27" s="23">
        <f t="shared" si="0"/>
        <v>2430884</v>
      </c>
      <c r="I27" s="29"/>
      <c r="J27" s="29"/>
      <c r="K27" s="29"/>
      <c r="L27" s="29"/>
      <c r="M27" s="29"/>
      <c r="N27" s="29"/>
      <c r="O27" s="29"/>
    </row>
    <row r="28" spans="1:15" ht="15" customHeight="1" x14ac:dyDescent="0.15">
      <c r="A28" s="24"/>
      <c r="B28" s="24" t="s">
        <v>53</v>
      </c>
      <c r="C28" s="77" t="s">
        <v>104</v>
      </c>
      <c r="D28" s="77"/>
      <c r="E28" s="26"/>
      <c r="F28" s="22">
        <v>1428959</v>
      </c>
      <c r="G28" s="22">
        <v>47891</v>
      </c>
      <c r="H28" s="23">
        <f t="shared" si="0"/>
        <v>1476850</v>
      </c>
      <c r="I28" s="29"/>
      <c r="J28" s="29"/>
      <c r="K28" s="29"/>
      <c r="L28" s="29"/>
      <c r="M28" s="29"/>
      <c r="N28" s="29"/>
      <c r="O28" s="29"/>
    </row>
    <row r="29" spans="1:15" ht="15" customHeight="1" x14ac:dyDescent="0.15">
      <c r="A29" s="24"/>
      <c r="B29" s="24" t="s">
        <v>56</v>
      </c>
      <c r="C29" s="77" t="s">
        <v>105</v>
      </c>
      <c r="D29" s="77"/>
      <c r="E29" s="26"/>
      <c r="F29" s="22">
        <v>2654729</v>
      </c>
      <c r="G29" s="22">
        <v>239251</v>
      </c>
      <c r="H29" s="23">
        <f t="shared" si="0"/>
        <v>2893980</v>
      </c>
      <c r="I29" s="29"/>
      <c r="J29" s="29"/>
      <c r="K29" s="29"/>
      <c r="L29" s="29"/>
      <c r="M29" s="29"/>
      <c r="N29" s="29"/>
      <c r="O29" s="29"/>
    </row>
    <row r="30" spans="1:15" ht="15" customHeight="1" x14ac:dyDescent="0.15">
      <c r="A30" s="24"/>
      <c r="B30" s="24" t="s">
        <v>58</v>
      </c>
      <c r="C30" s="77" t="s">
        <v>50</v>
      </c>
      <c r="D30" s="77"/>
      <c r="E30" s="26"/>
      <c r="F30" s="22">
        <v>3920232</v>
      </c>
      <c r="G30" s="22">
        <v>1045851</v>
      </c>
      <c r="H30" s="23">
        <f t="shared" si="0"/>
        <v>4966083</v>
      </c>
      <c r="I30" s="29"/>
      <c r="J30" s="29"/>
      <c r="K30" s="29"/>
      <c r="L30" s="29"/>
      <c r="M30" s="29"/>
      <c r="N30" s="29"/>
      <c r="O30" s="29"/>
    </row>
    <row r="31" spans="1:15" ht="15" customHeight="1" x14ac:dyDescent="0.15">
      <c r="A31" s="24"/>
      <c r="B31" s="24" t="s">
        <v>60</v>
      </c>
      <c r="C31" s="77" t="s">
        <v>85</v>
      </c>
      <c r="D31" s="77"/>
      <c r="E31" s="26"/>
      <c r="F31" s="22">
        <v>5755064</v>
      </c>
      <c r="G31" s="22">
        <v>1397666</v>
      </c>
      <c r="H31" s="23">
        <f t="shared" si="0"/>
        <v>7152730</v>
      </c>
      <c r="I31" s="29"/>
      <c r="J31" s="29"/>
      <c r="K31" s="29"/>
      <c r="L31" s="29"/>
      <c r="M31" s="29"/>
      <c r="N31" s="29"/>
      <c r="O31" s="29"/>
    </row>
    <row r="32" spans="1:15" ht="15" customHeight="1" x14ac:dyDescent="0.15">
      <c r="A32" s="24"/>
      <c r="B32" s="24" t="s">
        <v>62</v>
      </c>
      <c r="C32" s="77" t="s">
        <v>106</v>
      </c>
      <c r="D32" s="77"/>
      <c r="E32" s="26"/>
      <c r="F32" s="22">
        <v>16000000</v>
      </c>
      <c r="G32" s="22">
        <v>15000000</v>
      </c>
      <c r="H32" s="23">
        <f t="shared" si="0"/>
        <v>31000000</v>
      </c>
      <c r="I32" s="29"/>
      <c r="J32" s="29"/>
      <c r="K32" s="29"/>
      <c r="L32" s="29"/>
      <c r="M32" s="29"/>
      <c r="N32" s="29"/>
      <c r="O32" s="29"/>
    </row>
    <row r="33" spans="1:15" ht="15" customHeight="1" x14ac:dyDescent="0.15">
      <c r="A33" s="24"/>
      <c r="B33" s="24" t="s">
        <v>64</v>
      </c>
      <c r="C33" s="77" t="s">
        <v>107</v>
      </c>
      <c r="D33" s="77"/>
      <c r="E33" s="26"/>
      <c r="F33" s="22">
        <v>12158709</v>
      </c>
      <c r="G33" s="22">
        <v>3641454</v>
      </c>
      <c r="H33" s="23">
        <f t="shared" si="0"/>
        <v>15800163</v>
      </c>
      <c r="I33" s="29"/>
      <c r="J33" s="29"/>
      <c r="K33" s="29"/>
      <c r="L33" s="29"/>
      <c r="M33" s="29"/>
      <c r="N33" s="29"/>
      <c r="O33" s="29"/>
    </row>
    <row r="34" spans="1:15" ht="15" customHeight="1" x14ac:dyDescent="0.15">
      <c r="A34" s="24"/>
      <c r="B34" s="24" t="s">
        <v>66</v>
      </c>
      <c r="C34" s="77" t="s">
        <v>108</v>
      </c>
      <c r="D34" s="77"/>
      <c r="E34" s="26"/>
      <c r="F34" s="22">
        <v>5536877</v>
      </c>
      <c r="G34" s="22">
        <v>327033</v>
      </c>
      <c r="H34" s="23">
        <f t="shared" si="0"/>
        <v>5863910</v>
      </c>
      <c r="I34" s="29"/>
      <c r="J34" s="29"/>
      <c r="K34" s="29"/>
      <c r="L34" s="29"/>
      <c r="M34" s="29"/>
      <c r="N34" s="29"/>
      <c r="O34" s="29"/>
    </row>
    <row r="35" spans="1:15" ht="15" customHeight="1" x14ac:dyDescent="0.15">
      <c r="A35" s="24"/>
      <c r="B35" s="24" t="s">
        <v>68</v>
      </c>
      <c r="C35" s="77" t="s">
        <v>61</v>
      </c>
      <c r="D35" s="77"/>
      <c r="E35" s="26"/>
      <c r="F35" s="22">
        <v>12636209</v>
      </c>
      <c r="G35" s="22">
        <v>1507915</v>
      </c>
      <c r="H35" s="23">
        <f t="shared" si="0"/>
        <v>14144124</v>
      </c>
      <c r="I35" s="29"/>
      <c r="J35" s="29"/>
      <c r="K35" s="29"/>
      <c r="L35" s="29"/>
      <c r="M35" s="29"/>
      <c r="N35" s="29"/>
      <c r="O35" s="29"/>
    </row>
    <row r="36" spans="1:15" ht="15" customHeight="1" x14ac:dyDescent="0.15">
      <c r="A36" s="24"/>
      <c r="B36" s="24" t="s">
        <v>71</v>
      </c>
      <c r="C36" s="77" t="s">
        <v>109</v>
      </c>
      <c r="D36" s="77"/>
      <c r="E36" s="26"/>
      <c r="F36" s="22">
        <v>1680000</v>
      </c>
      <c r="G36" s="22">
        <v>3175000</v>
      </c>
      <c r="H36" s="23">
        <f t="shared" si="0"/>
        <v>4855000</v>
      </c>
      <c r="I36" s="29"/>
      <c r="J36" s="29"/>
      <c r="K36" s="29"/>
      <c r="L36" s="29"/>
      <c r="M36" s="29"/>
      <c r="N36" s="29"/>
      <c r="O36" s="29"/>
    </row>
    <row r="37" spans="1:15" ht="15" customHeight="1" x14ac:dyDescent="0.15">
      <c r="A37" s="24"/>
      <c r="B37" s="24" t="s">
        <v>110</v>
      </c>
      <c r="C37" s="77" t="s">
        <v>111</v>
      </c>
      <c r="D37" s="77"/>
      <c r="E37" s="26"/>
      <c r="F37" s="22">
        <v>4275319</v>
      </c>
      <c r="G37" s="22">
        <v>146298</v>
      </c>
      <c r="H37" s="23">
        <f t="shared" si="0"/>
        <v>4421617</v>
      </c>
      <c r="I37" s="29"/>
      <c r="J37" s="29"/>
      <c r="K37" s="29"/>
      <c r="L37" s="29"/>
      <c r="M37" s="29"/>
      <c r="N37" s="29"/>
      <c r="O37" s="29"/>
    </row>
    <row r="38" spans="1:15" ht="15" customHeight="1" x14ac:dyDescent="0.15">
      <c r="A38" s="24"/>
      <c r="B38" s="24" t="s">
        <v>112</v>
      </c>
      <c r="C38" s="77" t="s">
        <v>113</v>
      </c>
      <c r="D38" s="77"/>
      <c r="E38" s="26"/>
      <c r="F38" s="22">
        <v>1200000</v>
      </c>
      <c r="G38" s="22" t="s">
        <v>14</v>
      </c>
      <c r="H38" s="23">
        <f t="shared" si="0"/>
        <v>1200000</v>
      </c>
      <c r="I38" s="29"/>
      <c r="J38" s="29"/>
      <c r="K38" s="29"/>
      <c r="L38" s="29"/>
      <c r="M38" s="29"/>
      <c r="N38" s="29"/>
      <c r="O38" s="29"/>
    </row>
    <row r="39" spans="1:15" ht="15" customHeight="1" x14ac:dyDescent="0.15">
      <c r="A39" s="24"/>
      <c r="B39" s="24" t="s">
        <v>114</v>
      </c>
      <c r="C39" s="77" t="s">
        <v>65</v>
      </c>
      <c r="D39" s="77"/>
      <c r="E39" s="26"/>
      <c r="F39" s="22">
        <v>7173968</v>
      </c>
      <c r="G39" s="22">
        <v>721402</v>
      </c>
      <c r="H39" s="23">
        <f t="shared" si="0"/>
        <v>7895370</v>
      </c>
      <c r="I39" s="29"/>
      <c r="J39" s="29"/>
      <c r="K39" s="29"/>
      <c r="L39" s="29"/>
      <c r="M39" s="29"/>
      <c r="N39" s="29"/>
      <c r="O39" s="29"/>
    </row>
    <row r="40" spans="1:15" ht="15" customHeight="1" x14ac:dyDescent="0.15">
      <c r="A40" s="24"/>
      <c r="B40" s="24" t="s">
        <v>115</v>
      </c>
      <c r="C40" s="77" t="s">
        <v>116</v>
      </c>
      <c r="D40" s="77"/>
      <c r="E40" s="26"/>
      <c r="F40" s="22">
        <v>2000000</v>
      </c>
      <c r="G40" s="22" t="s">
        <v>14</v>
      </c>
      <c r="H40" s="23">
        <f t="shared" si="0"/>
        <v>2000000</v>
      </c>
      <c r="I40" s="29"/>
      <c r="J40" s="29"/>
      <c r="K40" s="29"/>
      <c r="L40" s="29"/>
      <c r="M40" s="29"/>
      <c r="N40" s="29"/>
      <c r="O40" s="29"/>
    </row>
    <row r="41" spans="1:15" ht="15" customHeight="1" x14ac:dyDescent="0.15">
      <c r="A41" s="24"/>
      <c r="B41" s="24" t="s">
        <v>117</v>
      </c>
      <c r="C41" s="77" t="s">
        <v>69</v>
      </c>
      <c r="D41" s="77"/>
      <c r="E41" s="26"/>
      <c r="F41" s="22">
        <v>1000000</v>
      </c>
      <c r="G41" s="22" t="s">
        <v>14</v>
      </c>
      <c r="H41" s="23">
        <f t="shared" si="0"/>
        <v>1000000</v>
      </c>
      <c r="I41" s="29"/>
      <c r="J41" s="29"/>
      <c r="K41" s="29"/>
      <c r="L41" s="29"/>
      <c r="M41" s="29"/>
      <c r="N41" s="29"/>
      <c r="O41" s="29"/>
    </row>
    <row r="42" spans="1:15" ht="5.25" customHeight="1" x14ac:dyDescent="0.15">
      <c r="A42" s="24"/>
      <c r="B42" s="24"/>
      <c r="C42" s="20"/>
      <c r="D42" s="20"/>
      <c r="E42" s="26"/>
      <c r="F42" s="22"/>
      <c r="G42" s="22"/>
      <c r="H42" s="23"/>
      <c r="I42" s="29"/>
      <c r="J42" s="29"/>
      <c r="K42" s="29"/>
      <c r="L42" s="29"/>
      <c r="M42" s="29"/>
      <c r="N42" s="29"/>
      <c r="O42" s="29"/>
    </row>
    <row r="43" spans="1:15" ht="12.75" customHeight="1" x14ac:dyDescent="0.15">
      <c r="A43" s="24"/>
      <c r="B43" s="24"/>
      <c r="C43" s="76" t="s">
        <v>70</v>
      </c>
      <c r="D43" s="76"/>
      <c r="E43" s="26"/>
      <c r="F43" s="23">
        <f>SUM(F5:F10,F14:F41)</f>
        <v>597737852</v>
      </c>
      <c r="G43" s="23">
        <f>SUM(G5:G10,G14:G41)</f>
        <v>128116967</v>
      </c>
      <c r="H43" s="23">
        <f>SUM(F43,G43)</f>
        <v>725854819</v>
      </c>
      <c r="I43" s="29"/>
      <c r="J43" s="29"/>
      <c r="K43" s="29"/>
      <c r="L43" s="29"/>
      <c r="M43" s="29"/>
      <c r="N43" s="29"/>
      <c r="O43" s="29"/>
    </row>
    <row r="44" spans="1:15" ht="5.25" customHeight="1" x14ac:dyDescent="0.15">
      <c r="A44" s="24"/>
      <c r="B44" s="24"/>
      <c r="C44" s="20"/>
      <c r="D44" s="20"/>
      <c r="E44" s="26"/>
      <c r="F44" s="22"/>
      <c r="G44" s="22"/>
      <c r="H44" s="23"/>
      <c r="I44" s="29"/>
      <c r="J44" s="29"/>
      <c r="K44" s="29"/>
      <c r="L44" s="29"/>
      <c r="M44" s="29"/>
      <c r="N44" s="29"/>
      <c r="O44" s="29"/>
    </row>
    <row r="45" spans="1:15" ht="12.75" customHeight="1" x14ac:dyDescent="0.15">
      <c r="A45" s="24"/>
      <c r="B45" s="24" t="s">
        <v>118</v>
      </c>
      <c r="C45" s="76" t="s">
        <v>72</v>
      </c>
      <c r="D45" s="76"/>
      <c r="E45" s="26"/>
      <c r="F45" s="23">
        <v>59682895</v>
      </c>
      <c r="G45" s="23">
        <v>8169398</v>
      </c>
      <c r="H45" s="23">
        <f>SUM(F45,G45)</f>
        <v>67852293</v>
      </c>
      <c r="I45" s="29"/>
      <c r="J45" s="29"/>
      <c r="K45" s="29"/>
      <c r="L45" s="29"/>
      <c r="M45" s="29"/>
      <c r="N45" s="29"/>
      <c r="O45" s="29"/>
    </row>
    <row r="46" spans="1:15" ht="5.25" customHeight="1" x14ac:dyDescent="0.15">
      <c r="A46" s="24"/>
      <c r="B46" s="24"/>
      <c r="C46" s="20"/>
      <c r="D46" s="20"/>
      <c r="E46" s="31"/>
      <c r="F46" s="22"/>
      <c r="G46" s="22"/>
      <c r="H46" s="23"/>
      <c r="I46" s="29"/>
      <c r="J46" s="29"/>
      <c r="K46" s="29"/>
      <c r="L46" s="29"/>
      <c r="M46" s="29"/>
      <c r="N46" s="29"/>
      <c r="O46" s="29"/>
    </row>
    <row r="47" spans="1:15" ht="12.75" customHeight="1" x14ac:dyDescent="0.15">
      <c r="A47" s="24"/>
      <c r="B47" s="24"/>
      <c r="C47" s="79" t="s">
        <v>73</v>
      </c>
      <c r="D47" s="79"/>
      <c r="E47" s="31"/>
      <c r="F47" s="23">
        <f>SUM(F43,F45)</f>
        <v>657420747</v>
      </c>
      <c r="G47" s="23">
        <f>SUM(G43,G45)</f>
        <v>136286365</v>
      </c>
      <c r="H47" s="23">
        <f>SUM(F47,G47)</f>
        <v>793707112</v>
      </c>
      <c r="I47" s="29"/>
      <c r="J47" s="29"/>
      <c r="K47" s="29"/>
      <c r="L47" s="29"/>
      <c r="M47" s="29"/>
      <c r="N47" s="29"/>
      <c r="O47" s="29"/>
    </row>
    <row r="48" spans="1:15" ht="6" customHeight="1" x14ac:dyDescent="0.15">
      <c r="A48" s="33"/>
      <c r="B48" s="33"/>
      <c r="C48" s="34"/>
      <c r="D48" s="35"/>
      <c r="E48" s="36"/>
      <c r="F48" s="37"/>
      <c r="G48" s="38"/>
      <c r="H48" s="39"/>
      <c r="I48" s="29"/>
      <c r="J48" s="29"/>
      <c r="K48" s="29"/>
      <c r="L48" s="29"/>
      <c r="M48" s="29"/>
      <c r="N48" s="29"/>
      <c r="O48" s="29"/>
    </row>
    <row r="49" spans="1:15" ht="18" customHeight="1" x14ac:dyDescent="0.15">
      <c r="A49" s="12"/>
      <c r="B49" s="87" t="s">
        <v>327</v>
      </c>
      <c r="C49" s="87"/>
      <c r="D49" s="87"/>
      <c r="E49" s="87"/>
      <c r="F49" s="87"/>
      <c r="G49" s="87"/>
      <c r="H49" s="87"/>
      <c r="I49" s="29"/>
      <c r="J49" s="29"/>
      <c r="K49" s="29"/>
      <c r="L49" s="29"/>
      <c r="M49" s="29"/>
      <c r="N49" s="29"/>
      <c r="O49" s="29"/>
    </row>
    <row r="50" spans="1:15" ht="10.5" customHeight="1" x14ac:dyDescent="0.15">
      <c r="A50" s="40"/>
      <c r="B50" s="88"/>
      <c r="C50" s="88"/>
      <c r="D50" s="88"/>
      <c r="E50" s="88"/>
      <c r="F50" s="88"/>
      <c r="G50" s="88"/>
      <c r="H50" s="88"/>
      <c r="I50" s="29"/>
      <c r="J50" s="29"/>
      <c r="K50" s="29"/>
      <c r="L50" s="29"/>
      <c r="M50" s="29"/>
      <c r="N50" s="29"/>
      <c r="O50" s="29"/>
    </row>
    <row r="51" spans="1:15" ht="10.5" customHeight="1" x14ac:dyDescent="0.15">
      <c r="A51" s="40"/>
      <c r="B51" s="12"/>
      <c r="C51" s="12"/>
      <c r="D51" s="12"/>
      <c r="E51" s="12"/>
      <c r="F51" s="12"/>
      <c r="G51" s="12"/>
      <c r="H51" s="12"/>
      <c r="I51" s="29"/>
      <c r="J51" s="29"/>
      <c r="K51" s="29"/>
      <c r="L51" s="29"/>
      <c r="M51" s="29"/>
      <c r="N51" s="29"/>
      <c r="O51" s="29"/>
    </row>
    <row r="52" spans="1:15" ht="10.5" customHeight="1" x14ac:dyDescent="0.15">
      <c r="A52" s="40"/>
      <c r="B52" s="12"/>
      <c r="C52" s="12"/>
      <c r="D52" s="12"/>
      <c r="E52" s="12"/>
      <c r="F52" s="12"/>
      <c r="G52" s="12"/>
      <c r="H52" s="12"/>
      <c r="I52" s="29"/>
      <c r="J52" s="29"/>
      <c r="K52" s="29"/>
      <c r="L52" s="29"/>
      <c r="M52" s="29"/>
      <c r="N52" s="29"/>
      <c r="O52" s="29"/>
    </row>
    <row r="53" spans="1:15" ht="10.5" customHeight="1" x14ac:dyDescent="0.15">
      <c r="A53" s="40"/>
      <c r="B53" s="12"/>
      <c r="C53" s="12"/>
      <c r="D53" s="12"/>
      <c r="E53" s="12"/>
      <c r="F53" s="12"/>
      <c r="G53" s="12"/>
      <c r="H53" s="12"/>
      <c r="I53" s="29"/>
      <c r="J53" s="29"/>
      <c r="K53" s="29"/>
      <c r="L53" s="29"/>
      <c r="M53" s="29"/>
      <c r="N53" s="29"/>
      <c r="O53" s="29"/>
    </row>
    <row r="54" spans="1:15" ht="10.5" customHeight="1" x14ac:dyDescent="0.15">
      <c r="A54" s="40"/>
      <c r="B54" s="12"/>
      <c r="C54" s="12"/>
      <c r="D54" s="12"/>
      <c r="E54" s="12"/>
      <c r="F54" s="12"/>
      <c r="G54" s="12"/>
      <c r="H54" s="12"/>
    </row>
    <row r="55" spans="1:15" ht="10.5" customHeight="1" x14ac:dyDescent="0.15">
      <c r="A55" s="40"/>
      <c r="B55" s="12"/>
      <c r="C55" s="12"/>
      <c r="D55" s="12"/>
      <c r="E55" s="12"/>
      <c r="F55" s="12"/>
      <c r="G55" s="12"/>
      <c r="H55" s="12"/>
    </row>
    <row r="56" spans="1:15" ht="10.5" customHeight="1" x14ac:dyDescent="0.15">
      <c r="A56" s="40"/>
      <c r="B56" s="12"/>
      <c r="C56" s="12"/>
      <c r="D56" s="12"/>
      <c r="E56" s="12"/>
      <c r="F56" s="12"/>
      <c r="G56" s="12"/>
      <c r="H56" s="12"/>
    </row>
    <row r="57" spans="1:15" ht="10.5" customHeight="1" x14ac:dyDescent="0.15">
      <c r="A57" s="40"/>
      <c r="B57" s="12"/>
      <c r="C57" s="12"/>
      <c r="D57" s="12"/>
      <c r="E57" s="12"/>
      <c r="F57" s="12"/>
      <c r="G57" s="12"/>
      <c r="H57" s="12"/>
    </row>
    <row r="58" spans="1:15" ht="10.5" customHeight="1" x14ac:dyDescent="0.15">
      <c r="A58" s="40"/>
      <c r="B58" s="12"/>
      <c r="C58" s="12"/>
      <c r="D58" s="12"/>
      <c r="E58" s="12"/>
      <c r="F58" s="12"/>
      <c r="G58" s="12"/>
      <c r="H58" s="12"/>
    </row>
    <row r="59" spans="1:15" ht="10.5" customHeight="1" x14ac:dyDescent="0.15">
      <c r="A59" s="40"/>
      <c r="B59" s="12"/>
      <c r="C59" s="12"/>
      <c r="D59" s="12"/>
      <c r="E59" s="12"/>
      <c r="F59" s="12"/>
      <c r="G59" s="12"/>
      <c r="H59" s="12"/>
    </row>
    <row r="60" spans="1:15" ht="10.5" customHeight="1" x14ac:dyDescent="0.15">
      <c r="A60" s="42"/>
      <c r="B60" s="12"/>
      <c r="C60" s="12"/>
      <c r="D60" s="12"/>
      <c r="E60" s="12"/>
      <c r="F60" s="12"/>
      <c r="G60" s="12"/>
      <c r="H60" s="12"/>
    </row>
    <row r="61" spans="1:15" ht="10.5" customHeight="1" x14ac:dyDescent="0.15">
      <c r="A61" s="42"/>
      <c r="B61" s="12"/>
      <c r="C61" s="12"/>
      <c r="D61" s="12"/>
      <c r="E61" s="12"/>
      <c r="F61" s="12"/>
      <c r="G61" s="12"/>
      <c r="H61" s="12"/>
    </row>
    <row r="62" spans="1:15" ht="10.5" customHeight="1" x14ac:dyDescent="0.15">
      <c r="A62" s="42"/>
      <c r="B62" s="12"/>
      <c r="C62" s="12"/>
      <c r="D62" s="12"/>
      <c r="E62" s="12"/>
      <c r="F62" s="12"/>
      <c r="G62" s="12"/>
      <c r="H62" s="12"/>
    </row>
    <row r="63" spans="1:15" ht="10.5" customHeight="1" x14ac:dyDescent="0.15">
      <c r="A63" s="42"/>
      <c r="B63" s="12"/>
      <c r="C63" s="12"/>
      <c r="D63" s="12"/>
      <c r="E63" s="12"/>
      <c r="F63" s="12"/>
      <c r="G63" s="12"/>
      <c r="H63" s="12"/>
    </row>
    <row r="64" spans="1:15" ht="10.5" customHeight="1" x14ac:dyDescent="0.15">
      <c r="A64" s="42"/>
      <c r="B64" s="12"/>
      <c r="C64" s="12"/>
      <c r="D64" s="12"/>
      <c r="E64" s="12"/>
      <c r="F64" s="12"/>
      <c r="G64" s="12"/>
      <c r="H64" s="12"/>
    </row>
    <row r="65" spans="1:8" ht="10.5" customHeight="1" x14ac:dyDescent="0.15">
      <c r="A65" s="42"/>
      <c r="B65" s="12"/>
      <c r="C65" s="12"/>
      <c r="D65" s="12"/>
      <c r="E65" s="12"/>
      <c r="F65" s="12"/>
      <c r="G65" s="12"/>
      <c r="H65" s="12"/>
    </row>
    <row r="66" spans="1:8" ht="10.5" customHeight="1" x14ac:dyDescent="0.15">
      <c r="A66" s="42"/>
      <c r="B66" s="12"/>
      <c r="C66" s="12"/>
      <c r="D66" s="12"/>
      <c r="E66" s="12"/>
      <c r="F66" s="12"/>
      <c r="G66" s="12"/>
      <c r="H66" s="12"/>
    </row>
    <row r="67" spans="1:8" ht="10.5" customHeight="1" x14ac:dyDescent="0.15">
      <c r="A67" s="42"/>
      <c r="B67" s="12"/>
      <c r="C67" s="12"/>
      <c r="D67" s="12"/>
      <c r="E67" s="12"/>
      <c r="F67" s="12"/>
      <c r="G67" s="12"/>
      <c r="H67" s="12"/>
    </row>
    <row r="68" spans="1:8" ht="10.5" customHeight="1" x14ac:dyDescent="0.15">
      <c r="A68" s="42"/>
      <c r="B68" s="12"/>
      <c r="C68" s="12"/>
      <c r="D68" s="12"/>
      <c r="E68" s="12"/>
      <c r="F68" s="12"/>
      <c r="G68" s="12"/>
      <c r="H68" s="12"/>
    </row>
    <row r="69" spans="1:8" ht="10.5" customHeight="1" x14ac:dyDescent="0.15">
      <c r="A69" s="42"/>
      <c r="B69" s="12"/>
      <c r="C69" s="12"/>
      <c r="D69" s="12"/>
      <c r="E69" s="12"/>
      <c r="F69" s="12"/>
      <c r="G69" s="12"/>
      <c r="H69" s="12"/>
    </row>
    <row r="70" spans="1:8" ht="10.5" customHeight="1" x14ac:dyDescent="0.15">
      <c r="A70" s="42"/>
      <c r="B70" s="42"/>
      <c r="C70" s="42"/>
      <c r="D70" s="42"/>
      <c r="E70" s="42"/>
      <c r="F70" s="42"/>
      <c r="G70" s="42"/>
      <c r="H70" s="42"/>
    </row>
    <row r="71" spans="1:8" ht="10.5" customHeight="1" x14ac:dyDescent="0.15">
      <c r="A71" s="42"/>
      <c r="B71" s="42"/>
      <c r="C71" s="42"/>
      <c r="D71" s="42"/>
      <c r="E71" s="42"/>
      <c r="F71" s="42"/>
      <c r="G71" s="42"/>
      <c r="H71" s="42"/>
    </row>
    <row r="72" spans="1:8" ht="10.5" customHeight="1" x14ac:dyDescent="0.15">
      <c r="A72" s="42"/>
      <c r="B72" s="42"/>
      <c r="C72" s="42"/>
      <c r="D72" s="42"/>
      <c r="E72" s="42"/>
      <c r="F72" s="42"/>
      <c r="G72" s="42"/>
      <c r="H72" s="42"/>
    </row>
    <row r="73" spans="1:8" ht="10.5" customHeight="1" x14ac:dyDescent="0.15">
      <c r="A73" s="42"/>
      <c r="B73" s="42"/>
      <c r="C73" s="42"/>
      <c r="D73" s="42"/>
      <c r="E73" s="42"/>
      <c r="F73" s="42"/>
      <c r="G73" s="42"/>
      <c r="H73" s="42"/>
    </row>
    <row r="74" spans="1:8" ht="10.5" customHeight="1" x14ac:dyDescent="0.15">
      <c r="A74" s="42"/>
      <c r="B74" s="42"/>
      <c r="C74" s="42"/>
      <c r="D74" s="42"/>
      <c r="E74" s="42"/>
      <c r="F74" s="42"/>
      <c r="G74" s="42"/>
      <c r="H74" s="42"/>
    </row>
    <row r="75" spans="1:8" ht="10.5" customHeight="1" x14ac:dyDescent="0.15">
      <c r="A75" s="42"/>
      <c r="B75" s="42"/>
      <c r="C75" s="42"/>
      <c r="D75" s="42"/>
      <c r="E75" s="42"/>
      <c r="F75" s="42"/>
      <c r="G75" s="42"/>
      <c r="H75" s="42"/>
    </row>
  </sheetData>
  <mergeCells count="40">
    <mergeCell ref="A2:H2"/>
    <mergeCell ref="A3:E3"/>
    <mergeCell ref="C5:D5"/>
    <mergeCell ref="C6:D6"/>
    <mergeCell ref="C7:D7"/>
    <mergeCell ref="C8:D8"/>
    <mergeCell ref="C9:D9"/>
    <mergeCell ref="C10:D10"/>
    <mergeCell ref="C14:D14"/>
    <mergeCell ref="C15:D15"/>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C33:D33"/>
    <mergeCell ref="C34:D34"/>
    <mergeCell ref="C35:D35"/>
    <mergeCell ref="B49:H50"/>
    <mergeCell ref="C43:D43"/>
    <mergeCell ref="C45:D45"/>
    <mergeCell ref="C47:D47"/>
    <mergeCell ref="C36:D36"/>
    <mergeCell ref="C37:D37"/>
    <mergeCell ref="C38:D38"/>
    <mergeCell ref="C39:D39"/>
    <mergeCell ref="C40:D40"/>
    <mergeCell ref="C41:D41"/>
  </mergeCells>
  <phoneticPr fontId="9"/>
  <pageMargins left="0.78740157480314965" right="0.78740157480314965" top="0.86614173228346458" bottom="0.86614173228346458" header="0.62992125984251968" footer="0.39370078740157483"/>
  <pageSetup paperSize="9" scale="115" firstPageNumber="211" orientation="portrait" useFirstPageNumber="1"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1"/>
  <sheetViews>
    <sheetView view="pageBreakPreview" zoomScaleNormal="75" zoomScaleSheetLayoutView="100" workbookViewId="0"/>
  </sheetViews>
  <sheetFormatPr defaultColWidth="9.28515625" defaultRowHeight="10.5" customHeight="1" x14ac:dyDescent="0.15"/>
  <cols>
    <col min="1" max="1" width="0.42578125" style="29" customWidth="1"/>
    <col min="2" max="2" width="4.28515625" style="29" customWidth="1"/>
    <col min="3" max="3" width="1.85546875" style="28" customWidth="1"/>
    <col min="4" max="4" width="32.28515625" style="28" customWidth="1"/>
    <col min="5" max="5" width="0.7109375" style="28" customWidth="1"/>
    <col min="6" max="8" width="20.140625" style="28" customWidth="1"/>
    <col min="9" max="13" width="12.140625" style="28" customWidth="1"/>
    <col min="14" max="19" width="12.28515625" style="28" customWidth="1"/>
    <col min="20" max="16384" width="9.28515625" style="28"/>
  </cols>
  <sheetData>
    <row r="1" spans="1:30" s="3" customFormat="1" ht="12" customHeight="1" x14ac:dyDescent="0.15">
      <c r="A1" s="12"/>
      <c r="B1" s="12"/>
      <c r="C1" s="12"/>
      <c r="D1" s="12"/>
      <c r="E1" s="12"/>
      <c r="F1" s="12"/>
      <c r="G1" s="12"/>
      <c r="H1" s="13" t="s">
        <v>4</v>
      </c>
      <c r="I1" s="2"/>
      <c r="J1" s="2"/>
      <c r="K1" s="2"/>
      <c r="L1" s="2"/>
      <c r="M1" s="2"/>
      <c r="N1" s="2"/>
      <c r="O1" s="2"/>
      <c r="P1" s="2"/>
      <c r="Q1" s="2"/>
      <c r="R1" s="2"/>
      <c r="S1" s="58"/>
      <c r="T1" s="2"/>
      <c r="U1" s="2"/>
      <c r="V1" s="2"/>
      <c r="W1" s="2"/>
      <c r="X1" s="2"/>
      <c r="Y1" s="2"/>
      <c r="Z1" s="2"/>
      <c r="AA1" s="2"/>
      <c r="AB1" s="2"/>
      <c r="AC1" s="2"/>
      <c r="AD1" s="2"/>
    </row>
    <row r="2" spans="1:30" s="3" customFormat="1" ht="18" customHeight="1" x14ac:dyDescent="0.15">
      <c r="A2" s="82" t="s">
        <v>313</v>
      </c>
      <c r="B2" s="82"/>
      <c r="C2" s="82"/>
      <c r="D2" s="82"/>
      <c r="E2" s="82"/>
      <c r="F2" s="82"/>
      <c r="G2" s="82"/>
      <c r="H2" s="82"/>
      <c r="I2" s="46"/>
      <c r="J2" s="46"/>
      <c r="K2" s="46"/>
      <c r="L2" s="46"/>
      <c r="M2" s="46"/>
      <c r="N2" s="46"/>
      <c r="O2" s="46"/>
      <c r="P2" s="46"/>
      <c r="Q2" s="46"/>
      <c r="R2" s="46"/>
      <c r="S2" s="46"/>
      <c r="T2" s="2"/>
      <c r="U2" s="2"/>
      <c r="V2" s="2"/>
      <c r="W2" s="2"/>
      <c r="X2" s="2"/>
      <c r="Y2" s="2"/>
      <c r="Z2" s="2"/>
      <c r="AA2" s="2"/>
      <c r="AB2" s="2"/>
      <c r="AC2" s="2"/>
      <c r="AD2" s="2"/>
    </row>
    <row r="3" spans="1:30" s="8" customFormat="1" ht="18" customHeight="1" x14ac:dyDescent="0.15">
      <c r="A3" s="83" t="s">
        <v>260</v>
      </c>
      <c r="B3" s="83"/>
      <c r="C3" s="83"/>
      <c r="D3" s="83"/>
      <c r="E3" s="84"/>
      <c r="F3" s="15" t="s">
        <v>89</v>
      </c>
      <c r="G3" s="16" t="s">
        <v>90</v>
      </c>
      <c r="H3" s="17" t="s">
        <v>91</v>
      </c>
      <c r="I3" s="46"/>
      <c r="J3" s="46"/>
      <c r="K3" s="46"/>
      <c r="L3" s="46"/>
      <c r="M3" s="46"/>
      <c r="N3" s="46"/>
      <c r="O3" s="46"/>
      <c r="P3" s="46"/>
      <c r="Q3" s="46"/>
      <c r="R3" s="46"/>
      <c r="S3" s="46"/>
      <c r="T3" s="5"/>
      <c r="U3" s="5"/>
      <c r="V3" s="5"/>
      <c r="W3" s="5"/>
      <c r="X3" s="5"/>
      <c r="Y3" s="5"/>
      <c r="Z3" s="5"/>
      <c r="AA3" s="5"/>
      <c r="AB3" s="5"/>
      <c r="AC3" s="5"/>
      <c r="AD3" s="5"/>
    </row>
    <row r="4" spans="1:30" s="8" customFormat="1" ht="6" customHeight="1" x14ac:dyDescent="0.15">
      <c r="A4" s="19"/>
      <c r="B4" s="19"/>
      <c r="C4" s="20"/>
      <c r="D4" s="19"/>
      <c r="E4" s="21"/>
      <c r="F4" s="22"/>
      <c r="G4" s="22"/>
      <c r="H4" s="23"/>
      <c r="I4" s="46"/>
      <c r="J4" s="46"/>
      <c r="K4" s="46"/>
      <c r="L4" s="46"/>
      <c r="M4" s="46"/>
      <c r="N4" s="46"/>
      <c r="O4" s="46"/>
      <c r="P4" s="46"/>
      <c r="Q4" s="46"/>
      <c r="R4" s="46"/>
      <c r="S4" s="46"/>
      <c r="T4" s="5"/>
      <c r="U4" s="5"/>
      <c r="V4" s="5"/>
      <c r="W4" s="5"/>
      <c r="X4" s="5"/>
      <c r="Y4" s="5"/>
      <c r="Z4" s="5"/>
      <c r="AA4" s="5"/>
      <c r="AB4" s="5"/>
      <c r="AC4" s="5"/>
      <c r="AD4" s="5"/>
    </row>
    <row r="5" spans="1:30" s="8" customFormat="1" ht="12.9" customHeight="1" x14ac:dyDescent="0.15">
      <c r="A5" s="24"/>
      <c r="B5" s="77" t="s">
        <v>261</v>
      </c>
      <c r="C5" s="77"/>
      <c r="D5" s="77"/>
      <c r="E5" s="25"/>
      <c r="F5" s="22"/>
      <c r="G5" s="22"/>
      <c r="H5" s="23"/>
      <c r="I5" s="22"/>
      <c r="J5" s="22"/>
      <c r="K5" s="22"/>
      <c r="L5" s="22"/>
      <c r="M5" s="22"/>
      <c r="N5" s="22"/>
      <c r="O5" s="22"/>
      <c r="P5" s="22"/>
      <c r="Q5" s="22"/>
      <c r="R5" s="22"/>
      <c r="S5" s="22"/>
      <c r="T5" s="5"/>
      <c r="U5" s="5"/>
      <c r="V5" s="5"/>
      <c r="W5" s="5"/>
      <c r="X5" s="5"/>
      <c r="Y5" s="5"/>
      <c r="Z5" s="5"/>
      <c r="AA5" s="5"/>
      <c r="AB5" s="5"/>
      <c r="AC5" s="5"/>
      <c r="AD5" s="5"/>
    </row>
    <row r="6" spans="1:30" s="27" customFormat="1" ht="12.9" customHeight="1" x14ac:dyDescent="0.15">
      <c r="A6" s="24"/>
      <c r="B6" s="24" t="s">
        <v>10</v>
      </c>
      <c r="C6" s="77" t="s">
        <v>37</v>
      </c>
      <c r="D6" s="77"/>
      <c r="E6" s="26"/>
      <c r="F6" s="22">
        <v>838270739</v>
      </c>
      <c r="G6" s="22">
        <v>-53906</v>
      </c>
      <c r="H6" s="23">
        <f t="shared" ref="H6:H11" si="0">SUM(F6:G6)</f>
        <v>838216833</v>
      </c>
      <c r="I6" s="22"/>
      <c r="J6" s="22"/>
      <c r="K6" s="22"/>
      <c r="L6" s="22"/>
      <c r="M6" s="22"/>
      <c r="N6" s="22"/>
      <c r="O6" s="22"/>
      <c r="P6" s="22"/>
      <c r="Q6" s="22"/>
      <c r="R6" s="22"/>
      <c r="S6" s="22"/>
      <c r="T6" s="43"/>
      <c r="U6" s="43"/>
      <c r="V6" s="43"/>
      <c r="W6" s="43"/>
      <c r="X6" s="43"/>
      <c r="Y6" s="43"/>
      <c r="Z6" s="43"/>
      <c r="AA6" s="43"/>
      <c r="AB6" s="43"/>
      <c r="AC6" s="43"/>
      <c r="AD6" s="43"/>
    </row>
    <row r="7" spans="1:30" ht="12.9" customHeight="1" x14ac:dyDescent="0.15">
      <c r="A7" s="24"/>
      <c r="B7" s="24" t="s">
        <v>12</v>
      </c>
      <c r="C7" s="77" t="s">
        <v>262</v>
      </c>
      <c r="D7" s="77"/>
      <c r="E7" s="21"/>
      <c r="F7" s="22">
        <v>1097033417</v>
      </c>
      <c r="G7" s="22">
        <v>5731390</v>
      </c>
      <c r="H7" s="23">
        <f t="shared" si="0"/>
        <v>1102764807</v>
      </c>
      <c r="I7" s="22"/>
      <c r="J7" s="22"/>
      <c r="K7" s="22"/>
      <c r="L7" s="22"/>
      <c r="M7" s="22"/>
      <c r="N7" s="22"/>
      <c r="O7" s="22"/>
      <c r="P7" s="22"/>
      <c r="Q7" s="22"/>
      <c r="R7" s="22"/>
      <c r="S7" s="22"/>
      <c r="T7" s="29"/>
      <c r="U7" s="29"/>
      <c r="V7" s="29"/>
      <c r="W7" s="29"/>
      <c r="X7" s="29"/>
      <c r="Y7" s="29"/>
      <c r="Z7" s="29"/>
      <c r="AA7" s="29"/>
      <c r="AB7" s="29"/>
      <c r="AC7" s="29"/>
      <c r="AD7" s="29"/>
    </row>
    <row r="8" spans="1:30" ht="12.9" customHeight="1" x14ac:dyDescent="0.15">
      <c r="A8" s="24"/>
      <c r="B8" s="24" t="s">
        <v>15</v>
      </c>
      <c r="C8" s="77" t="s">
        <v>98</v>
      </c>
      <c r="D8" s="77"/>
      <c r="E8" s="21"/>
      <c r="F8" s="22">
        <v>4157375188</v>
      </c>
      <c r="G8" s="22">
        <v>-3118397</v>
      </c>
      <c r="H8" s="23">
        <f t="shared" si="0"/>
        <v>4154256791</v>
      </c>
      <c r="I8" s="22"/>
      <c r="J8" s="22"/>
      <c r="K8" s="22"/>
      <c r="L8" s="22"/>
      <c r="M8" s="22"/>
      <c r="N8" s="22"/>
      <c r="O8" s="22"/>
      <c r="P8" s="22"/>
      <c r="Q8" s="22"/>
      <c r="R8" s="22"/>
      <c r="S8" s="22"/>
      <c r="T8" s="29"/>
      <c r="U8" s="29"/>
      <c r="V8" s="29"/>
      <c r="W8" s="29"/>
      <c r="X8" s="29"/>
      <c r="Y8" s="29"/>
      <c r="Z8" s="29"/>
      <c r="AA8" s="29"/>
      <c r="AB8" s="29"/>
      <c r="AC8" s="29"/>
      <c r="AD8" s="29"/>
    </row>
    <row r="9" spans="1:30" s="27" customFormat="1" ht="12.9" customHeight="1" x14ac:dyDescent="0.15">
      <c r="A9" s="24"/>
      <c r="B9" s="24" t="s">
        <v>17</v>
      </c>
      <c r="C9" s="77" t="s">
        <v>263</v>
      </c>
      <c r="D9" s="77"/>
      <c r="E9" s="26"/>
      <c r="F9" s="22">
        <v>360368476</v>
      </c>
      <c r="G9" s="22">
        <v>203435</v>
      </c>
      <c r="H9" s="23">
        <f t="shared" si="0"/>
        <v>360571911</v>
      </c>
      <c r="I9" s="22"/>
      <c r="J9" s="22"/>
      <c r="K9" s="22"/>
      <c r="L9" s="22"/>
      <c r="M9" s="22"/>
      <c r="N9" s="22"/>
      <c r="O9" s="22"/>
      <c r="P9" s="22"/>
      <c r="Q9" s="22"/>
      <c r="R9" s="22"/>
      <c r="S9" s="22"/>
      <c r="T9" s="43"/>
      <c r="U9" s="43"/>
      <c r="V9" s="43"/>
      <c r="W9" s="43"/>
      <c r="X9" s="43"/>
      <c r="Y9" s="43"/>
      <c r="Z9" s="43"/>
      <c r="AA9" s="43"/>
      <c r="AB9" s="43"/>
      <c r="AC9" s="43"/>
      <c r="AD9" s="43"/>
    </row>
    <row r="10" spans="1:30" s="27" customFormat="1" ht="12.9" customHeight="1" x14ac:dyDescent="0.15">
      <c r="A10" s="24"/>
      <c r="B10" s="24" t="s">
        <v>19</v>
      </c>
      <c r="C10" s="77" t="s">
        <v>84</v>
      </c>
      <c r="D10" s="77"/>
      <c r="E10" s="26"/>
      <c r="F10" s="22">
        <v>328022652</v>
      </c>
      <c r="G10" s="22">
        <v>2696209</v>
      </c>
      <c r="H10" s="23">
        <f t="shared" si="0"/>
        <v>330718861</v>
      </c>
      <c r="I10" s="22"/>
      <c r="J10" s="22"/>
      <c r="K10" s="22"/>
      <c r="L10" s="22"/>
      <c r="M10" s="22"/>
      <c r="N10" s="22"/>
      <c r="O10" s="22"/>
      <c r="P10" s="22"/>
      <c r="Q10" s="22"/>
      <c r="R10" s="22"/>
      <c r="S10" s="22"/>
      <c r="T10" s="43"/>
      <c r="U10" s="43"/>
      <c r="V10" s="43"/>
      <c r="W10" s="43"/>
      <c r="X10" s="43"/>
      <c r="Y10" s="43"/>
      <c r="Z10" s="43"/>
      <c r="AA10" s="43"/>
      <c r="AB10" s="43"/>
      <c r="AC10" s="43"/>
      <c r="AD10" s="43"/>
    </row>
    <row r="11" spans="1:30" s="27" customFormat="1" ht="12.9" customHeight="1" x14ac:dyDescent="0.15">
      <c r="A11" s="24"/>
      <c r="B11" s="77" t="s">
        <v>264</v>
      </c>
      <c r="C11" s="77"/>
      <c r="D11" s="77"/>
      <c r="E11" s="26"/>
      <c r="F11" s="22">
        <f>SUM(F6:F10)</f>
        <v>6781070472</v>
      </c>
      <c r="G11" s="22">
        <f>SUM(G6:G10)</f>
        <v>5458731</v>
      </c>
      <c r="H11" s="23">
        <f t="shared" si="0"/>
        <v>6786529203</v>
      </c>
      <c r="I11" s="22"/>
      <c r="J11" s="22"/>
      <c r="K11" s="22"/>
      <c r="L11" s="22"/>
      <c r="M11" s="22"/>
      <c r="N11" s="22"/>
      <c r="O11" s="22"/>
      <c r="P11" s="22"/>
      <c r="Q11" s="22"/>
      <c r="R11" s="22"/>
      <c r="S11" s="22"/>
      <c r="T11" s="43"/>
      <c r="U11" s="43"/>
      <c r="V11" s="43"/>
      <c r="W11" s="43"/>
      <c r="X11" s="43"/>
      <c r="Y11" s="43"/>
      <c r="Z11" s="43"/>
      <c r="AA11" s="43"/>
      <c r="AB11" s="43"/>
      <c r="AC11" s="43"/>
      <c r="AD11" s="43"/>
    </row>
    <row r="12" spans="1:30" s="29" customFormat="1" ht="12.9" customHeight="1" x14ac:dyDescent="0.15">
      <c r="A12" s="24"/>
      <c r="B12" s="77" t="s">
        <v>265</v>
      </c>
      <c r="C12" s="77"/>
      <c r="D12" s="77"/>
      <c r="E12" s="26"/>
      <c r="F12" s="22"/>
      <c r="G12" s="22"/>
      <c r="H12" s="23"/>
      <c r="I12" s="22"/>
      <c r="J12" s="22"/>
      <c r="K12" s="22"/>
      <c r="L12" s="22"/>
      <c r="M12" s="22"/>
      <c r="N12" s="22"/>
      <c r="O12" s="22"/>
      <c r="P12" s="22"/>
      <c r="Q12" s="22"/>
      <c r="R12" s="22"/>
      <c r="S12" s="22"/>
    </row>
    <row r="13" spans="1:30" ht="12.9" customHeight="1" x14ac:dyDescent="0.15">
      <c r="A13" s="24"/>
      <c r="B13" s="24" t="s">
        <v>10</v>
      </c>
      <c r="C13" s="77" t="s">
        <v>145</v>
      </c>
      <c r="D13" s="77"/>
      <c r="E13" s="30"/>
      <c r="F13" s="22">
        <v>1778311000</v>
      </c>
      <c r="G13" s="22">
        <v>-24375205</v>
      </c>
      <c r="H13" s="23">
        <f t="shared" ref="H13:H20" si="1">SUM(F13:G13)</f>
        <v>1753935795</v>
      </c>
      <c r="I13" s="22"/>
      <c r="J13" s="22"/>
      <c r="K13" s="22"/>
      <c r="L13" s="22"/>
      <c r="M13" s="22"/>
      <c r="N13" s="22"/>
      <c r="O13" s="22"/>
      <c r="P13" s="22"/>
      <c r="Q13" s="22"/>
      <c r="R13" s="22"/>
      <c r="S13" s="22"/>
      <c r="T13" s="29"/>
      <c r="U13" s="29"/>
      <c r="V13" s="29"/>
      <c r="W13" s="29"/>
      <c r="X13" s="29"/>
      <c r="Y13" s="29"/>
      <c r="Z13" s="29"/>
      <c r="AA13" s="29"/>
      <c r="AB13" s="29"/>
      <c r="AC13" s="29"/>
      <c r="AD13" s="29"/>
    </row>
    <row r="14" spans="1:30" ht="12.9" customHeight="1" x14ac:dyDescent="0.15">
      <c r="A14" s="24"/>
      <c r="B14" s="24" t="s">
        <v>12</v>
      </c>
      <c r="C14" s="77" t="s">
        <v>273</v>
      </c>
      <c r="D14" s="77"/>
      <c r="E14" s="30"/>
      <c r="F14" s="22">
        <v>831288586</v>
      </c>
      <c r="G14" s="22">
        <v>-1410287</v>
      </c>
      <c r="H14" s="23">
        <f t="shared" si="1"/>
        <v>829878299</v>
      </c>
      <c r="I14" s="22"/>
      <c r="J14" s="22"/>
      <c r="K14" s="22"/>
      <c r="L14" s="22"/>
      <c r="M14" s="22"/>
      <c r="N14" s="22"/>
      <c r="O14" s="22"/>
      <c r="P14" s="22"/>
      <c r="Q14" s="22"/>
      <c r="R14" s="22"/>
      <c r="S14" s="22"/>
      <c r="T14" s="29"/>
      <c r="U14" s="29"/>
      <c r="V14" s="29"/>
      <c r="W14" s="29"/>
      <c r="X14" s="29"/>
      <c r="Y14" s="29"/>
      <c r="Z14" s="29"/>
      <c r="AA14" s="29"/>
      <c r="AB14" s="29"/>
      <c r="AC14" s="29"/>
      <c r="AD14" s="29"/>
    </row>
    <row r="15" spans="1:30" ht="12.9" customHeight="1" x14ac:dyDescent="0.15">
      <c r="A15" s="24"/>
      <c r="B15" s="24" t="s">
        <v>15</v>
      </c>
      <c r="C15" s="77" t="s">
        <v>203</v>
      </c>
      <c r="D15" s="77"/>
      <c r="E15" s="30"/>
      <c r="F15" s="22">
        <v>309367291</v>
      </c>
      <c r="G15" s="22">
        <v>-7282916</v>
      </c>
      <c r="H15" s="23">
        <f t="shared" si="1"/>
        <v>302084375</v>
      </c>
      <c r="I15" s="22"/>
      <c r="J15" s="22"/>
      <c r="K15" s="22"/>
      <c r="L15" s="22"/>
      <c r="M15" s="22"/>
      <c r="N15" s="22"/>
      <c r="O15" s="22"/>
      <c r="P15" s="22"/>
      <c r="Q15" s="22"/>
      <c r="R15" s="22"/>
      <c r="S15" s="22"/>
      <c r="T15" s="29"/>
      <c r="U15" s="29"/>
      <c r="V15" s="29"/>
      <c r="W15" s="29"/>
      <c r="X15" s="29"/>
      <c r="Y15" s="29"/>
      <c r="Z15" s="29"/>
      <c r="AA15" s="29"/>
      <c r="AB15" s="29"/>
      <c r="AC15" s="29"/>
      <c r="AD15" s="29"/>
    </row>
    <row r="16" spans="1:30" ht="12.9" customHeight="1" x14ac:dyDescent="0.15">
      <c r="A16" s="24"/>
      <c r="B16" s="24" t="s">
        <v>17</v>
      </c>
      <c r="C16" s="77" t="s">
        <v>138</v>
      </c>
      <c r="D16" s="77"/>
      <c r="E16" s="30"/>
      <c r="F16" s="22">
        <v>446194474</v>
      </c>
      <c r="G16" s="22">
        <v>50472462</v>
      </c>
      <c r="H16" s="23">
        <f t="shared" si="1"/>
        <v>496666936</v>
      </c>
      <c r="I16" s="22"/>
      <c r="J16" s="22"/>
      <c r="K16" s="22"/>
      <c r="L16" s="22"/>
      <c r="M16" s="22"/>
      <c r="N16" s="22"/>
      <c r="O16" s="22"/>
      <c r="P16" s="22"/>
      <c r="Q16" s="22"/>
      <c r="R16" s="22"/>
      <c r="S16" s="22"/>
      <c r="T16" s="29"/>
      <c r="U16" s="29"/>
      <c r="V16" s="29"/>
      <c r="W16" s="29"/>
      <c r="X16" s="29"/>
      <c r="Y16" s="29"/>
      <c r="Z16" s="29"/>
      <c r="AA16" s="29"/>
      <c r="AB16" s="29"/>
      <c r="AC16" s="29"/>
      <c r="AD16" s="29"/>
    </row>
    <row r="17" spans="1:30" ht="12.9" customHeight="1" x14ac:dyDescent="0.15">
      <c r="A17" s="24"/>
      <c r="B17" s="24" t="s">
        <v>19</v>
      </c>
      <c r="C17" s="77" t="s">
        <v>247</v>
      </c>
      <c r="D17" s="77"/>
      <c r="E17" s="30"/>
      <c r="F17" s="22">
        <v>432315240</v>
      </c>
      <c r="G17" s="22">
        <v>5356465</v>
      </c>
      <c r="H17" s="23">
        <f t="shared" si="1"/>
        <v>437671705</v>
      </c>
      <c r="I17" s="22"/>
      <c r="J17" s="22"/>
      <c r="K17" s="22"/>
      <c r="L17" s="22"/>
      <c r="M17" s="22"/>
      <c r="N17" s="22"/>
      <c r="O17" s="22"/>
      <c r="P17" s="22"/>
      <c r="Q17" s="22"/>
      <c r="R17" s="22"/>
      <c r="S17" s="22"/>
      <c r="T17" s="29"/>
      <c r="U17" s="29"/>
      <c r="V17" s="29"/>
      <c r="W17" s="29"/>
      <c r="X17" s="29"/>
      <c r="Y17" s="29"/>
      <c r="Z17" s="29"/>
      <c r="AA17" s="29"/>
      <c r="AB17" s="29"/>
      <c r="AC17" s="29"/>
      <c r="AD17" s="29"/>
    </row>
    <row r="18" spans="1:30" ht="12.9" customHeight="1" x14ac:dyDescent="0.15">
      <c r="A18" s="24"/>
      <c r="B18" s="24" t="s">
        <v>22</v>
      </c>
      <c r="C18" s="77" t="s">
        <v>103</v>
      </c>
      <c r="D18" s="77"/>
      <c r="E18" s="26"/>
      <c r="F18" s="22">
        <v>54172063</v>
      </c>
      <c r="G18" s="22">
        <v>-47146</v>
      </c>
      <c r="H18" s="23">
        <f t="shared" si="1"/>
        <v>54124917</v>
      </c>
      <c r="I18" s="22"/>
      <c r="J18" s="22"/>
      <c r="K18" s="22"/>
      <c r="L18" s="22"/>
      <c r="M18" s="22"/>
      <c r="N18" s="22"/>
      <c r="O18" s="22"/>
      <c r="P18" s="22"/>
      <c r="Q18" s="22"/>
      <c r="R18" s="22"/>
      <c r="S18" s="22"/>
      <c r="T18" s="29"/>
      <c r="U18" s="29"/>
      <c r="V18" s="29"/>
      <c r="W18" s="29"/>
      <c r="X18" s="29"/>
      <c r="Y18" s="29"/>
      <c r="Z18" s="29"/>
      <c r="AA18" s="29"/>
      <c r="AB18" s="29"/>
      <c r="AC18" s="29"/>
      <c r="AD18" s="29"/>
    </row>
    <row r="19" spans="1:30" ht="12.9" customHeight="1" x14ac:dyDescent="0.15">
      <c r="A19" s="24"/>
      <c r="B19" s="77" t="s">
        <v>264</v>
      </c>
      <c r="C19" s="77"/>
      <c r="D19" s="77"/>
      <c r="E19" s="26"/>
      <c r="F19" s="22">
        <f>SUM(F13:F18)</f>
        <v>3851648654</v>
      </c>
      <c r="G19" s="22">
        <f>SUM(G13:G18)</f>
        <v>22713373</v>
      </c>
      <c r="H19" s="23">
        <f t="shared" si="1"/>
        <v>3874362027</v>
      </c>
      <c r="I19" s="22"/>
      <c r="J19" s="22"/>
      <c r="K19" s="22"/>
      <c r="L19" s="22"/>
      <c r="M19" s="22"/>
      <c r="N19" s="22"/>
      <c r="O19" s="22"/>
      <c r="P19" s="22"/>
      <c r="Q19" s="22"/>
      <c r="R19" s="22"/>
      <c r="S19" s="22"/>
      <c r="T19" s="29"/>
      <c r="U19" s="29"/>
      <c r="V19" s="29"/>
      <c r="W19" s="29"/>
      <c r="X19" s="29"/>
      <c r="Y19" s="29"/>
      <c r="Z19" s="29"/>
      <c r="AA19" s="29"/>
      <c r="AB19" s="29"/>
      <c r="AC19" s="29"/>
      <c r="AD19" s="29"/>
    </row>
    <row r="20" spans="1:30" ht="12.9" customHeight="1" x14ac:dyDescent="0.15">
      <c r="A20" s="24"/>
      <c r="B20" s="77" t="s">
        <v>63</v>
      </c>
      <c r="C20" s="77"/>
      <c r="D20" s="77"/>
      <c r="E20" s="26"/>
      <c r="F20" s="22">
        <v>3222685397</v>
      </c>
      <c r="G20" s="22">
        <v>9107131</v>
      </c>
      <c r="H20" s="23">
        <f t="shared" si="1"/>
        <v>3231792528</v>
      </c>
      <c r="I20" s="22"/>
      <c r="J20" s="22"/>
      <c r="K20" s="22"/>
      <c r="L20" s="22"/>
      <c r="M20" s="22"/>
      <c r="N20" s="22"/>
      <c r="O20" s="22"/>
      <c r="P20" s="22"/>
      <c r="Q20" s="22"/>
      <c r="R20" s="22"/>
      <c r="S20" s="22"/>
      <c r="T20" s="29"/>
      <c r="U20" s="29"/>
      <c r="V20" s="29"/>
      <c r="W20" s="29"/>
      <c r="X20" s="29"/>
      <c r="Y20" s="29"/>
      <c r="Z20" s="29"/>
      <c r="AA20" s="29"/>
      <c r="AB20" s="29"/>
      <c r="AC20" s="29"/>
      <c r="AD20" s="29"/>
    </row>
    <row r="21" spans="1:30" ht="12.9" customHeight="1" x14ac:dyDescent="0.15">
      <c r="A21" s="24"/>
      <c r="B21" s="77" t="s">
        <v>266</v>
      </c>
      <c r="C21" s="77"/>
      <c r="D21" s="77"/>
      <c r="E21" s="26"/>
      <c r="F21" s="22"/>
      <c r="G21" s="22"/>
      <c r="H21" s="23"/>
      <c r="I21" s="22"/>
      <c r="J21" s="22"/>
      <c r="K21" s="22"/>
      <c r="L21" s="22"/>
      <c r="M21" s="22"/>
      <c r="N21" s="22"/>
      <c r="O21" s="22"/>
      <c r="P21" s="22"/>
      <c r="Q21" s="22"/>
      <c r="R21" s="22"/>
      <c r="S21" s="22"/>
      <c r="T21" s="29"/>
      <c r="U21" s="29"/>
      <c r="V21" s="29"/>
      <c r="W21" s="29"/>
      <c r="X21" s="29"/>
      <c r="Y21" s="29"/>
      <c r="Z21" s="29"/>
      <c r="AA21" s="29"/>
      <c r="AB21" s="29"/>
      <c r="AC21" s="29"/>
      <c r="AD21" s="29"/>
    </row>
    <row r="22" spans="1:30" ht="12.9" customHeight="1" x14ac:dyDescent="0.15">
      <c r="A22" s="24"/>
      <c r="B22" s="24" t="s">
        <v>10</v>
      </c>
      <c r="C22" s="77" t="s">
        <v>157</v>
      </c>
      <c r="D22" s="77"/>
      <c r="E22" s="26"/>
      <c r="F22" s="22">
        <v>122111518</v>
      </c>
      <c r="G22" s="22">
        <v>-8400</v>
      </c>
      <c r="H22" s="23">
        <f>SUM(F22:G22)</f>
        <v>122103118</v>
      </c>
      <c r="I22" s="22"/>
      <c r="J22" s="22"/>
      <c r="K22" s="22"/>
      <c r="L22" s="22"/>
      <c r="M22" s="22"/>
      <c r="N22" s="22"/>
      <c r="O22" s="22"/>
      <c r="P22" s="22"/>
      <c r="Q22" s="22"/>
      <c r="R22" s="22"/>
      <c r="S22" s="22"/>
      <c r="T22" s="29"/>
      <c r="U22" s="29"/>
      <c r="V22" s="29"/>
      <c r="W22" s="29"/>
      <c r="X22" s="29"/>
      <c r="Y22" s="29"/>
      <c r="Z22" s="29"/>
      <c r="AA22" s="29"/>
      <c r="AB22" s="29"/>
      <c r="AC22" s="29"/>
      <c r="AD22" s="29"/>
    </row>
    <row r="23" spans="1:30" ht="12.9" customHeight="1" x14ac:dyDescent="0.15">
      <c r="A23" s="24"/>
      <c r="B23" s="24" t="s">
        <v>12</v>
      </c>
      <c r="C23" s="77" t="s">
        <v>185</v>
      </c>
      <c r="D23" s="77"/>
      <c r="E23" s="26"/>
      <c r="F23" s="22">
        <v>1087193583</v>
      </c>
      <c r="G23" s="22" t="s">
        <v>14</v>
      </c>
      <c r="H23" s="23">
        <f>SUM(F23:G23)</f>
        <v>1087193583</v>
      </c>
      <c r="I23" s="22"/>
      <c r="J23" s="22"/>
      <c r="K23" s="22"/>
      <c r="L23" s="22"/>
      <c r="M23" s="22"/>
      <c r="N23" s="22"/>
      <c r="O23" s="22"/>
      <c r="P23" s="22"/>
      <c r="Q23" s="22"/>
      <c r="R23" s="22"/>
      <c r="S23" s="22"/>
      <c r="T23" s="29"/>
      <c r="U23" s="29"/>
      <c r="V23" s="29"/>
      <c r="W23" s="29"/>
      <c r="X23" s="29"/>
      <c r="Y23" s="29"/>
      <c r="Z23" s="29"/>
      <c r="AA23" s="29"/>
      <c r="AB23" s="29"/>
      <c r="AC23" s="29"/>
      <c r="AD23" s="29"/>
    </row>
    <row r="24" spans="1:30" ht="12.9" customHeight="1" x14ac:dyDescent="0.15">
      <c r="A24" s="24"/>
      <c r="B24" s="24" t="s">
        <v>15</v>
      </c>
      <c r="C24" s="77" t="s">
        <v>284</v>
      </c>
      <c r="D24" s="77"/>
      <c r="E24" s="26"/>
      <c r="F24" s="22">
        <v>8604715</v>
      </c>
      <c r="G24" s="22">
        <v>-48539</v>
      </c>
      <c r="H24" s="23">
        <f>SUM(F24:G24)</f>
        <v>8556176</v>
      </c>
      <c r="I24" s="22"/>
      <c r="J24" s="22"/>
      <c r="K24" s="22"/>
      <c r="L24" s="22"/>
      <c r="M24" s="22"/>
      <c r="N24" s="22"/>
      <c r="O24" s="22"/>
      <c r="P24" s="22"/>
      <c r="Q24" s="22"/>
      <c r="R24" s="22"/>
      <c r="S24" s="22"/>
      <c r="T24" s="29"/>
      <c r="U24" s="29"/>
      <c r="V24" s="29"/>
      <c r="W24" s="29"/>
      <c r="X24" s="29"/>
      <c r="Y24" s="29"/>
      <c r="Z24" s="29"/>
      <c r="AA24" s="29"/>
      <c r="AB24" s="29"/>
      <c r="AC24" s="29"/>
      <c r="AD24" s="29"/>
    </row>
    <row r="25" spans="1:30" ht="12.9" customHeight="1" x14ac:dyDescent="0.15">
      <c r="A25" s="24"/>
      <c r="B25" s="24" t="s">
        <v>17</v>
      </c>
      <c r="C25" s="77" t="s">
        <v>180</v>
      </c>
      <c r="D25" s="77"/>
      <c r="E25" s="26"/>
      <c r="F25" s="22">
        <v>111214429</v>
      </c>
      <c r="G25" s="22">
        <v>-5887</v>
      </c>
      <c r="H25" s="23">
        <f>SUM(F25:G25)</f>
        <v>111208542</v>
      </c>
      <c r="I25" s="22"/>
      <c r="J25" s="22"/>
      <c r="K25" s="22"/>
      <c r="L25" s="22"/>
      <c r="M25" s="22"/>
      <c r="N25" s="22"/>
      <c r="O25" s="22"/>
      <c r="P25" s="22"/>
      <c r="Q25" s="22"/>
      <c r="R25" s="22"/>
      <c r="S25" s="22"/>
      <c r="T25" s="29"/>
      <c r="U25" s="29"/>
      <c r="V25" s="29"/>
      <c r="W25" s="29"/>
      <c r="X25" s="29"/>
      <c r="Y25" s="29"/>
      <c r="Z25" s="29"/>
      <c r="AA25" s="29"/>
      <c r="AB25" s="29"/>
      <c r="AC25" s="29"/>
      <c r="AD25" s="29"/>
    </row>
    <row r="26" spans="1:30" ht="12.9" customHeight="1" x14ac:dyDescent="0.15">
      <c r="A26" s="24"/>
      <c r="B26" s="77" t="s">
        <v>264</v>
      </c>
      <c r="C26" s="77"/>
      <c r="D26" s="77"/>
      <c r="E26" s="26"/>
      <c r="F26" s="22">
        <f>SUM(F22:F25)</f>
        <v>1329124245</v>
      </c>
      <c r="G26" s="22">
        <f>SUM(G22:G25)</f>
        <v>-62826</v>
      </c>
      <c r="H26" s="23">
        <f>SUM(F26:G26)</f>
        <v>1329061419</v>
      </c>
      <c r="I26" s="22"/>
      <c r="J26" s="22"/>
      <c r="K26" s="22"/>
      <c r="L26" s="22"/>
      <c r="M26" s="22"/>
      <c r="N26" s="22"/>
      <c r="O26" s="22"/>
      <c r="P26" s="22"/>
      <c r="Q26" s="22"/>
      <c r="R26" s="22"/>
      <c r="S26" s="22"/>
      <c r="T26" s="29"/>
      <c r="U26" s="29"/>
      <c r="V26" s="29"/>
      <c r="W26" s="29"/>
      <c r="X26" s="29"/>
      <c r="Y26" s="29"/>
      <c r="Z26" s="29"/>
      <c r="AA26" s="29"/>
      <c r="AB26" s="29"/>
      <c r="AC26" s="29"/>
      <c r="AD26" s="29"/>
    </row>
    <row r="27" spans="1:30" ht="12.9" customHeight="1" x14ac:dyDescent="0.15">
      <c r="A27" s="24"/>
      <c r="B27" s="77" t="s">
        <v>308</v>
      </c>
      <c r="C27" s="77"/>
      <c r="D27" s="77"/>
      <c r="E27" s="26"/>
      <c r="F27" s="22"/>
      <c r="G27" s="22"/>
      <c r="H27" s="23"/>
      <c r="I27" s="22"/>
      <c r="J27" s="22"/>
      <c r="K27" s="22"/>
      <c r="L27" s="22"/>
      <c r="M27" s="22"/>
      <c r="N27" s="22"/>
      <c r="O27" s="22"/>
      <c r="P27" s="22"/>
      <c r="Q27" s="22"/>
      <c r="R27" s="22"/>
      <c r="S27" s="22"/>
      <c r="T27" s="29"/>
      <c r="U27" s="29"/>
      <c r="V27" s="29"/>
      <c r="W27" s="29"/>
      <c r="X27" s="29"/>
      <c r="Y27" s="29"/>
      <c r="Z27" s="29"/>
      <c r="AA27" s="29"/>
      <c r="AB27" s="29"/>
      <c r="AC27" s="29"/>
      <c r="AD27" s="29"/>
    </row>
    <row r="28" spans="1:30" ht="12.9" customHeight="1" x14ac:dyDescent="0.15">
      <c r="A28" s="24"/>
      <c r="B28" s="24" t="s">
        <v>10</v>
      </c>
      <c r="C28" s="77" t="s">
        <v>175</v>
      </c>
      <c r="D28" s="77"/>
      <c r="E28" s="26"/>
      <c r="F28" s="22">
        <v>5396756496</v>
      </c>
      <c r="G28" s="22">
        <v>-96000000</v>
      </c>
      <c r="H28" s="23">
        <f>SUM(F28:G28)</f>
        <v>5300756496</v>
      </c>
      <c r="I28" s="22"/>
      <c r="J28" s="22"/>
      <c r="K28" s="22"/>
      <c r="L28" s="22"/>
      <c r="M28" s="22"/>
      <c r="N28" s="22"/>
      <c r="O28" s="22"/>
      <c r="P28" s="22"/>
      <c r="Q28" s="22"/>
      <c r="R28" s="22"/>
      <c r="S28" s="22"/>
      <c r="T28" s="29"/>
      <c r="U28" s="29"/>
      <c r="V28" s="29"/>
      <c r="W28" s="29"/>
      <c r="X28" s="29"/>
      <c r="Y28" s="29"/>
      <c r="Z28" s="29"/>
      <c r="AA28" s="29"/>
      <c r="AB28" s="29"/>
      <c r="AC28" s="29"/>
      <c r="AD28" s="29"/>
    </row>
    <row r="29" spans="1:30" ht="12.9" customHeight="1" x14ac:dyDescent="0.15">
      <c r="A29" s="24"/>
      <c r="B29" s="24" t="s">
        <v>12</v>
      </c>
      <c r="C29" s="77" t="s">
        <v>285</v>
      </c>
      <c r="D29" s="77"/>
      <c r="E29" s="26"/>
      <c r="F29" s="22">
        <v>225100000</v>
      </c>
      <c r="G29" s="22" t="s">
        <v>14</v>
      </c>
      <c r="H29" s="23">
        <f>SUM(F29:G29)</f>
        <v>225100000</v>
      </c>
      <c r="I29" s="22"/>
      <c r="J29" s="22"/>
      <c r="K29" s="22"/>
      <c r="L29" s="22"/>
      <c r="M29" s="22"/>
      <c r="N29" s="22"/>
      <c r="O29" s="22"/>
      <c r="P29" s="22"/>
      <c r="Q29" s="22"/>
      <c r="R29" s="22"/>
      <c r="S29" s="22"/>
      <c r="T29" s="29"/>
      <c r="U29" s="29"/>
      <c r="V29" s="29"/>
      <c r="W29" s="29"/>
      <c r="X29" s="29"/>
      <c r="Y29" s="29"/>
      <c r="Z29" s="29"/>
      <c r="AA29" s="29"/>
      <c r="AB29" s="29"/>
      <c r="AC29" s="29"/>
      <c r="AD29" s="29"/>
    </row>
    <row r="30" spans="1:30" ht="12.9" customHeight="1" x14ac:dyDescent="0.15">
      <c r="A30" s="24"/>
      <c r="B30" s="24" t="s">
        <v>15</v>
      </c>
      <c r="C30" s="77" t="s">
        <v>309</v>
      </c>
      <c r="D30" s="77"/>
      <c r="E30" s="26"/>
      <c r="F30" s="22">
        <v>227516000</v>
      </c>
      <c r="G30" s="22">
        <v>-6205000</v>
      </c>
      <c r="H30" s="23">
        <f>SUM(F30:G30)</f>
        <v>221311000</v>
      </c>
      <c r="I30" s="22"/>
      <c r="J30" s="22"/>
      <c r="K30" s="22"/>
      <c r="L30" s="22"/>
      <c r="M30" s="22"/>
      <c r="N30" s="22"/>
      <c r="O30" s="22"/>
      <c r="P30" s="22"/>
      <c r="Q30" s="22"/>
      <c r="R30" s="22"/>
      <c r="S30" s="22"/>
      <c r="T30" s="29"/>
      <c r="U30" s="29"/>
      <c r="V30" s="29"/>
      <c r="W30" s="29"/>
      <c r="X30" s="29"/>
      <c r="Y30" s="29"/>
      <c r="Z30" s="29"/>
      <c r="AA30" s="29"/>
      <c r="AB30" s="29"/>
      <c r="AC30" s="29"/>
      <c r="AD30" s="29"/>
    </row>
    <row r="31" spans="1:30" ht="12.9" customHeight="1" x14ac:dyDescent="0.15">
      <c r="A31" s="24"/>
      <c r="B31" s="77" t="s">
        <v>264</v>
      </c>
      <c r="C31" s="77"/>
      <c r="D31" s="77"/>
      <c r="E31" s="26"/>
      <c r="F31" s="22">
        <f>SUM(F28:F30)</f>
        <v>5849372496</v>
      </c>
      <c r="G31" s="22">
        <f>SUM(G28:G30)</f>
        <v>-102205000</v>
      </c>
      <c r="H31" s="23">
        <f>SUM(F31:G31)</f>
        <v>5747167496</v>
      </c>
      <c r="I31" s="22"/>
      <c r="J31" s="22"/>
      <c r="K31" s="22"/>
      <c r="L31" s="22"/>
      <c r="M31" s="22"/>
      <c r="N31" s="22"/>
      <c r="O31" s="22"/>
      <c r="P31" s="22"/>
      <c r="Q31" s="22"/>
      <c r="R31" s="22"/>
      <c r="S31" s="22"/>
      <c r="T31" s="29"/>
      <c r="U31" s="29"/>
      <c r="V31" s="29"/>
      <c r="W31" s="29"/>
      <c r="X31" s="29"/>
      <c r="Y31" s="29"/>
      <c r="Z31" s="29"/>
      <c r="AA31" s="29"/>
      <c r="AB31" s="29"/>
      <c r="AC31" s="29"/>
      <c r="AD31" s="29"/>
    </row>
    <row r="32" spans="1:30" ht="12.9" customHeight="1" x14ac:dyDescent="0.15">
      <c r="A32" s="24"/>
      <c r="B32" s="77" t="s">
        <v>250</v>
      </c>
      <c r="C32" s="77"/>
      <c r="D32" s="77"/>
      <c r="E32" s="26"/>
      <c r="F32" s="22">
        <v>1901029593</v>
      </c>
      <c r="G32" s="22">
        <v>-27563982</v>
      </c>
      <c r="H32" s="23">
        <f>SUM(F32:G32)</f>
        <v>1873465611</v>
      </c>
      <c r="I32" s="22"/>
      <c r="J32" s="22"/>
      <c r="K32" s="22"/>
      <c r="L32" s="22"/>
      <c r="M32" s="22"/>
      <c r="N32" s="22"/>
      <c r="O32" s="22"/>
      <c r="P32" s="22"/>
      <c r="Q32" s="22"/>
      <c r="R32" s="22"/>
      <c r="S32" s="22"/>
      <c r="T32" s="29"/>
      <c r="U32" s="29"/>
      <c r="V32" s="29"/>
      <c r="W32" s="29"/>
      <c r="X32" s="29"/>
      <c r="Y32" s="29"/>
      <c r="Z32" s="29"/>
      <c r="AA32" s="29"/>
      <c r="AB32" s="29"/>
      <c r="AC32" s="29"/>
      <c r="AD32" s="29"/>
    </row>
    <row r="33" spans="1:30" ht="12.9" customHeight="1" x14ac:dyDescent="0.15">
      <c r="A33" s="24"/>
      <c r="B33" s="77" t="s">
        <v>193</v>
      </c>
      <c r="C33" s="77"/>
      <c r="D33" s="77"/>
      <c r="E33" s="26"/>
      <c r="F33" s="22"/>
      <c r="G33" s="22"/>
      <c r="H33" s="23"/>
      <c r="I33" s="22"/>
      <c r="J33" s="22"/>
      <c r="K33" s="22"/>
      <c r="L33" s="22"/>
      <c r="M33" s="22"/>
      <c r="N33" s="22"/>
      <c r="O33" s="22"/>
      <c r="P33" s="22"/>
      <c r="Q33" s="22"/>
      <c r="R33" s="22"/>
      <c r="S33" s="22"/>
      <c r="T33" s="29"/>
      <c r="U33" s="29"/>
      <c r="V33" s="29"/>
      <c r="W33" s="29"/>
      <c r="X33" s="29"/>
      <c r="Y33" s="29"/>
      <c r="Z33" s="29"/>
      <c r="AA33" s="29"/>
      <c r="AB33" s="29"/>
      <c r="AC33" s="29"/>
      <c r="AD33" s="29"/>
    </row>
    <row r="34" spans="1:30" ht="12.9" customHeight="1" x14ac:dyDescent="0.15">
      <c r="A34" s="24"/>
      <c r="B34" s="24" t="s">
        <v>10</v>
      </c>
      <c r="C34" s="77" t="s">
        <v>194</v>
      </c>
      <c r="D34" s="77"/>
      <c r="E34" s="26"/>
      <c r="F34" s="22">
        <v>901473000</v>
      </c>
      <c r="G34" s="22">
        <v>81152591</v>
      </c>
      <c r="H34" s="23">
        <f t="shared" ref="H34:H49" si="2">SUM(F34:G34)</f>
        <v>982625591</v>
      </c>
      <c r="I34" s="22"/>
      <c r="J34" s="22"/>
      <c r="K34" s="22"/>
      <c r="L34" s="22"/>
      <c r="M34" s="22"/>
      <c r="N34" s="22"/>
      <c r="O34" s="22"/>
      <c r="P34" s="22"/>
      <c r="Q34" s="22"/>
      <c r="R34" s="22"/>
      <c r="S34" s="22"/>
      <c r="T34" s="29"/>
      <c r="U34" s="29"/>
      <c r="V34" s="29"/>
      <c r="W34" s="29"/>
      <c r="X34" s="29"/>
      <c r="Y34" s="29"/>
      <c r="Z34" s="29"/>
      <c r="AA34" s="29"/>
      <c r="AB34" s="29"/>
      <c r="AC34" s="29"/>
      <c r="AD34" s="29"/>
    </row>
    <row r="35" spans="1:30" ht="12.9" customHeight="1" x14ac:dyDescent="0.15">
      <c r="A35" s="24"/>
      <c r="B35" s="24" t="s">
        <v>12</v>
      </c>
      <c r="C35" s="77" t="s">
        <v>207</v>
      </c>
      <c r="D35" s="77"/>
      <c r="E35" s="26"/>
      <c r="F35" s="22">
        <v>1652405000</v>
      </c>
      <c r="G35" s="22">
        <v>113722117</v>
      </c>
      <c r="H35" s="23">
        <f t="shared" si="2"/>
        <v>1766127117</v>
      </c>
      <c r="I35" s="22"/>
      <c r="J35" s="22"/>
      <c r="K35" s="22"/>
      <c r="L35" s="22"/>
      <c r="M35" s="22"/>
      <c r="N35" s="22"/>
      <c r="O35" s="22"/>
      <c r="P35" s="22"/>
      <c r="Q35" s="22"/>
      <c r="R35" s="22"/>
      <c r="S35" s="22"/>
      <c r="T35" s="29"/>
      <c r="U35" s="29"/>
      <c r="V35" s="29"/>
      <c r="W35" s="29"/>
      <c r="X35" s="29"/>
      <c r="Y35" s="29"/>
      <c r="Z35" s="29"/>
      <c r="AA35" s="29"/>
      <c r="AB35" s="29"/>
      <c r="AC35" s="29"/>
      <c r="AD35" s="29"/>
    </row>
    <row r="36" spans="1:30" ht="12.9" customHeight="1" x14ac:dyDescent="0.15">
      <c r="A36" s="24"/>
      <c r="B36" s="24" t="s">
        <v>15</v>
      </c>
      <c r="C36" s="77" t="s">
        <v>274</v>
      </c>
      <c r="D36" s="77"/>
      <c r="E36" s="26"/>
      <c r="F36" s="22">
        <v>421443000</v>
      </c>
      <c r="G36" s="22">
        <v>21953759</v>
      </c>
      <c r="H36" s="23">
        <f t="shared" si="2"/>
        <v>443396759</v>
      </c>
      <c r="I36" s="22"/>
      <c r="J36" s="22"/>
      <c r="K36" s="22"/>
      <c r="L36" s="22"/>
      <c r="M36" s="22"/>
      <c r="N36" s="22"/>
      <c r="O36" s="22"/>
      <c r="P36" s="22"/>
      <c r="Q36" s="22"/>
      <c r="R36" s="22"/>
      <c r="S36" s="22"/>
      <c r="T36" s="29"/>
      <c r="U36" s="29"/>
      <c r="V36" s="29"/>
      <c r="W36" s="29"/>
      <c r="X36" s="29"/>
      <c r="Y36" s="29"/>
      <c r="Z36" s="29"/>
      <c r="AA36" s="29"/>
      <c r="AB36" s="29"/>
      <c r="AC36" s="29"/>
      <c r="AD36" s="29"/>
    </row>
    <row r="37" spans="1:30" ht="12.9" customHeight="1" x14ac:dyDescent="0.15">
      <c r="A37" s="24"/>
      <c r="B37" s="24" t="s">
        <v>17</v>
      </c>
      <c r="C37" s="77" t="s">
        <v>139</v>
      </c>
      <c r="D37" s="77"/>
      <c r="E37" s="26"/>
      <c r="F37" s="22">
        <v>586436000</v>
      </c>
      <c r="G37" s="22">
        <v>5000000</v>
      </c>
      <c r="H37" s="23">
        <f t="shared" si="2"/>
        <v>591436000</v>
      </c>
      <c r="I37" s="22"/>
      <c r="J37" s="22"/>
      <c r="K37" s="22"/>
      <c r="L37" s="22"/>
      <c r="M37" s="22"/>
      <c r="N37" s="22"/>
      <c r="O37" s="22"/>
      <c r="P37" s="22"/>
      <c r="Q37" s="22"/>
      <c r="R37" s="22"/>
      <c r="S37" s="22"/>
      <c r="T37" s="29"/>
      <c r="U37" s="29"/>
      <c r="V37" s="29"/>
      <c r="W37" s="29"/>
      <c r="X37" s="29"/>
      <c r="Y37" s="29"/>
      <c r="Z37" s="29"/>
      <c r="AA37" s="29"/>
      <c r="AB37" s="29"/>
      <c r="AC37" s="29"/>
      <c r="AD37" s="29"/>
    </row>
    <row r="38" spans="1:30" ht="12.9" customHeight="1" x14ac:dyDescent="0.15">
      <c r="A38" s="24"/>
      <c r="B38" s="24" t="s">
        <v>19</v>
      </c>
      <c r="C38" s="77" t="s">
        <v>311</v>
      </c>
      <c r="D38" s="77"/>
      <c r="E38" s="26"/>
      <c r="F38" s="22">
        <v>731980000</v>
      </c>
      <c r="G38" s="22">
        <v>70398586</v>
      </c>
      <c r="H38" s="23">
        <f t="shared" si="2"/>
        <v>802378586</v>
      </c>
      <c r="I38" s="22"/>
      <c r="J38" s="22"/>
      <c r="K38" s="22"/>
      <c r="L38" s="22"/>
      <c r="M38" s="22"/>
      <c r="N38" s="22"/>
      <c r="O38" s="22"/>
      <c r="P38" s="22"/>
      <c r="Q38" s="22"/>
      <c r="R38" s="22"/>
      <c r="S38" s="22"/>
      <c r="T38" s="29"/>
      <c r="U38" s="29"/>
      <c r="V38" s="29"/>
      <c r="W38" s="29"/>
      <c r="X38" s="29"/>
      <c r="Y38" s="29"/>
      <c r="Z38" s="29"/>
      <c r="AA38" s="29"/>
      <c r="AB38" s="29"/>
      <c r="AC38" s="29"/>
      <c r="AD38" s="29"/>
    </row>
    <row r="39" spans="1:30" ht="12.9" customHeight="1" x14ac:dyDescent="0.15">
      <c r="A39" s="24"/>
      <c r="B39" s="24" t="s">
        <v>22</v>
      </c>
      <c r="C39" s="77" t="s">
        <v>276</v>
      </c>
      <c r="D39" s="77"/>
      <c r="E39" s="26"/>
      <c r="F39" s="22">
        <v>728162000</v>
      </c>
      <c r="G39" s="22">
        <v>50418100</v>
      </c>
      <c r="H39" s="23">
        <f t="shared" si="2"/>
        <v>778580100</v>
      </c>
      <c r="I39" s="22"/>
      <c r="J39" s="22"/>
      <c r="K39" s="22"/>
      <c r="L39" s="22"/>
      <c r="M39" s="22"/>
      <c r="N39" s="22"/>
      <c r="O39" s="22"/>
      <c r="P39" s="22"/>
      <c r="Q39" s="22"/>
      <c r="R39" s="22"/>
      <c r="S39" s="22"/>
      <c r="T39" s="29"/>
      <c r="U39" s="29"/>
      <c r="V39" s="29"/>
      <c r="W39" s="29"/>
      <c r="X39" s="29"/>
      <c r="Y39" s="29"/>
      <c r="Z39" s="29"/>
      <c r="AA39" s="29"/>
      <c r="AB39" s="29"/>
      <c r="AC39" s="29"/>
      <c r="AD39" s="29"/>
    </row>
    <row r="40" spans="1:30" ht="12.9" customHeight="1" x14ac:dyDescent="0.15">
      <c r="A40" s="24"/>
      <c r="B40" s="24" t="s">
        <v>24</v>
      </c>
      <c r="C40" s="77" t="s">
        <v>291</v>
      </c>
      <c r="D40" s="77"/>
      <c r="E40" s="26"/>
      <c r="F40" s="22">
        <v>148183000</v>
      </c>
      <c r="G40" s="22">
        <v>7073000</v>
      </c>
      <c r="H40" s="23">
        <f t="shared" si="2"/>
        <v>155256000</v>
      </c>
      <c r="I40" s="22"/>
      <c r="J40" s="22"/>
      <c r="K40" s="22"/>
      <c r="L40" s="22"/>
      <c r="M40" s="22"/>
      <c r="N40" s="22"/>
      <c r="O40" s="22"/>
      <c r="P40" s="22"/>
      <c r="Q40" s="22"/>
      <c r="R40" s="22"/>
      <c r="S40" s="22"/>
      <c r="T40" s="29"/>
      <c r="U40" s="29"/>
      <c r="V40" s="29"/>
      <c r="W40" s="29"/>
      <c r="X40" s="29"/>
      <c r="Y40" s="29"/>
      <c r="Z40" s="29"/>
      <c r="AA40" s="29"/>
      <c r="AB40" s="29"/>
      <c r="AC40" s="29"/>
      <c r="AD40" s="29"/>
    </row>
    <row r="41" spans="1:30" ht="12.9" customHeight="1" x14ac:dyDescent="0.15">
      <c r="A41" s="24"/>
      <c r="B41" s="24" t="s">
        <v>26</v>
      </c>
      <c r="C41" s="77" t="s">
        <v>302</v>
      </c>
      <c r="D41" s="77"/>
      <c r="E41" s="31"/>
      <c r="F41" s="22">
        <v>13421000</v>
      </c>
      <c r="G41" s="22" t="s">
        <v>14</v>
      </c>
      <c r="H41" s="23">
        <f t="shared" si="2"/>
        <v>13421000</v>
      </c>
      <c r="I41" s="48"/>
      <c r="J41" s="48"/>
      <c r="K41" s="48"/>
      <c r="L41" s="48"/>
      <c r="M41" s="48"/>
      <c r="N41" s="48"/>
      <c r="O41" s="48"/>
      <c r="P41" s="48"/>
      <c r="Q41" s="48"/>
      <c r="R41" s="48"/>
      <c r="S41" s="48"/>
      <c r="T41" s="29"/>
      <c r="U41" s="29"/>
      <c r="V41" s="29"/>
      <c r="W41" s="29"/>
      <c r="X41" s="29"/>
      <c r="Y41" s="29"/>
      <c r="Z41" s="29"/>
      <c r="AA41" s="29"/>
      <c r="AB41" s="29"/>
      <c r="AC41" s="29"/>
      <c r="AD41" s="29"/>
    </row>
    <row r="42" spans="1:30" ht="12.9" customHeight="1" x14ac:dyDescent="0.15">
      <c r="A42" s="24"/>
      <c r="B42" s="24"/>
      <c r="C42" s="110" t="s">
        <v>268</v>
      </c>
      <c r="D42" s="110"/>
      <c r="E42" s="31"/>
      <c r="F42" s="22">
        <f>SUM(F34:F41)</f>
        <v>5183503000</v>
      </c>
      <c r="G42" s="22">
        <f>SUM(G34:G41)</f>
        <v>349718153</v>
      </c>
      <c r="H42" s="23">
        <f t="shared" si="2"/>
        <v>5533221153</v>
      </c>
      <c r="I42" s="48"/>
      <c r="J42" s="48"/>
      <c r="K42" s="48"/>
      <c r="L42" s="48"/>
      <c r="M42" s="48"/>
      <c r="N42" s="48"/>
      <c r="O42" s="48"/>
      <c r="P42" s="48"/>
      <c r="Q42" s="48"/>
      <c r="R42" s="48"/>
      <c r="S42" s="48"/>
      <c r="T42" s="29"/>
      <c r="U42" s="29"/>
      <c r="V42" s="29"/>
      <c r="W42" s="29"/>
      <c r="X42" s="29"/>
      <c r="Y42" s="29"/>
      <c r="Z42" s="29"/>
      <c r="AA42" s="29"/>
      <c r="AB42" s="29"/>
      <c r="AC42" s="29"/>
      <c r="AD42" s="29"/>
    </row>
    <row r="43" spans="1:30" ht="12.9" customHeight="1" x14ac:dyDescent="0.15">
      <c r="A43" s="24"/>
      <c r="B43" s="24" t="s">
        <v>28</v>
      </c>
      <c r="C43" s="77" t="s">
        <v>212</v>
      </c>
      <c r="D43" s="77"/>
      <c r="E43" s="31"/>
      <c r="F43" s="22">
        <v>266607000</v>
      </c>
      <c r="G43" s="22">
        <v>3300600</v>
      </c>
      <c r="H43" s="23">
        <f t="shared" si="2"/>
        <v>269907600</v>
      </c>
      <c r="I43" s="48"/>
      <c r="J43" s="48"/>
      <c r="K43" s="48"/>
      <c r="L43" s="48"/>
      <c r="M43" s="48"/>
      <c r="N43" s="48"/>
      <c r="O43" s="48"/>
      <c r="P43" s="48"/>
      <c r="Q43" s="48"/>
      <c r="R43" s="48"/>
      <c r="S43" s="48"/>
      <c r="T43" s="29"/>
      <c r="U43" s="29"/>
      <c r="V43" s="29"/>
      <c r="W43" s="29"/>
      <c r="X43" s="29"/>
      <c r="Y43" s="29"/>
      <c r="Z43" s="29"/>
      <c r="AA43" s="29"/>
      <c r="AB43" s="29"/>
      <c r="AC43" s="29"/>
      <c r="AD43" s="29"/>
    </row>
    <row r="44" spans="1:30" ht="12.9" customHeight="1" x14ac:dyDescent="0.15">
      <c r="A44" s="24"/>
      <c r="B44" s="77" t="s">
        <v>264</v>
      </c>
      <c r="C44" s="77"/>
      <c r="D44" s="77"/>
      <c r="E44" s="31"/>
      <c r="F44" s="22">
        <f>SUM(F42:F43)</f>
        <v>5450110000</v>
      </c>
      <c r="G44" s="22">
        <f>SUM(G42:G43)</f>
        <v>353018753</v>
      </c>
      <c r="H44" s="23">
        <f t="shared" si="2"/>
        <v>5803128753</v>
      </c>
      <c r="I44" s="48"/>
      <c r="J44" s="48"/>
      <c r="K44" s="48"/>
      <c r="L44" s="48"/>
      <c r="M44" s="48"/>
      <c r="N44" s="48"/>
      <c r="O44" s="48"/>
      <c r="P44" s="48"/>
      <c r="Q44" s="48"/>
      <c r="R44" s="48"/>
      <c r="S44" s="48"/>
      <c r="T44" s="29"/>
      <c r="U44" s="29"/>
      <c r="V44" s="29"/>
      <c r="W44" s="29"/>
      <c r="X44" s="29"/>
      <c r="Y44" s="29"/>
      <c r="Z44" s="29"/>
      <c r="AA44" s="29"/>
      <c r="AB44" s="29"/>
      <c r="AC44" s="29"/>
      <c r="AD44" s="29"/>
    </row>
    <row r="45" spans="1:30" ht="12.9" customHeight="1" x14ac:dyDescent="0.15">
      <c r="A45" s="24"/>
      <c r="B45" s="77" t="s">
        <v>304</v>
      </c>
      <c r="C45" s="77"/>
      <c r="D45" s="77"/>
      <c r="E45" s="31"/>
      <c r="F45" s="22">
        <v>263385189</v>
      </c>
      <c r="G45" s="22">
        <v>16340795</v>
      </c>
      <c r="H45" s="23">
        <f t="shared" si="2"/>
        <v>279725984</v>
      </c>
      <c r="I45" s="48"/>
      <c r="J45" s="48"/>
      <c r="K45" s="48"/>
      <c r="L45" s="48"/>
      <c r="M45" s="48"/>
      <c r="N45" s="48"/>
      <c r="O45" s="48"/>
      <c r="P45" s="48"/>
      <c r="Q45" s="48"/>
      <c r="R45" s="48"/>
      <c r="S45" s="48"/>
      <c r="T45" s="29"/>
      <c r="U45" s="29"/>
      <c r="V45" s="29"/>
      <c r="W45" s="29"/>
      <c r="X45" s="29"/>
      <c r="Y45" s="29"/>
      <c r="Z45" s="29"/>
      <c r="AA45" s="29"/>
      <c r="AB45" s="29"/>
      <c r="AC45" s="29"/>
      <c r="AD45" s="29"/>
    </row>
    <row r="46" spans="1:30" ht="12.9" customHeight="1" x14ac:dyDescent="0.15">
      <c r="A46" s="24"/>
      <c r="B46" s="77" t="s">
        <v>228</v>
      </c>
      <c r="C46" s="77"/>
      <c r="D46" s="77"/>
      <c r="E46" s="31"/>
      <c r="F46" s="22">
        <v>205692808</v>
      </c>
      <c r="G46" s="22">
        <v>23790728</v>
      </c>
      <c r="H46" s="23">
        <f t="shared" si="2"/>
        <v>229483536</v>
      </c>
      <c r="I46" s="48"/>
      <c r="J46" s="48"/>
      <c r="K46" s="48"/>
      <c r="L46" s="48"/>
      <c r="M46" s="48"/>
      <c r="N46" s="48"/>
      <c r="O46" s="48"/>
      <c r="P46" s="48"/>
      <c r="Q46" s="48"/>
      <c r="R46" s="48"/>
      <c r="S46" s="48"/>
      <c r="T46" s="29"/>
      <c r="U46" s="29"/>
      <c r="V46" s="29"/>
      <c r="W46" s="29"/>
      <c r="X46" s="29"/>
      <c r="Y46" s="29"/>
      <c r="Z46" s="29"/>
      <c r="AA46" s="29"/>
      <c r="AB46" s="29"/>
      <c r="AC46" s="29"/>
      <c r="AD46" s="29"/>
    </row>
    <row r="47" spans="1:30" ht="12.9" customHeight="1" x14ac:dyDescent="0.15">
      <c r="A47" s="24"/>
      <c r="B47" s="77" t="s">
        <v>314</v>
      </c>
      <c r="C47" s="77"/>
      <c r="D47" s="77"/>
      <c r="E47" s="31"/>
      <c r="F47" s="22">
        <v>273024390</v>
      </c>
      <c r="G47" s="22">
        <v>819912</v>
      </c>
      <c r="H47" s="23">
        <f t="shared" si="2"/>
        <v>273844302</v>
      </c>
      <c r="I47" s="48"/>
      <c r="J47" s="48"/>
      <c r="K47" s="48"/>
      <c r="L47" s="48"/>
      <c r="M47" s="48"/>
      <c r="N47" s="48"/>
      <c r="O47" s="48"/>
      <c r="P47" s="48"/>
      <c r="Q47" s="48"/>
      <c r="R47" s="48"/>
      <c r="S47" s="48"/>
      <c r="T47" s="29"/>
      <c r="U47" s="29"/>
      <c r="V47" s="29"/>
      <c r="W47" s="29"/>
      <c r="X47" s="29"/>
      <c r="Y47" s="29"/>
      <c r="Z47" s="29"/>
      <c r="AA47" s="29"/>
      <c r="AB47" s="29"/>
      <c r="AC47" s="29"/>
      <c r="AD47" s="29"/>
    </row>
    <row r="48" spans="1:30" ht="12.9" customHeight="1" x14ac:dyDescent="0.15">
      <c r="A48" s="24"/>
      <c r="B48" s="77" t="s">
        <v>152</v>
      </c>
      <c r="C48" s="77"/>
      <c r="D48" s="77"/>
      <c r="E48" s="31"/>
      <c r="F48" s="22">
        <v>842562080</v>
      </c>
      <c r="G48" s="22">
        <v>93172445</v>
      </c>
      <c r="H48" s="23">
        <f t="shared" si="2"/>
        <v>935734525</v>
      </c>
      <c r="I48" s="48"/>
      <c r="J48" s="48"/>
      <c r="K48" s="48"/>
      <c r="L48" s="48"/>
      <c r="M48" s="48"/>
      <c r="N48" s="48"/>
      <c r="O48" s="48"/>
      <c r="P48" s="48"/>
      <c r="Q48" s="48"/>
      <c r="R48" s="48"/>
      <c r="S48" s="48"/>
      <c r="T48" s="29"/>
      <c r="U48" s="29"/>
      <c r="V48" s="29"/>
      <c r="W48" s="29"/>
      <c r="X48" s="29"/>
      <c r="Y48" s="29"/>
      <c r="Z48" s="29"/>
      <c r="AA48" s="29"/>
      <c r="AB48" s="29"/>
      <c r="AC48" s="29"/>
      <c r="AD48" s="29"/>
    </row>
    <row r="49" spans="1:30" ht="12.9" customHeight="1" x14ac:dyDescent="0.15">
      <c r="A49" s="24"/>
      <c r="B49" s="77" t="s">
        <v>271</v>
      </c>
      <c r="C49" s="77"/>
      <c r="D49" s="77"/>
      <c r="E49" s="31"/>
      <c r="F49" s="22">
        <v>3825305982</v>
      </c>
      <c r="G49" s="22">
        <v>-4557694</v>
      </c>
      <c r="H49" s="23">
        <f t="shared" si="2"/>
        <v>3820748288</v>
      </c>
      <c r="I49" s="48"/>
      <c r="J49" s="48"/>
      <c r="K49" s="48"/>
      <c r="L49" s="48"/>
      <c r="M49" s="48"/>
      <c r="N49" s="48"/>
      <c r="O49" s="48"/>
      <c r="P49" s="48"/>
      <c r="Q49" s="48"/>
      <c r="R49" s="48"/>
      <c r="S49" s="48"/>
      <c r="T49" s="29"/>
      <c r="U49" s="29"/>
      <c r="V49" s="29"/>
      <c r="W49" s="29"/>
      <c r="X49" s="29"/>
      <c r="Y49" s="29"/>
      <c r="Z49" s="29"/>
      <c r="AA49" s="29"/>
      <c r="AB49" s="29"/>
      <c r="AC49" s="29"/>
      <c r="AD49" s="29"/>
    </row>
    <row r="50" spans="1:30" ht="12.9" customHeight="1" x14ac:dyDescent="0.15">
      <c r="A50" s="24"/>
      <c r="B50" s="77" t="s">
        <v>310</v>
      </c>
      <c r="C50" s="77"/>
      <c r="D50" s="77"/>
      <c r="E50" s="31"/>
      <c r="F50" s="22">
        <v>200000000</v>
      </c>
      <c r="G50" s="22">
        <v>-200000000</v>
      </c>
      <c r="H50" s="23" t="s">
        <v>282</v>
      </c>
      <c r="I50" s="48"/>
      <c r="J50" s="48"/>
      <c r="K50" s="48"/>
      <c r="L50" s="48"/>
      <c r="M50" s="48"/>
      <c r="N50" s="48"/>
      <c r="O50" s="48"/>
      <c r="P50" s="48"/>
      <c r="Q50" s="48"/>
      <c r="R50" s="48"/>
      <c r="S50" s="48"/>
      <c r="T50" s="29"/>
      <c r="U50" s="29"/>
      <c r="V50" s="29"/>
      <c r="W50" s="29"/>
      <c r="X50" s="29"/>
      <c r="Y50" s="29"/>
      <c r="Z50" s="29"/>
      <c r="AA50" s="29"/>
      <c r="AB50" s="29"/>
      <c r="AC50" s="29"/>
      <c r="AD50" s="29"/>
    </row>
    <row r="51" spans="1:30" ht="12.9" customHeight="1" x14ac:dyDescent="0.15">
      <c r="A51" s="24"/>
      <c r="B51" s="77" t="s">
        <v>69</v>
      </c>
      <c r="C51" s="77"/>
      <c r="D51" s="77"/>
      <c r="E51" s="31"/>
      <c r="F51" s="22">
        <v>300000000</v>
      </c>
      <c r="G51" s="22">
        <v>-45000000</v>
      </c>
      <c r="H51" s="23">
        <f>SUM(F51:G51)</f>
        <v>255000000</v>
      </c>
      <c r="I51" s="48"/>
      <c r="J51" s="48"/>
      <c r="K51" s="48"/>
      <c r="L51" s="48"/>
      <c r="M51" s="48"/>
      <c r="N51" s="48"/>
      <c r="O51" s="48"/>
      <c r="P51" s="48"/>
      <c r="Q51" s="48"/>
      <c r="R51" s="48"/>
      <c r="S51" s="48"/>
      <c r="T51" s="29"/>
      <c r="U51" s="29"/>
      <c r="V51" s="29"/>
      <c r="W51" s="29"/>
      <c r="X51" s="29"/>
      <c r="Y51" s="29"/>
      <c r="Z51" s="29"/>
      <c r="AA51" s="29"/>
      <c r="AB51" s="29"/>
      <c r="AC51" s="29"/>
      <c r="AD51" s="29"/>
    </row>
    <row r="52" spans="1:30" ht="3.9" customHeight="1" x14ac:dyDescent="0.15">
      <c r="A52" s="24"/>
      <c r="B52" s="24"/>
      <c r="C52" s="20"/>
      <c r="D52" s="20"/>
      <c r="E52" s="31"/>
      <c r="F52" s="22"/>
      <c r="G52" s="22"/>
      <c r="H52" s="23"/>
      <c r="I52" s="48"/>
      <c r="J52" s="48"/>
      <c r="K52" s="48"/>
      <c r="L52" s="48"/>
      <c r="M52" s="48"/>
      <c r="N52" s="48"/>
      <c r="O52" s="48"/>
      <c r="P52" s="48"/>
      <c r="Q52" s="48"/>
      <c r="R52" s="48"/>
      <c r="S52" s="48"/>
      <c r="T52" s="29"/>
      <c r="U52" s="29"/>
      <c r="V52" s="29"/>
      <c r="W52" s="29"/>
      <c r="X52" s="29"/>
      <c r="Y52" s="29"/>
      <c r="Z52" s="29"/>
      <c r="AA52" s="29"/>
      <c r="AB52" s="29"/>
      <c r="AC52" s="29"/>
      <c r="AD52" s="29"/>
    </row>
    <row r="53" spans="1:30" ht="12.15" customHeight="1" x14ac:dyDescent="0.15">
      <c r="A53" s="24"/>
      <c r="B53" s="79" t="s">
        <v>73</v>
      </c>
      <c r="C53" s="79"/>
      <c r="D53" s="79"/>
      <c r="E53" s="31"/>
      <c r="F53" s="70">
        <f>SUM(F11,F19:F20,F26,F31:F32,F44:F51)</f>
        <v>34295011306</v>
      </c>
      <c r="G53" s="23">
        <f>SUM(G11,G19:G20,G26,G31:G32,G44:G51)</f>
        <v>145032366</v>
      </c>
      <c r="H53" s="23">
        <f>SUM(F53:G53)</f>
        <v>34440043672</v>
      </c>
      <c r="I53" s="48"/>
      <c r="J53" s="48"/>
      <c r="K53" s="48"/>
      <c r="L53" s="48"/>
      <c r="M53" s="48"/>
      <c r="N53" s="48"/>
      <c r="O53" s="48"/>
      <c r="P53" s="48"/>
      <c r="Q53" s="48"/>
      <c r="R53" s="48"/>
      <c r="S53" s="48"/>
      <c r="T53" s="29"/>
      <c r="U53" s="29"/>
      <c r="V53" s="29"/>
      <c r="W53" s="29"/>
      <c r="X53" s="29"/>
      <c r="Y53" s="29"/>
      <c r="Z53" s="29"/>
      <c r="AA53" s="29"/>
      <c r="AB53" s="29"/>
      <c r="AC53" s="29"/>
      <c r="AD53" s="29"/>
    </row>
    <row r="54" spans="1:30" ht="6" customHeight="1" x14ac:dyDescent="0.15">
      <c r="A54" s="33"/>
      <c r="B54" s="33"/>
      <c r="C54" s="34"/>
      <c r="D54" s="35"/>
      <c r="E54" s="36"/>
      <c r="F54" s="37"/>
      <c r="G54" s="38"/>
      <c r="H54" s="39"/>
      <c r="I54" s="40"/>
      <c r="J54" s="40"/>
      <c r="K54" s="40"/>
      <c r="L54" s="40"/>
      <c r="M54" s="40"/>
      <c r="N54" s="40"/>
      <c r="O54" s="40"/>
      <c r="P54" s="40"/>
      <c r="Q54" s="40"/>
      <c r="R54" s="40"/>
      <c r="S54" s="40"/>
      <c r="T54" s="29"/>
      <c r="U54" s="29"/>
      <c r="V54" s="29"/>
      <c r="W54" s="29"/>
      <c r="X54" s="29"/>
      <c r="Y54" s="29"/>
      <c r="Z54" s="29"/>
      <c r="AA54" s="29"/>
      <c r="AB54" s="29"/>
      <c r="AC54" s="29"/>
      <c r="AD54" s="29"/>
    </row>
    <row r="55" spans="1:30" ht="18" customHeight="1" x14ac:dyDescent="0.15">
      <c r="A55" s="92" t="s">
        <v>325</v>
      </c>
      <c r="B55" s="92"/>
      <c r="C55" s="92"/>
      <c r="D55" s="92"/>
      <c r="E55" s="92"/>
      <c r="F55" s="92"/>
      <c r="G55" s="92"/>
      <c r="H55" s="92"/>
      <c r="I55" s="12"/>
      <c r="J55" s="12"/>
      <c r="K55" s="12"/>
      <c r="L55" s="12"/>
      <c r="M55" s="12"/>
      <c r="N55" s="12"/>
      <c r="O55" s="12"/>
      <c r="P55" s="12"/>
      <c r="Q55" s="12"/>
      <c r="R55" s="12"/>
      <c r="S55" s="12"/>
      <c r="T55" s="29"/>
      <c r="U55" s="29"/>
      <c r="V55" s="29"/>
      <c r="W55" s="29"/>
      <c r="X55" s="29"/>
      <c r="Y55" s="29"/>
      <c r="Z55" s="29"/>
      <c r="AA55" s="29"/>
      <c r="AB55" s="29"/>
      <c r="AC55" s="29"/>
      <c r="AD55" s="29"/>
    </row>
    <row r="56" spans="1:30" ht="10.5" customHeight="1" x14ac:dyDescent="0.15">
      <c r="A56" s="12"/>
      <c r="B56" s="12"/>
      <c r="C56" s="12"/>
      <c r="D56" s="12"/>
      <c r="E56" s="12"/>
      <c r="F56" s="12"/>
      <c r="G56" s="12"/>
      <c r="H56" s="12"/>
      <c r="I56" s="45"/>
      <c r="J56" s="45"/>
      <c r="K56" s="45"/>
      <c r="L56" s="45"/>
      <c r="M56" s="45"/>
      <c r="N56" s="45"/>
      <c r="O56" s="45"/>
      <c r="P56" s="45"/>
      <c r="Q56" s="45"/>
      <c r="R56" s="45"/>
      <c r="S56" s="45"/>
      <c r="T56" s="29"/>
      <c r="U56" s="29"/>
      <c r="V56" s="29"/>
      <c r="W56" s="29"/>
      <c r="X56" s="29"/>
      <c r="Y56" s="29"/>
      <c r="Z56" s="29"/>
      <c r="AA56" s="29"/>
      <c r="AB56" s="29"/>
      <c r="AC56" s="29"/>
      <c r="AD56" s="29"/>
    </row>
    <row r="57" spans="1:30" ht="10.5" customHeight="1" x14ac:dyDescent="0.15">
      <c r="A57" s="40"/>
      <c r="B57" s="40"/>
      <c r="C57" s="40"/>
      <c r="D57" s="40"/>
      <c r="E57" s="40"/>
      <c r="F57" s="40"/>
      <c r="G57" s="40"/>
      <c r="H57" s="40"/>
      <c r="I57" s="40"/>
      <c r="J57" s="40"/>
      <c r="K57" s="40"/>
      <c r="L57" s="40"/>
      <c r="M57" s="40"/>
      <c r="N57" s="40"/>
      <c r="O57" s="40"/>
      <c r="P57" s="40"/>
      <c r="Q57" s="40"/>
      <c r="R57" s="40"/>
      <c r="S57" s="40"/>
      <c r="T57" s="29"/>
      <c r="U57" s="29"/>
      <c r="V57" s="29"/>
      <c r="W57" s="29"/>
      <c r="X57" s="29"/>
      <c r="Y57" s="29"/>
      <c r="Z57" s="29"/>
      <c r="AA57" s="29"/>
      <c r="AB57" s="29"/>
      <c r="AC57" s="29"/>
      <c r="AD57" s="29"/>
    </row>
    <row r="58" spans="1:30" ht="10.5" customHeight="1" x14ac:dyDescent="0.15">
      <c r="A58" s="40"/>
      <c r="B58" s="40"/>
      <c r="C58" s="40"/>
      <c r="D58" s="40"/>
      <c r="E58" s="40"/>
      <c r="F58" s="40"/>
      <c r="G58" s="40"/>
      <c r="H58" s="40"/>
      <c r="I58" s="40"/>
      <c r="J58" s="40"/>
      <c r="K58" s="40"/>
      <c r="L58" s="40"/>
      <c r="M58" s="40"/>
      <c r="N58" s="40"/>
      <c r="O58" s="40"/>
      <c r="P58" s="40"/>
      <c r="Q58" s="40"/>
      <c r="R58" s="40"/>
      <c r="S58" s="40"/>
      <c r="T58" s="29"/>
      <c r="U58" s="29"/>
      <c r="V58" s="29"/>
      <c r="W58" s="29"/>
      <c r="X58" s="29"/>
      <c r="Y58" s="29"/>
      <c r="Z58" s="29"/>
      <c r="AA58" s="29"/>
      <c r="AB58" s="29"/>
      <c r="AC58" s="29"/>
      <c r="AD58" s="29"/>
    </row>
    <row r="59" spans="1:30" ht="10.5" customHeight="1" x14ac:dyDescent="0.15">
      <c r="A59" s="40"/>
      <c r="B59" s="40"/>
      <c r="C59" s="40"/>
      <c r="D59" s="40"/>
      <c r="E59" s="40"/>
      <c r="F59" s="40"/>
      <c r="G59" s="40"/>
      <c r="H59" s="40"/>
      <c r="I59" s="40"/>
      <c r="J59" s="40"/>
      <c r="K59" s="40"/>
      <c r="L59" s="40"/>
      <c r="M59" s="40"/>
      <c r="N59" s="40"/>
      <c r="O59" s="40"/>
      <c r="P59" s="40"/>
      <c r="Q59" s="40"/>
      <c r="R59" s="40"/>
      <c r="S59" s="40"/>
      <c r="T59" s="29"/>
      <c r="U59" s="29"/>
      <c r="V59" s="29"/>
      <c r="W59" s="29"/>
      <c r="X59" s="29"/>
      <c r="Y59" s="29"/>
      <c r="Z59" s="29"/>
      <c r="AA59" s="29"/>
      <c r="AB59" s="29"/>
      <c r="AC59" s="29"/>
      <c r="AD59" s="29"/>
    </row>
    <row r="60" spans="1:30" ht="10.5" customHeight="1" x14ac:dyDescent="0.15">
      <c r="A60" s="40"/>
      <c r="B60" s="40"/>
      <c r="C60" s="40"/>
      <c r="D60" s="40"/>
      <c r="E60" s="40"/>
      <c r="F60" s="40"/>
      <c r="G60" s="40"/>
      <c r="H60" s="40"/>
      <c r="I60" s="40"/>
      <c r="J60" s="40"/>
      <c r="K60" s="40"/>
      <c r="L60" s="40"/>
      <c r="M60" s="40"/>
      <c r="N60" s="40"/>
      <c r="O60" s="40"/>
      <c r="P60" s="40"/>
      <c r="Q60" s="40"/>
      <c r="R60" s="40"/>
      <c r="S60" s="40"/>
    </row>
    <row r="61" spans="1:30" ht="10.5" customHeight="1" x14ac:dyDescent="0.15">
      <c r="A61" s="40"/>
      <c r="B61" s="40"/>
      <c r="C61" s="40"/>
      <c r="D61" s="40"/>
      <c r="E61" s="40"/>
      <c r="F61" s="40"/>
      <c r="G61" s="40"/>
      <c r="H61" s="40"/>
      <c r="I61" s="40"/>
      <c r="J61" s="40"/>
      <c r="K61" s="40"/>
      <c r="L61" s="40"/>
      <c r="M61" s="40"/>
      <c r="N61" s="40"/>
      <c r="O61" s="40"/>
      <c r="P61" s="40"/>
      <c r="Q61" s="40"/>
      <c r="R61" s="40"/>
      <c r="S61" s="40"/>
    </row>
    <row r="62" spans="1:30" ht="10.5" customHeight="1" x14ac:dyDescent="0.15">
      <c r="A62" s="40"/>
      <c r="B62" s="40"/>
      <c r="C62" s="40"/>
      <c r="D62" s="40"/>
      <c r="E62" s="40"/>
      <c r="F62" s="40"/>
      <c r="G62" s="40"/>
      <c r="H62" s="40"/>
      <c r="I62" s="40"/>
      <c r="J62" s="40"/>
      <c r="K62" s="40"/>
      <c r="L62" s="40"/>
      <c r="M62" s="40"/>
      <c r="N62" s="40"/>
      <c r="O62" s="40"/>
      <c r="P62" s="40"/>
      <c r="Q62" s="40"/>
      <c r="R62" s="40"/>
      <c r="S62" s="40"/>
    </row>
    <row r="63" spans="1:30" ht="10.5" customHeight="1" x14ac:dyDescent="0.15">
      <c r="A63" s="40"/>
      <c r="B63" s="40"/>
      <c r="C63" s="40"/>
      <c r="D63" s="40"/>
      <c r="E63" s="40"/>
      <c r="F63" s="40"/>
      <c r="G63" s="40"/>
      <c r="H63" s="40"/>
      <c r="I63" s="40"/>
      <c r="J63" s="40"/>
      <c r="K63" s="40"/>
      <c r="L63" s="40"/>
      <c r="M63" s="40"/>
      <c r="N63" s="40"/>
      <c r="O63" s="40"/>
      <c r="P63" s="40"/>
      <c r="Q63" s="40"/>
      <c r="R63" s="40"/>
      <c r="S63" s="40"/>
    </row>
    <row r="64" spans="1:30" ht="10.5" customHeight="1" x14ac:dyDescent="0.15">
      <c r="A64" s="40"/>
      <c r="B64" s="40"/>
      <c r="C64" s="40"/>
      <c r="D64" s="40"/>
      <c r="E64" s="40"/>
      <c r="F64" s="40"/>
      <c r="G64" s="40"/>
      <c r="H64" s="40"/>
      <c r="I64" s="40"/>
      <c r="J64" s="40"/>
      <c r="K64" s="40"/>
      <c r="L64" s="40"/>
      <c r="M64" s="40"/>
      <c r="N64" s="40"/>
      <c r="O64" s="40"/>
      <c r="P64" s="40"/>
      <c r="Q64" s="40"/>
      <c r="R64" s="40"/>
      <c r="S64" s="40"/>
    </row>
    <row r="65" spans="1:19" ht="10.5" customHeight="1" x14ac:dyDescent="0.15">
      <c r="A65" s="40"/>
      <c r="B65" s="40"/>
      <c r="C65" s="40"/>
      <c r="D65" s="40"/>
      <c r="E65" s="40"/>
      <c r="F65" s="40"/>
      <c r="G65" s="40"/>
      <c r="H65" s="40"/>
      <c r="I65" s="40"/>
      <c r="J65" s="40"/>
      <c r="K65" s="40"/>
      <c r="L65" s="40"/>
      <c r="M65" s="40"/>
      <c r="N65" s="40"/>
      <c r="O65" s="40"/>
      <c r="P65" s="40"/>
      <c r="Q65" s="40"/>
      <c r="R65" s="40"/>
      <c r="S65" s="40"/>
    </row>
    <row r="66" spans="1:19" ht="10.5" customHeight="1" x14ac:dyDescent="0.15">
      <c r="A66" s="41"/>
      <c r="B66" s="41"/>
      <c r="C66" s="42"/>
      <c r="D66" s="42"/>
      <c r="E66" s="42"/>
      <c r="F66" s="42"/>
      <c r="G66" s="42"/>
      <c r="H66" s="42"/>
      <c r="I66" s="42"/>
      <c r="J66" s="42"/>
      <c r="K66" s="42"/>
      <c r="L66" s="42"/>
      <c r="M66" s="42"/>
      <c r="N66" s="42"/>
      <c r="O66" s="42"/>
      <c r="P66" s="42"/>
      <c r="Q66" s="42"/>
      <c r="R66" s="42"/>
      <c r="S66" s="42"/>
    </row>
    <row r="67" spans="1:19" ht="10.5" customHeight="1" x14ac:dyDescent="0.15">
      <c r="A67" s="41"/>
      <c r="B67" s="41"/>
      <c r="C67" s="42"/>
      <c r="D67" s="42"/>
      <c r="E67" s="42"/>
      <c r="F67" s="42"/>
      <c r="G67" s="42"/>
      <c r="H67" s="42"/>
      <c r="I67" s="42"/>
      <c r="J67" s="42"/>
      <c r="K67" s="42"/>
      <c r="L67" s="42"/>
      <c r="M67" s="42"/>
      <c r="N67" s="42"/>
      <c r="O67" s="42"/>
      <c r="P67" s="42"/>
      <c r="Q67" s="42"/>
      <c r="R67" s="42"/>
      <c r="S67" s="42"/>
    </row>
    <row r="68" spans="1:19" ht="10.5" customHeight="1" x14ac:dyDescent="0.15">
      <c r="A68" s="41"/>
      <c r="B68" s="41"/>
      <c r="C68" s="42"/>
      <c r="D68" s="42"/>
      <c r="E68" s="42"/>
      <c r="F68" s="42"/>
      <c r="G68" s="42"/>
      <c r="H68" s="42"/>
      <c r="I68" s="42"/>
      <c r="J68" s="42"/>
      <c r="K68" s="42"/>
      <c r="L68" s="42"/>
      <c r="M68" s="42"/>
      <c r="N68" s="42"/>
      <c r="O68" s="42"/>
      <c r="P68" s="42"/>
      <c r="Q68" s="42"/>
      <c r="R68" s="42"/>
      <c r="S68" s="42"/>
    </row>
    <row r="69" spans="1:19" ht="10.5" customHeight="1" x14ac:dyDescent="0.15">
      <c r="A69" s="41"/>
      <c r="B69" s="41"/>
      <c r="C69" s="42"/>
      <c r="D69" s="42"/>
      <c r="E69" s="42"/>
      <c r="F69" s="42"/>
      <c r="G69" s="42"/>
      <c r="H69" s="42"/>
      <c r="I69" s="42"/>
      <c r="J69" s="42"/>
      <c r="K69" s="42"/>
      <c r="L69" s="42"/>
      <c r="M69" s="42"/>
      <c r="N69" s="42"/>
      <c r="O69" s="42"/>
      <c r="P69" s="42"/>
      <c r="Q69" s="42"/>
      <c r="R69" s="42"/>
      <c r="S69" s="42"/>
    </row>
    <row r="70" spans="1:19" ht="10.5" customHeight="1" x14ac:dyDescent="0.15">
      <c r="A70" s="41"/>
      <c r="B70" s="41"/>
      <c r="C70" s="42"/>
      <c r="D70" s="42"/>
      <c r="E70" s="42"/>
      <c r="F70" s="42"/>
      <c r="G70" s="42"/>
      <c r="H70" s="42"/>
      <c r="I70" s="42"/>
      <c r="J70" s="42"/>
      <c r="K70" s="42"/>
      <c r="L70" s="42"/>
      <c r="M70" s="42"/>
      <c r="N70" s="42"/>
      <c r="O70" s="42"/>
      <c r="P70" s="42"/>
      <c r="Q70" s="42"/>
      <c r="R70" s="42"/>
      <c r="S70" s="42"/>
    </row>
    <row r="71" spans="1:19" ht="10.5" customHeight="1" x14ac:dyDescent="0.15">
      <c r="A71" s="41"/>
      <c r="B71" s="41"/>
      <c r="C71" s="42"/>
      <c r="D71" s="42"/>
      <c r="E71" s="42"/>
      <c r="F71" s="42"/>
      <c r="G71" s="42"/>
      <c r="H71" s="42"/>
      <c r="I71" s="42"/>
      <c r="J71" s="42"/>
      <c r="K71" s="42"/>
      <c r="L71" s="42"/>
      <c r="M71" s="42"/>
      <c r="N71" s="42"/>
      <c r="O71" s="42"/>
      <c r="P71" s="42"/>
      <c r="Q71" s="42"/>
      <c r="R71" s="42"/>
      <c r="S71" s="42"/>
    </row>
    <row r="72" spans="1:19" ht="10.5" customHeight="1" x14ac:dyDescent="0.15">
      <c r="A72" s="41"/>
      <c r="B72" s="41"/>
      <c r="C72" s="42"/>
      <c r="D72" s="42"/>
      <c r="E72" s="42"/>
      <c r="F72" s="42"/>
      <c r="G72" s="42"/>
      <c r="H72" s="42"/>
      <c r="I72" s="42"/>
      <c r="J72" s="42"/>
      <c r="K72" s="42"/>
      <c r="L72" s="42"/>
      <c r="M72" s="42"/>
      <c r="N72" s="42"/>
      <c r="O72" s="42"/>
      <c r="P72" s="42"/>
      <c r="Q72" s="42"/>
      <c r="R72" s="42"/>
      <c r="S72" s="42"/>
    </row>
    <row r="73" spans="1:19" ht="10.5" customHeight="1" x14ac:dyDescent="0.15">
      <c r="A73" s="41"/>
      <c r="B73" s="41"/>
      <c r="C73" s="42"/>
      <c r="D73" s="42"/>
      <c r="E73" s="42"/>
      <c r="F73" s="42"/>
      <c r="G73" s="42"/>
      <c r="H73" s="42"/>
      <c r="I73" s="42"/>
      <c r="J73" s="42"/>
      <c r="K73" s="42"/>
      <c r="L73" s="42"/>
      <c r="M73" s="42"/>
      <c r="N73" s="42"/>
      <c r="O73" s="42"/>
      <c r="P73" s="42"/>
      <c r="Q73" s="42"/>
      <c r="R73" s="42"/>
      <c r="S73" s="42"/>
    </row>
    <row r="74" spans="1:19" ht="10.5" customHeight="1" x14ac:dyDescent="0.15">
      <c r="A74" s="41"/>
      <c r="B74" s="41"/>
      <c r="C74" s="42"/>
      <c r="D74" s="42"/>
      <c r="E74" s="42"/>
      <c r="F74" s="42"/>
      <c r="G74" s="42"/>
      <c r="H74" s="42"/>
      <c r="I74" s="42"/>
      <c r="J74" s="42"/>
      <c r="K74" s="42"/>
      <c r="L74" s="42"/>
      <c r="M74" s="42"/>
      <c r="N74" s="42"/>
      <c r="O74" s="42"/>
      <c r="P74" s="42"/>
      <c r="Q74" s="42"/>
      <c r="R74" s="42"/>
      <c r="S74" s="42"/>
    </row>
    <row r="75" spans="1:19" ht="10.5" customHeight="1" x14ac:dyDescent="0.15">
      <c r="A75" s="41"/>
      <c r="B75" s="41"/>
      <c r="C75" s="42"/>
      <c r="D75" s="42"/>
      <c r="E75" s="42"/>
      <c r="F75" s="42"/>
      <c r="G75" s="42"/>
      <c r="H75" s="42"/>
      <c r="I75" s="42"/>
      <c r="J75" s="42"/>
      <c r="K75" s="42"/>
      <c r="L75" s="42"/>
      <c r="M75" s="42"/>
      <c r="N75" s="42"/>
      <c r="O75" s="42"/>
      <c r="P75" s="42"/>
      <c r="Q75" s="42"/>
      <c r="R75" s="42"/>
      <c r="S75" s="42"/>
    </row>
    <row r="76" spans="1:19" ht="10.5" customHeight="1" x14ac:dyDescent="0.15">
      <c r="A76" s="41"/>
      <c r="B76" s="41"/>
      <c r="C76" s="42"/>
      <c r="D76" s="42"/>
      <c r="E76" s="42"/>
      <c r="F76" s="42"/>
      <c r="G76" s="42"/>
      <c r="H76" s="42"/>
      <c r="I76" s="42"/>
      <c r="J76" s="42"/>
      <c r="K76" s="42"/>
      <c r="L76" s="42"/>
      <c r="M76" s="42"/>
      <c r="N76" s="42"/>
      <c r="O76" s="42"/>
      <c r="P76" s="42"/>
      <c r="Q76" s="42"/>
      <c r="R76" s="42"/>
      <c r="S76" s="42"/>
    </row>
    <row r="77" spans="1:19" ht="10.5" customHeight="1" x14ac:dyDescent="0.15">
      <c r="A77" s="41"/>
      <c r="B77" s="41"/>
      <c r="C77" s="42"/>
      <c r="D77" s="42"/>
      <c r="E77" s="42"/>
      <c r="F77" s="42"/>
      <c r="G77" s="42"/>
      <c r="H77" s="42"/>
      <c r="I77" s="42"/>
      <c r="J77" s="42"/>
      <c r="K77" s="42"/>
      <c r="L77" s="42"/>
      <c r="M77" s="42"/>
      <c r="N77" s="42"/>
      <c r="O77" s="42"/>
      <c r="P77" s="42"/>
      <c r="Q77" s="42"/>
      <c r="R77" s="42"/>
      <c r="S77" s="42"/>
    </row>
    <row r="78" spans="1:19" ht="10.5" customHeight="1" x14ac:dyDescent="0.15">
      <c r="A78" s="41"/>
      <c r="B78" s="41"/>
      <c r="C78" s="42"/>
      <c r="D78" s="42"/>
      <c r="E78" s="42"/>
      <c r="F78" s="42"/>
      <c r="G78" s="42"/>
      <c r="H78" s="42"/>
      <c r="I78" s="42"/>
      <c r="J78" s="42"/>
      <c r="K78" s="42"/>
      <c r="L78" s="42"/>
      <c r="M78" s="42"/>
      <c r="N78" s="42"/>
      <c r="O78" s="42"/>
      <c r="P78" s="42"/>
      <c r="Q78" s="42"/>
      <c r="R78" s="42"/>
      <c r="S78" s="42"/>
    </row>
    <row r="79" spans="1:19" ht="10.5" customHeight="1" x14ac:dyDescent="0.15">
      <c r="A79" s="41"/>
      <c r="B79" s="41"/>
      <c r="C79" s="42"/>
      <c r="D79" s="42"/>
      <c r="E79" s="42"/>
      <c r="F79" s="42"/>
      <c r="G79" s="42"/>
      <c r="H79" s="42"/>
      <c r="I79" s="42"/>
      <c r="J79" s="42"/>
      <c r="K79" s="42"/>
      <c r="L79" s="42"/>
      <c r="M79" s="42"/>
      <c r="N79" s="42"/>
      <c r="O79" s="42"/>
      <c r="P79" s="42"/>
      <c r="Q79" s="42"/>
      <c r="R79" s="42"/>
      <c r="S79" s="42"/>
    </row>
    <row r="80" spans="1:19" ht="10.5" customHeight="1" x14ac:dyDescent="0.15">
      <c r="A80" s="41"/>
      <c r="B80" s="41"/>
      <c r="C80" s="42"/>
      <c r="D80" s="42"/>
      <c r="E80" s="42"/>
      <c r="F80" s="42"/>
      <c r="G80" s="42"/>
      <c r="H80" s="42"/>
      <c r="I80" s="42"/>
      <c r="J80" s="42"/>
      <c r="K80" s="42"/>
      <c r="L80" s="42"/>
      <c r="M80" s="42"/>
      <c r="N80" s="42"/>
      <c r="O80" s="42"/>
      <c r="P80" s="42"/>
      <c r="Q80" s="42"/>
      <c r="R80" s="42"/>
      <c r="S80" s="42"/>
    </row>
    <row r="81" spans="1:19" ht="10.5" customHeight="1" x14ac:dyDescent="0.15">
      <c r="A81" s="41"/>
      <c r="B81" s="41"/>
      <c r="C81" s="42"/>
      <c r="D81" s="42"/>
      <c r="E81" s="42"/>
      <c r="F81" s="42"/>
      <c r="G81" s="42"/>
      <c r="H81" s="42"/>
      <c r="I81" s="42"/>
      <c r="J81" s="42"/>
      <c r="K81" s="42"/>
      <c r="L81" s="42"/>
      <c r="M81" s="42"/>
      <c r="N81" s="42"/>
      <c r="O81" s="42"/>
      <c r="P81" s="42"/>
      <c r="Q81" s="42"/>
      <c r="R81" s="42"/>
      <c r="S81" s="42"/>
    </row>
  </sheetData>
  <mergeCells count="51">
    <mergeCell ref="A2:H2"/>
    <mergeCell ref="A3:E3"/>
    <mergeCell ref="B5:D5"/>
    <mergeCell ref="C6:D6"/>
    <mergeCell ref="C7:D7"/>
    <mergeCell ref="C8:D8"/>
    <mergeCell ref="C9:D9"/>
    <mergeCell ref="C10:D10"/>
    <mergeCell ref="B11:D11"/>
    <mergeCell ref="B12:D12"/>
    <mergeCell ref="C13:D13"/>
    <mergeCell ref="C14:D14"/>
    <mergeCell ref="C15:D15"/>
    <mergeCell ref="C16:D16"/>
    <mergeCell ref="C17:D17"/>
    <mergeCell ref="C18:D18"/>
    <mergeCell ref="B19:D19"/>
    <mergeCell ref="B20:D20"/>
    <mergeCell ref="B21:D21"/>
    <mergeCell ref="C22:D22"/>
    <mergeCell ref="C23:D23"/>
    <mergeCell ref="C24:D24"/>
    <mergeCell ref="C25:D25"/>
    <mergeCell ref="B26:D26"/>
    <mergeCell ref="B27:D27"/>
    <mergeCell ref="C28:D28"/>
    <mergeCell ref="C29:D29"/>
    <mergeCell ref="C30:D30"/>
    <mergeCell ref="B31:D31"/>
    <mergeCell ref="B32:D32"/>
    <mergeCell ref="B33:D33"/>
    <mergeCell ref="C34:D34"/>
    <mergeCell ref="C35:D35"/>
    <mergeCell ref="C36:D36"/>
    <mergeCell ref="C37:D37"/>
    <mergeCell ref="C38:D38"/>
    <mergeCell ref="C39:D39"/>
    <mergeCell ref="C40:D40"/>
    <mergeCell ref="C41:D41"/>
    <mergeCell ref="C42:D42"/>
    <mergeCell ref="C43:D43"/>
    <mergeCell ref="B44:D44"/>
    <mergeCell ref="B45:D45"/>
    <mergeCell ref="B46:D46"/>
    <mergeCell ref="A55:H55"/>
    <mergeCell ref="B51:D51"/>
    <mergeCell ref="B53:D53"/>
    <mergeCell ref="B47:D47"/>
    <mergeCell ref="B48:D48"/>
    <mergeCell ref="B49:D49"/>
    <mergeCell ref="B50:D50"/>
  </mergeCells>
  <phoneticPr fontId="9"/>
  <pageMargins left="0.78740157480314965" right="0.78740157480314965" top="0.86614173228346458" bottom="0.86614173228346458" header="0.62992125984251968" footer="0.39370078740157483"/>
  <pageSetup paperSize="9" scale="115" firstPageNumber="211" orientation="portrait" useFirstPageNumber="1"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1"/>
  <sheetViews>
    <sheetView view="pageBreakPreview" zoomScaleNormal="75" zoomScaleSheetLayoutView="100" workbookViewId="0"/>
  </sheetViews>
  <sheetFormatPr defaultColWidth="9.28515625" defaultRowHeight="10.5" customHeight="1" x14ac:dyDescent="0.15"/>
  <cols>
    <col min="1" max="1" width="0.42578125" style="28" customWidth="1"/>
    <col min="2" max="2" width="4.28515625" style="28" customWidth="1"/>
    <col min="3" max="3" width="1.85546875" style="28" customWidth="1"/>
    <col min="4" max="4" width="32.28515625" style="28" customWidth="1"/>
    <col min="5" max="5" width="0.7109375" style="28" customWidth="1"/>
    <col min="6" max="8" width="20.140625" style="28" customWidth="1"/>
    <col min="9" max="13" width="12.140625" style="29" customWidth="1"/>
    <col min="14" max="14" width="12.28515625" style="29" customWidth="1"/>
    <col min="15" max="19" width="12.28515625" style="28" customWidth="1"/>
    <col min="20" max="16384" width="9.28515625" style="28"/>
  </cols>
  <sheetData>
    <row r="1" spans="1:30" s="3" customFormat="1" ht="12" customHeight="1" x14ac:dyDescent="0.15">
      <c r="A1" s="12"/>
      <c r="B1" s="12"/>
      <c r="C1" s="12"/>
      <c r="D1" s="12"/>
      <c r="E1" s="12"/>
      <c r="F1" s="12"/>
      <c r="G1" s="12"/>
      <c r="H1" s="13" t="s">
        <v>4</v>
      </c>
      <c r="I1" s="2"/>
      <c r="J1" s="2"/>
      <c r="K1" s="2"/>
      <c r="L1" s="2"/>
      <c r="M1" s="2"/>
      <c r="N1" s="2"/>
      <c r="O1" s="2"/>
      <c r="P1" s="2"/>
      <c r="Q1" s="2"/>
      <c r="R1" s="2"/>
      <c r="S1" s="58"/>
      <c r="T1" s="2"/>
      <c r="U1" s="2"/>
      <c r="V1" s="2"/>
      <c r="W1" s="2"/>
      <c r="X1" s="2"/>
      <c r="Y1" s="2"/>
      <c r="Z1" s="2"/>
      <c r="AA1" s="2"/>
      <c r="AB1" s="2"/>
      <c r="AC1" s="2"/>
      <c r="AD1" s="2"/>
    </row>
    <row r="2" spans="1:30" s="3" customFormat="1" ht="18" customHeight="1" x14ac:dyDescent="0.15">
      <c r="A2" s="82" t="s">
        <v>315</v>
      </c>
      <c r="B2" s="82"/>
      <c r="C2" s="82"/>
      <c r="D2" s="82"/>
      <c r="E2" s="82"/>
      <c r="F2" s="82"/>
      <c r="G2" s="82"/>
      <c r="H2" s="114"/>
      <c r="I2" s="46"/>
      <c r="J2" s="46"/>
      <c r="K2" s="46"/>
      <c r="L2" s="46"/>
      <c r="M2" s="46"/>
      <c r="N2" s="46"/>
      <c r="O2" s="46"/>
      <c r="P2" s="46"/>
      <c r="Q2" s="46"/>
      <c r="R2" s="46"/>
      <c r="S2" s="46"/>
      <c r="T2" s="2"/>
      <c r="U2" s="2"/>
      <c r="V2" s="2"/>
      <c r="W2" s="2"/>
      <c r="X2" s="2"/>
      <c r="Y2" s="2"/>
      <c r="Z2" s="2"/>
      <c r="AA2" s="2"/>
      <c r="AB2" s="2"/>
      <c r="AC2" s="2"/>
      <c r="AD2" s="2"/>
    </row>
    <row r="3" spans="1:30" s="8" customFormat="1" ht="18" customHeight="1" x14ac:dyDescent="0.15">
      <c r="A3" s="83" t="s">
        <v>260</v>
      </c>
      <c r="B3" s="83"/>
      <c r="C3" s="83"/>
      <c r="D3" s="83"/>
      <c r="E3" s="84"/>
      <c r="F3" s="15" t="s">
        <v>7</v>
      </c>
      <c r="G3" s="16" t="s">
        <v>8</v>
      </c>
      <c r="H3" s="17" t="s">
        <v>9</v>
      </c>
      <c r="I3" s="46"/>
      <c r="J3" s="46"/>
      <c r="K3" s="46"/>
      <c r="L3" s="46"/>
      <c r="M3" s="46"/>
      <c r="N3" s="46"/>
      <c r="O3" s="46"/>
      <c r="P3" s="46"/>
      <c r="Q3" s="46"/>
      <c r="R3" s="46"/>
      <c r="S3" s="46"/>
      <c r="T3" s="5"/>
      <c r="U3" s="5"/>
      <c r="V3" s="5"/>
      <c r="W3" s="5"/>
      <c r="X3" s="5"/>
      <c r="Y3" s="5"/>
      <c r="Z3" s="5"/>
      <c r="AA3" s="5"/>
      <c r="AB3" s="5"/>
      <c r="AC3" s="5"/>
      <c r="AD3" s="5"/>
    </row>
    <row r="4" spans="1:30" s="8" customFormat="1" ht="6" customHeight="1" x14ac:dyDescent="0.15">
      <c r="A4" s="19"/>
      <c r="B4" s="19"/>
      <c r="C4" s="20"/>
      <c r="D4" s="19"/>
      <c r="E4" s="21"/>
      <c r="F4" s="22"/>
      <c r="G4" s="22"/>
      <c r="H4" s="23"/>
      <c r="I4" s="46"/>
      <c r="J4" s="46"/>
      <c r="K4" s="46"/>
      <c r="L4" s="46"/>
      <c r="M4" s="46"/>
      <c r="N4" s="46"/>
      <c r="O4" s="46"/>
      <c r="P4" s="46"/>
      <c r="Q4" s="46"/>
      <c r="R4" s="46"/>
      <c r="S4" s="46"/>
      <c r="T4" s="5"/>
      <c r="U4" s="5"/>
      <c r="V4" s="5"/>
      <c r="W4" s="5"/>
      <c r="X4" s="5"/>
      <c r="Y4" s="5"/>
      <c r="Z4" s="5"/>
      <c r="AA4" s="5"/>
      <c r="AB4" s="5"/>
      <c r="AC4" s="5"/>
      <c r="AD4" s="5"/>
    </row>
    <row r="5" spans="1:30" s="8" customFormat="1" ht="12.9" customHeight="1" x14ac:dyDescent="0.15">
      <c r="A5" s="24"/>
      <c r="B5" s="77" t="s">
        <v>261</v>
      </c>
      <c r="C5" s="77"/>
      <c r="D5" s="77"/>
      <c r="E5" s="25"/>
      <c r="F5" s="22"/>
      <c r="G5" s="22"/>
      <c r="H5" s="23"/>
      <c r="I5" s="22"/>
      <c r="J5" s="22"/>
      <c r="K5" s="22"/>
      <c r="L5" s="22"/>
      <c r="M5" s="22"/>
      <c r="N5" s="22"/>
      <c r="O5" s="22"/>
      <c r="P5" s="22"/>
      <c r="Q5" s="22"/>
      <c r="R5" s="22"/>
      <c r="S5" s="22"/>
      <c r="T5" s="5"/>
      <c r="U5" s="5"/>
      <c r="V5" s="5"/>
      <c r="W5" s="5"/>
      <c r="X5" s="5"/>
      <c r="Y5" s="5"/>
      <c r="Z5" s="5"/>
      <c r="AA5" s="5"/>
      <c r="AB5" s="5"/>
      <c r="AC5" s="5"/>
      <c r="AD5" s="5"/>
    </row>
    <row r="6" spans="1:30" s="27" customFormat="1" ht="12.9" customHeight="1" x14ac:dyDescent="0.15">
      <c r="A6" s="24"/>
      <c r="B6" s="24" t="s">
        <v>10</v>
      </c>
      <c r="C6" s="77" t="s">
        <v>37</v>
      </c>
      <c r="D6" s="77"/>
      <c r="E6" s="26"/>
      <c r="F6" s="22">
        <v>922257359</v>
      </c>
      <c r="G6" s="22">
        <v>171834</v>
      </c>
      <c r="H6" s="23">
        <f t="shared" ref="H6:H11" si="0">SUM(F6:G6)</f>
        <v>922429193</v>
      </c>
      <c r="I6" s="22"/>
      <c r="J6" s="22"/>
      <c r="K6" s="22"/>
      <c r="L6" s="22"/>
      <c r="M6" s="22"/>
      <c r="N6" s="22"/>
      <c r="O6" s="22"/>
      <c r="P6" s="22"/>
      <c r="Q6" s="22"/>
      <c r="R6" s="22"/>
      <c r="S6" s="22"/>
      <c r="T6" s="43"/>
      <c r="U6" s="43"/>
      <c r="V6" s="43"/>
      <c r="W6" s="43"/>
      <c r="X6" s="43"/>
      <c r="Y6" s="43"/>
      <c r="Z6" s="43"/>
      <c r="AA6" s="43"/>
      <c r="AB6" s="43"/>
      <c r="AC6" s="43"/>
      <c r="AD6" s="43"/>
    </row>
    <row r="7" spans="1:30" ht="12.9" customHeight="1" x14ac:dyDescent="0.15">
      <c r="A7" s="24"/>
      <c r="B7" s="24" t="s">
        <v>12</v>
      </c>
      <c r="C7" s="77" t="s">
        <v>262</v>
      </c>
      <c r="D7" s="77"/>
      <c r="E7" s="21"/>
      <c r="F7" s="22">
        <v>1231843170</v>
      </c>
      <c r="G7" s="22">
        <v>2610285</v>
      </c>
      <c r="H7" s="23">
        <f t="shared" si="0"/>
        <v>1234453455</v>
      </c>
      <c r="I7" s="22"/>
      <c r="J7" s="22"/>
      <c r="K7" s="22"/>
      <c r="L7" s="22"/>
      <c r="M7" s="22"/>
      <c r="N7" s="22"/>
      <c r="O7" s="22"/>
      <c r="P7" s="22"/>
      <c r="Q7" s="22"/>
      <c r="R7" s="22"/>
      <c r="S7" s="22"/>
      <c r="T7" s="29"/>
      <c r="U7" s="29"/>
      <c r="V7" s="29"/>
      <c r="W7" s="29"/>
      <c r="X7" s="29"/>
      <c r="Y7" s="29"/>
      <c r="Z7" s="29"/>
      <c r="AA7" s="29"/>
      <c r="AB7" s="29"/>
      <c r="AC7" s="29"/>
      <c r="AD7" s="29"/>
    </row>
    <row r="8" spans="1:30" ht="12.9" customHeight="1" x14ac:dyDescent="0.15">
      <c r="A8" s="24"/>
      <c r="B8" s="24" t="s">
        <v>15</v>
      </c>
      <c r="C8" s="77" t="s">
        <v>98</v>
      </c>
      <c r="D8" s="77"/>
      <c r="E8" s="21"/>
      <c r="F8" s="22">
        <v>4708723751</v>
      </c>
      <c r="G8" s="22">
        <v>10185436</v>
      </c>
      <c r="H8" s="23">
        <f t="shared" si="0"/>
        <v>4718909187</v>
      </c>
      <c r="I8" s="22"/>
      <c r="J8" s="22"/>
      <c r="K8" s="22"/>
      <c r="L8" s="22"/>
      <c r="M8" s="22"/>
      <c r="N8" s="22"/>
      <c r="O8" s="22"/>
      <c r="P8" s="22"/>
      <c r="Q8" s="22"/>
      <c r="R8" s="22"/>
      <c r="S8" s="22"/>
      <c r="T8" s="29"/>
      <c r="U8" s="29"/>
      <c r="V8" s="29"/>
      <c r="W8" s="29"/>
      <c r="X8" s="29"/>
      <c r="Y8" s="29"/>
      <c r="Z8" s="29"/>
      <c r="AA8" s="29"/>
      <c r="AB8" s="29"/>
      <c r="AC8" s="29"/>
      <c r="AD8" s="29"/>
    </row>
    <row r="9" spans="1:30" s="27" customFormat="1" ht="12.9" customHeight="1" x14ac:dyDescent="0.15">
      <c r="A9" s="24"/>
      <c r="B9" s="24" t="s">
        <v>17</v>
      </c>
      <c r="C9" s="77" t="s">
        <v>263</v>
      </c>
      <c r="D9" s="77"/>
      <c r="E9" s="26"/>
      <c r="F9" s="22">
        <v>386555423</v>
      </c>
      <c r="G9" s="22">
        <v>4379366</v>
      </c>
      <c r="H9" s="23">
        <f t="shared" si="0"/>
        <v>390934789</v>
      </c>
      <c r="I9" s="22"/>
      <c r="J9" s="22"/>
      <c r="K9" s="22"/>
      <c r="L9" s="22"/>
      <c r="M9" s="22"/>
      <c r="N9" s="22"/>
      <c r="O9" s="22"/>
      <c r="P9" s="22"/>
      <c r="Q9" s="22"/>
      <c r="R9" s="22"/>
      <c r="S9" s="22"/>
      <c r="T9" s="43"/>
      <c r="U9" s="43"/>
      <c r="V9" s="43"/>
      <c r="W9" s="43"/>
      <c r="X9" s="43"/>
      <c r="Y9" s="43"/>
      <c r="Z9" s="43"/>
      <c r="AA9" s="43"/>
      <c r="AB9" s="43"/>
      <c r="AC9" s="43"/>
      <c r="AD9" s="43"/>
    </row>
    <row r="10" spans="1:30" s="27" customFormat="1" ht="12.9" customHeight="1" x14ac:dyDescent="0.15">
      <c r="A10" s="24"/>
      <c r="B10" s="24" t="s">
        <v>19</v>
      </c>
      <c r="C10" s="77" t="s">
        <v>84</v>
      </c>
      <c r="D10" s="77"/>
      <c r="E10" s="26"/>
      <c r="F10" s="22">
        <v>377189448</v>
      </c>
      <c r="G10" s="22">
        <v>-3950</v>
      </c>
      <c r="H10" s="23">
        <f t="shared" si="0"/>
        <v>377185498</v>
      </c>
      <c r="I10" s="22"/>
      <c r="J10" s="22"/>
      <c r="K10" s="22"/>
      <c r="L10" s="22"/>
      <c r="M10" s="22"/>
      <c r="N10" s="22"/>
      <c r="O10" s="22"/>
      <c r="P10" s="22"/>
      <c r="Q10" s="22"/>
      <c r="R10" s="22"/>
      <c r="S10" s="22"/>
      <c r="T10" s="43"/>
      <c r="U10" s="43"/>
      <c r="V10" s="43"/>
      <c r="W10" s="43"/>
      <c r="X10" s="43"/>
      <c r="Y10" s="43"/>
      <c r="Z10" s="43"/>
      <c r="AA10" s="43"/>
      <c r="AB10" s="43"/>
      <c r="AC10" s="43"/>
      <c r="AD10" s="43"/>
    </row>
    <row r="11" spans="1:30" s="27" customFormat="1" ht="12.9" customHeight="1" x14ac:dyDescent="0.15">
      <c r="A11" s="24"/>
      <c r="B11" s="77" t="s">
        <v>264</v>
      </c>
      <c r="C11" s="77"/>
      <c r="D11" s="77"/>
      <c r="E11" s="26"/>
      <c r="F11" s="22">
        <f>SUM(F6:F10)</f>
        <v>7626569151</v>
      </c>
      <c r="G11" s="22">
        <f>SUM(G6:G10)</f>
        <v>17342971</v>
      </c>
      <c r="H11" s="23">
        <f t="shared" si="0"/>
        <v>7643912122</v>
      </c>
      <c r="I11" s="22"/>
      <c r="J11" s="22"/>
      <c r="K11" s="22"/>
      <c r="L11" s="22"/>
      <c r="M11" s="22"/>
      <c r="N11" s="22"/>
      <c r="O11" s="22"/>
      <c r="P11" s="22"/>
      <c r="Q11" s="22"/>
      <c r="R11" s="22"/>
      <c r="S11" s="22"/>
      <c r="T11" s="43"/>
      <c r="U11" s="43"/>
      <c r="V11" s="43"/>
      <c r="W11" s="43"/>
      <c r="X11" s="43"/>
      <c r="Y11" s="43"/>
      <c r="Z11" s="43"/>
      <c r="AA11" s="43"/>
      <c r="AB11" s="43"/>
      <c r="AC11" s="43"/>
      <c r="AD11" s="43"/>
    </row>
    <row r="12" spans="1:30" s="29" customFormat="1" ht="12.9" customHeight="1" x14ac:dyDescent="0.15">
      <c r="A12" s="24"/>
      <c r="B12" s="77" t="s">
        <v>265</v>
      </c>
      <c r="C12" s="77"/>
      <c r="D12" s="77"/>
      <c r="E12" s="26"/>
      <c r="F12" s="22"/>
      <c r="G12" s="22"/>
      <c r="H12" s="23"/>
      <c r="I12" s="22"/>
      <c r="J12" s="22"/>
      <c r="K12" s="22"/>
      <c r="L12" s="22"/>
      <c r="M12" s="22"/>
      <c r="N12" s="22"/>
      <c r="O12" s="22"/>
      <c r="P12" s="22"/>
      <c r="Q12" s="22"/>
      <c r="R12" s="22"/>
      <c r="S12" s="22"/>
    </row>
    <row r="13" spans="1:30" ht="12.9" customHeight="1" x14ac:dyDescent="0.15">
      <c r="A13" s="24"/>
      <c r="B13" s="24" t="s">
        <v>10</v>
      </c>
      <c r="C13" s="77" t="s">
        <v>145</v>
      </c>
      <c r="D13" s="77"/>
      <c r="E13" s="30"/>
      <c r="F13" s="22">
        <v>1861544000</v>
      </c>
      <c r="G13" s="22">
        <v>25583795</v>
      </c>
      <c r="H13" s="23">
        <f t="shared" ref="H13:H20" si="1">SUM(F13:G13)</f>
        <v>1887127795</v>
      </c>
      <c r="I13" s="22"/>
      <c r="J13" s="22"/>
      <c r="K13" s="22"/>
      <c r="L13" s="22"/>
      <c r="M13" s="22"/>
      <c r="N13" s="22"/>
      <c r="O13" s="22"/>
      <c r="P13" s="22"/>
      <c r="Q13" s="22"/>
      <c r="R13" s="22"/>
      <c r="S13" s="22"/>
      <c r="T13" s="29"/>
      <c r="U13" s="29"/>
      <c r="V13" s="29"/>
      <c r="W13" s="29"/>
      <c r="X13" s="29"/>
      <c r="Y13" s="29"/>
      <c r="Z13" s="29"/>
      <c r="AA13" s="29"/>
      <c r="AB13" s="29"/>
      <c r="AC13" s="29"/>
      <c r="AD13" s="29"/>
    </row>
    <row r="14" spans="1:30" ht="12.9" customHeight="1" x14ac:dyDescent="0.15">
      <c r="A14" s="24"/>
      <c r="B14" s="24" t="s">
        <v>12</v>
      </c>
      <c r="C14" s="77" t="s">
        <v>273</v>
      </c>
      <c r="D14" s="77"/>
      <c r="E14" s="30"/>
      <c r="F14" s="22">
        <v>926319305</v>
      </c>
      <c r="G14" s="22">
        <v>-80884</v>
      </c>
      <c r="H14" s="23">
        <f t="shared" si="1"/>
        <v>926238421</v>
      </c>
      <c r="I14" s="22"/>
      <c r="J14" s="22"/>
      <c r="K14" s="22"/>
      <c r="L14" s="22"/>
      <c r="M14" s="22"/>
      <c r="N14" s="22"/>
      <c r="O14" s="22"/>
      <c r="P14" s="22"/>
      <c r="Q14" s="22"/>
      <c r="R14" s="22"/>
      <c r="S14" s="22"/>
      <c r="T14" s="29"/>
      <c r="U14" s="29"/>
      <c r="V14" s="29"/>
      <c r="W14" s="29"/>
      <c r="X14" s="29"/>
      <c r="Y14" s="29"/>
      <c r="Z14" s="29"/>
      <c r="AA14" s="29"/>
      <c r="AB14" s="29"/>
      <c r="AC14" s="29"/>
      <c r="AD14" s="29"/>
    </row>
    <row r="15" spans="1:30" ht="12.9" customHeight="1" x14ac:dyDescent="0.15">
      <c r="A15" s="24"/>
      <c r="B15" s="24" t="s">
        <v>15</v>
      </c>
      <c r="C15" s="77" t="s">
        <v>203</v>
      </c>
      <c r="D15" s="77"/>
      <c r="E15" s="30"/>
      <c r="F15" s="22">
        <v>347107671</v>
      </c>
      <c r="G15" s="22">
        <v>-558986</v>
      </c>
      <c r="H15" s="23">
        <f t="shared" si="1"/>
        <v>346548685</v>
      </c>
      <c r="I15" s="22"/>
      <c r="J15" s="22"/>
      <c r="K15" s="22"/>
      <c r="L15" s="22"/>
      <c r="M15" s="22"/>
      <c r="N15" s="22"/>
      <c r="O15" s="22"/>
      <c r="P15" s="22"/>
      <c r="Q15" s="22"/>
      <c r="R15" s="22"/>
      <c r="S15" s="22"/>
      <c r="T15" s="29"/>
      <c r="U15" s="29"/>
      <c r="V15" s="29"/>
      <c r="W15" s="29"/>
      <c r="X15" s="29"/>
      <c r="Y15" s="29"/>
      <c r="Z15" s="29"/>
      <c r="AA15" s="29"/>
      <c r="AB15" s="29"/>
      <c r="AC15" s="29"/>
      <c r="AD15" s="29"/>
    </row>
    <row r="16" spans="1:30" ht="12.9" customHeight="1" x14ac:dyDescent="0.15">
      <c r="A16" s="24"/>
      <c r="B16" s="24" t="s">
        <v>17</v>
      </c>
      <c r="C16" s="77" t="s">
        <v>138</v>
      </c>
      <c r="D16" s="77"/>
      <c r="E16" s="30"/>
      <c r="F16" s="22">
        <v>575954649</v>
      </c>
      <c r="G16" s="22" t="s">
        <v>14</v>
      </c>
      <c r="H16" s="23">
        <f t="shared" si="1"/>
        <v>575954649</v>
      </c>
      <c r="I16" s="22"/>
      <c r="J16" s="22"/>
      <c r="K16" s="22"/>
      <c r="L16" s="22"/>
      <c r="M16" s="22"/>
      <c r="N16" s="22"/>
      <c r="O16" s="22"/>
      <c r="P16" s="22"/>
      <c r="Q16" s="22"/>
      <c r="R16" s="22"/>
      <c r="S16" s="22"/>
      <c r="T16" s="29"/>
      <c r="U16" s="29"/>
      <c r="V16" s="29"/>
      <c r="W16" s="29"/>
      <c r="X16" s="29"/>
      <c r="Y16" s="29"/>
      <c r="Z16" s="29"/>
      <c r="AA16" s="29"/>
      <c r="AB16" s="29"/>
      <c r="AC16" s="29"/>
      <c r="AD16" s="29"/>
    </row>
    <row r="17" spans="1:30" ht="12.9" customHeight="1" x14ac:dyDescent="0.15">
      <c r="A17" s="24"/>
      <c r="B17" s="24" t="s">
        <v>19</v>
      </c>
      <c r="C17" s="77" t="s">
        <v>247</v>
      </c>
      <c r="D17" s="77"/>
      <c r="E17" s="30"/>
      <c r="F17" s="22">
        <v>522802293</v>
      </c>
      <c r="G17" s="22">
        <v>1776257</v>
      </c>
      <c r="H17" s="23">
        <f t="shared" si="1"/>
        <v>524578550</v>
      </c>
      <c r="I17" s="22"/>
      <c r="J17" s="22"/>
      <c r="K17" s="22"/>
      <c r="L17" s="22"/>
      <c r="M17" s="22"/>
      <c r="N17" s="22"/>
      <c r="O17" s="22"/>
      <c r="P17" s="22"/>
      <c r="Q17" s="22"/>
      <c r="R17" s="22"/>
      <c r="S17" s="22"/>
      <c r="T17" s="29"/>
      <c r="U17" s="29"/>
      <c r="V17" s="29"/>
      <c r="W17" s="29"/>
      <c r="X17" s="29"/>
      <c r="Y17" s="29"/>
      <c r="Z17" s="29"/>
      <c r="AA17" s="29"/>
      <c r="AB17" s="29"/>
      <c r="AC17" s="29"/>
      <c r="AD17" s="29"/>
    </row>
    <row r="18" spans="1:30" ht="12.9" customHeight="1" x14ac:dyDescent="0.15">
      <c r="A18" s="24"/>
      <c r="B18" s="24" t="s">
        <v>22</v>
      </c>
      <c r="C18" s="77" t="s">
        <v>103</v>
      </c>
      <c r="D18" s="77"/>
      <c r="E18" s="30"/>
      <c r="F18" s="22">
        <v>65964155</v>
      </c>
      <c r="G18" s="22">
        <v>-5402</v>
      </c>
      <c r="H18" s="23">
        <f t="shared" si="1"/>
        <v>65958753</v>
      </c>
      <c r="I18" s="22"/>
      <c r="J18" s="22"/>
      <c r="K18" s="22"/>
      <c r="L18" s="22"/>
      <c r="M18" s="22"/>
      <c r="N18" s="22"/>
      <c r="O18" s="22"/>
      <c r="P18" s="22"/>
      <c r="Q18" s="22"/>
      <c r="R18" s="22"/>
      <c r="S18" s="22"/>
      <c r="T18" s="29"/>
      <c r="U18" s="29"/>
      <c r="V18" s="29"/>
      <c r="W18" s="29"/>
      <c r="X18" s="29"/>
      <c r="Y18" s="29"/>
      <c r="Z18" s="29"/>
      <c r="AA18" s="29"/>
      <c r="AB18" s="29"/>
      <c r="AC18" s="29"/>
      <c r="AD18" s="29"/>
    </row>
    <row r="19" spans="1:30" ht="12.9" customHeight="1" x14ac:dyDescent="0.15">
      <c r="A19" s="24"/>
      <c r="B19" s="77" t="s">
        <v>264</v>
      </c>
      <c r="C19" s="77"/>
      <c r="D19" s="77"/>
      <c r="E19" s="30"/>
      <c r="F19" s="22">
        <f>SUM(F13:F18)</f>
        <v>4299692073</v>
      </c>
      <c r="G19" s="22">
        <f>SUM(G13:G18)</f>
        <v>26714780</v>
      </c>
      <c r="H19" s="23">
        <f t="shared" si="1"/>
        <v>4326406853</v>
      </c>
      <c r="I19" s="22"/>
      <c r="J19" s="22"/>
      <c r="K19" s="22"/>
      <c r="L19" s="22"/>
      <c r="M19" s="22"/>
      <c r="N19" s="22"/>
      <c r="O19" s="22"/>
      <c r="P19" s="22"/>
      <c r="Q19" s="22"/>
      <c r="R19" s="22"/>
      <c r="S19" s="22"/>
      <c r="T19" s="29"/>
      <c r="U19" s="29"/>
      <c r="V19" s="29"/>
      <c r="W19" s="29"/>
      <c r="X19" s="29"/>
      <c r="Y19" s="29"/>
      <c r="Z19" s="29"/>
      <c r="AA19" s="29"/>
      <c r="AB19" s="29"/>
      <c r="AC19" s="29"/>
      <c r="AD19" s="29"/>
    </row>
    <row r="20" spans="1:30" ht="12.9" customHeight="1" x14ac:dyDescent="0.15">
      <c r="A20" s="24"/>
      <c r="B20" s="77" t="s">
        <v>63</v>
      </c>
      <c r="C20" s="77"/>
      <c r="D20" s="77"/>
      <c r="E20" s="30"/>
      <c r="F20" s="22">
        <v>4078350979</v>
      </c>
      <c r="G20" s="22">
        <v>297226055</v>
      </c>
      <c r="H20" s="23">
        <f t="shared" si="1"/>
        <v>4375577034</v>
      </c>
      <c r="I20" s="22"/>
      <c r="J20" s="22"/>
      <c r="K20" s="22"/>
      <c r="L20" s="22"/>
      <c r="M20" s="22"/>
      <c r="N20" s="22"/>
      <c r="O20" s="22"/>
      <c r="P20" s="22"/>
      <c r="Q20" s="22"/>
      <c r="R20" s="22"/>
      <c r="S20" s="22"/>
      <c r="T20" s="29"/>
      <c r="U20" s="29"/>
      <c r="V20" s="29"/>
      <c r="W20" s="29"/>
      <c r="X20" s="29"/>
      <c r="Y20" s="29"/>
      <c r="Z20" s="29"/>
      <c r="AA20" s="29"/>
      <c r="AB20" s="29"/>
      <c r="AC20" s="29"/>
      <c r="AD20" s="29"/>
    </row>
    <row r="21" spans="1:30" ht="12.9" customHeight="1" x14ac:dyDescent="0.15">
      <c r="A21" s="24"/>
      <c r="B21" s="77" t="s">
        <v>266</v>
      </c>
      <c r="C21" s="77"/>
      <c r="D21" s="77"/>
      <c r="E21" s="30"/>
      <c r="F21" s="22"/>
      <c r="G21" s="22"/>
      <c r="H21" s="23"/>
      <c r="I21" s="22"/>
      <c r="J21" s="22"/>
      <c r="K21" s="22"/>
      <c r="L21" s="22"/>
      <c r="M21" s="22"/>
      <c r="N21" s="22"/>
      <c r="O21" s="22"/>
      <c r="P21" s="22"/>
      <c r="Q21" s="22"/>
      <c r="R21" s="22"/>
      <c r="S21" s="22"/>
      <c r="T21" s="29"/>
      <c r="U21" s="29"/>
      <c r="V21" s="29"/>
      <c r="W21" s="29"/>
      <c r="X21" s="29"/>
      <c r="Y21" s="29"/>
      <c r="Z21" s="29"/>
      <c r="AA21" s="29"/>
      <c r="AB21" s="29"/>
      <c r="AC21" s="29"/>
      <c r="AD21" s="29"/>
    </row>
    <row r="22" spans="1:30" ht="12.9" customHeight="1" x14ac:dyDescent="0.15">
      <c r="A22" s="24"/>
      <c r="B22" s="24" t="s">
        <v>10</v>
      </c>
      <c r="C22" s="77" t="s">
        <v>157</v>
      </c>
      <c r="D22" s="77"/>
      <c r="E22" s="30"/>
      <c r="F22" s="22">
        <v>125855841</v>
      </c>
      <c r="G22" s="22">
        <v>-5600</v>
      </c>
      <c r="H22" s="23">
        <f>SUM(F22:G22)</f>
        <v>125850241</v>
      </c>
      <c r="I22" s="22"/>
      <c r="J22" s="22"/>
      <c r="K22" s="22"/>
      <c r="L22" s="22"/>
      <c r="M22" s="22"/>
      <c r="N22" s="22"/>
      <c r="O22" s="22"/>
      <c r="P22" s="22"/>
      <c r="Q22" s="22"/>
      <c r="R22" s="22"/>
      <c r="S22" s="22"/>
      <c r="T22" s="29"/>
      <c r="U22" s="29"/>
      <c r="V22" s="29"/>
      <c r="W22" s="29"/>
      <c r="X22" s="29"/>
      <c r="Y22" s="29"/>
      <c r="Z22" s="29"/>
      <c r="AA22" s="29"/>
      <c r="AB22" s="29"/>
      <c r="AC22" s="29"/>
      <c r="AD22" s="29"/>
    </row>
    <row r="23" spans="1:30" ht="12.9" customHeight="1" x14ac:dyDescent="0.15">
      <c r="A23" s="24"/>
      <c r="B23" s="24" t="s">
        <v>12</v>
      </c>
      <c r="C23" s="77" t="s">
        <v>185</v>
      </c>
      <c r="D23" s="77"/>
      <c r="E23" s="30"/>
      <c r="F23" s="22">
        <v>1233220637</v>
      </c>
      <c r="G23" s="22" t="s">
        <v>14</v>
      </c>
      <c r="H23" s="23">
        <f>SUM(F23:G23)</f>
        <v>1233220637</v>
      </c>
      <c r="I23" s="22"/>
      <c r="J23" s="22"/>
      <c r="K23" s="22"/>
      <c r="L23" s="22"/>
      <c r="M23" s="22"/>
      <c r="N23" s="22"/>
      <c r="O23" s="22"/>
      <c r="P23" s="22"/>
      <c r="Q23" s="22"/>
      <c r="R23" s="22"/>
      <c r="S23" s="22"/>
      <c r="T23" s="29"/>
      <c r="U23" s="29"/>
      <c r="V23" s="29"/>
      <c r="W23" s="29"/>
      <c r="X23" s="29"/>
      <c r="Y23" s="29"/>
      <c r="Z23" s="29"/>
      <c r="AA23" s="29"/>
      <c r="AB23" s="29"/>
      <c r="AC23" s="29"/>
      <c r="AD23" s="29"/>
    </row>
    <row r="24" spans="1:30" ht="12.9" customHeight="1" x14ac:dyDescent="0.15">
      <c r="A24" s="24"/>
      <c r="B24" s="24" t="s">
        <v>15</v>
      </c>
      <c r="C24" s="77" t="s">
        <v>284</v>
      </c>
      <c r="D24" s="77"/>
      <c r="E24" s="30"/>
      <c r="F24" s="22">
        <v>9218234</v>
      </c>
      <c r="G24" s="22">
        <v>4596</v>
      </c>
      <c r="H24" s="23">
        <f>SUM(F24:G24)</f>
        <v>9222830</v>
      </c>
      <c r="I24" s="22"/>
      <c r="J24" s="22"/>
      <c r="K24" s="22"/>
      <c r="L24" s="22"/>
      <c r="M24" s="22"/>
      <c r="N24" s="22"/>
      <c r="O24" s="22"/>
      <c r="P24" s="22"/>
      <c r="Q24" s="22"/>
      <c r="R24" s="22"/>
      <c r="S24" s="22"/>
      <c r="T24" s="29"/>
      <c r="U24" s="29"/>
      <c r="V24" s="29"/>
      <c r="W24" s="29"/>
      <c r="X24" s="29"/>
      <c r="Y24" s="29"/>
      <c r="Z24" s="29"/>
      <c r="AA24" s="29"/>
      <c r="AB24" s="29"/>
      <c r="AC24" s="29"/>
      <c r="AD24" s="29"/>
    </row>
    <row r="25" spans="1:30" ht="12.9" customHeight="1" x14ac:dyDescent="0.15">
      <c r="A25" s="24"/>
      <c r="B25" s="24" t="s">
        <v>17</v>
      </c>
      <c r="C25" s="77" t="s">
        <v>180</v>
      </c>
      <c r="D25" s="77"/>
      <c r="E25" s="30"/>
      <c r="F25" s="22">
        <v>131553433</v>
      </c>
      <c r="G25" s="22">
        <v>-10322</v>
      </c>
      <c r="H25" s="23">
        <f>SUM(F25:G25)</f>
        <v>131543111</v>
      </c>
      <c r="I25" s="22"/>
      <c r="J25" s="22"/>
      <c r="K25" s="22"/>
      <c r="L25" s="22"/>
      <c r="M25" s="22"/>
      <c r="N25" s="22"/>
      <c r="O25" s="22"/>
      <c r="P25" s="22"/>
      <c r="Q25" s="22"/>
      <c r="R25" s="22"/>
      <c r="S25" s="22"/>
      <c r="T25" s="29"/>
      <c r="U25" s="29"/>
      <c r="V25" s="29"/>
      <c r="W25" s="29"/>
      <c r="X25" s="29"/>
      <c r="Y25" s="29"/>
      <c r="Z25" s="29"/>
      <c r="AA25" s="29"/>
      <c r="AB25" s="29"/>
      <c r="AC25" s="29"/>
      <c r="AD25" s="29"/>
    </row>
    <row r="26" spans="1:30" ht="12.9" customHeight="1" x14ac:dyDescent="0.15">
      <c r="A26" s="24"/>
      <c r="B26" s="77" t="s">
        <v>264</v>
      </c>
      <c r="C26" s="77"/>
      <c r="D26" s="77"/>
      <c r="E26" s="26"/>
      <c r="F26" s="22">
        <f>SUM(F22:F25)</f>
        <v>1499848145</v>
      </c>
      <c r="G26" s="22">
        <f>SUM(G22:G25)</f>
        <v>-11326</v>
      </c>
      <c r="H26" s="23">
        <f>SUM(F26:G26)</f>
        <v>1499836819</v>
      </c>
      <c r="I26" s="22"/>
      <c r="J26" s="22"/>
      <c r="K26" s="22"/>
      <c r="L26" s="22"/>
      <c r="M26" s="22"/>
      <c r="N26" s="22"/>
      <c r="O26" s="22"/>
      <c r="P26" s="22"/>
      <c r="Q26" s="22"/>
      <c r="R26" s="22"/>
      <c r="S26" s="22"/>
      <c r="T26" s="29"/>
      <c r="U26" s="29"/>
      <c r="V26" s="29"/>
      <c r="W26" s="29"/>
      <c r="X26" s="29"/>
      <c r="Y26" s="29"/>
      <c r="Z26" s="29"/>
      <c r="AA26" s="29"/>
      <c r="AB26" s="29"/>
      <c r="AC26" s="29"/>
      <c r="AD26" s="29"/>
    </row>
    <row r="27" spans="1:30" ht="12.9" customHeight="1" x14ac:dyDescent="0.15">
      <c r="A27" s="24"/>
      <c r="B27" s="77" t="s">
        <v>308</v>
      </c>
      <c r="C27" s="77"/>
      <c r="D27" s="77"/>
      <c r="E27" s="26"/>
      <c r="F27" s="22"/>
      <c r="G27" s="22"/>
      <c r="H27" s="23"/>
      <c r="I27" s="22"/>
      <c r="J27" s="22"/>
      <c r="K27" s="22"/>
      <c r="L27" s="22"/>
      <c r="M27" s="22"/>
      <c r="N27" s="22"/>
      <c r="O27" s="22"/>
      <c r="P27" s="22"/>
      <c r="Q27" s="22"/>
      <c r="R27" s="22"/>
      <c r="S27" s="22"/>
      <c r="T27" s="29"/>
      <c r="U27" s="29"/>
      <c r="V27" s="29"/>
      <c r="W27" s="29"/>
      <c r="X27" s="29"/>
      <c r="Y27" s="29"/>
      <c r="Z27" s="29"/>
      <c r="AA27" s="29"/>
      <c r="AB27" s="29"/>
      <c r="AC27" s="29"/>
      <c r="AD27" s="29"/>
    </row>
    <row r="28" spans="1:30" ht="12.9" customHeight="1" x14ac:dyDescent="0.15">
      <c r="A28" s="24"/>
      <c r="B28" s="24" t="s">
        <v>10</v>
      </c>
      <c r="C28" s="77" t="s">
        <v>175</v>
      </c>
      <c r="D28" s="77"/>
      <c r="E28" s="26"/>
      <c r="F28" s="22">
        <v>5288160000</v>
      </c>
      <c r="G28" s="22">
        <v>639192753</v>
      </c>
      <c r="H28" s="23">
        <f>SUM(F28:G28)</f>
        <v>5927352753</v>
      </c>
      <c r="I28" s="22"/>
      <c r="J28" s="22"/>
      <c r="K28" s="22"/>
      <c r="L28" s="22"/>
      <c r="M28" s="22"/>
      <c r="N28" s="22"/>
      <c r="O28" s="22"/>
      <c r="P28" s="22"/>
      <c r="Q28" s="22"/>
      <c r="R28" s="22"/>
      <c r="S28" s="22"/>
      <c r="T28" s="29"/>
      <c r="U28" s="29"/>
      <c r="V28" s="29"/>
      <c r="W28" s="29"/>
      <c r="X28" s="29"/>
      <c r="Y28" s="29"/>
      <c r="Z28" s="29"/>
      <c r="AA28" s="29"/>
      <c r="AB28" s="29"/>
      <c r="AC28" s="29"/>
      <c r="AD28" s="29"/>
    </row>
    <row r="29" spans="1:30" ht="12.9" customHeight="1" x14ac:dyDescent="0.15">
      <c r="A29" s="24"/>
      <c r="B29" s="24" t="s">
        <v>12</v>
      </c>
      <c r="C29" s="77" t="s">
        <v>285</v>
      </c>
      <c r="D29" s="77"/>
      <c r="E29" s="26"/>
      <c r="F29" s="22">
        <v>376600000</v>
      </c>
      <c r="G29" s="22" t="s">
        <v>14</v>
      </c>
      <c r="H29" s="23">
        <f>SUM(F29:G29)</f>
        <v>376600000</v>
      </c>
      <c r="I29" s="22"/>
      <c r="J29" s="22"/>
      <c r="K29" s="22"/>
      <c r="L29" s="22"/>
      <c r="M29" s="22"/>
      <c r="N29" s="22"/>
      <c r="O29" s="22"/>
      <c r="P29" s="22"/>
      <c r="Q29" s="22"/>
      <c r="R29" s="22"/>
      <c r="S29" s="22"/>
      <c r="T29" s="29"/>
      <c r="U29" s="29"/>
      <c r="V29" s="29"/>
      <c r="W29" s="29"/>
      <c r="X29" s="29"/>
      <c r="Y29" s="29"/>
      <c r="Z29" s="29"/>
      <c r="AA29" s="29"/>
      <c r="AB29" s="29"/>
      <c r="AC29" s="29"/>
      <c r="AD29" s="29"/>
    </row>
    <row r="30" spans="1:30" ht="12.9" customHeight="1" x14ac:dyDescent="0.15">
      <c r="A30" s="24"/>
      <c r="B30" s="24" t="s">
        <v>15</v>
      </c>
      <c r="C30" s="77" t="s">
        <v>309</v>
      </c>
      <c r="D30" s="77"/>
      <c r="E30" s="26"/>
      <c r="F30" s="22">
        <v>328401000</v>
      </c>
      <c r="G30" s="22">
        <v>32146000</v>
      </c>
      <c r="H30" s="23">
        <f>SUM(F30:G30)</f>
        <v>360547000</v>
      </c>
      <c r="I30" s="22"/>
      <c r="J30" s="22"/>
      <c r="K30" s="22"/>
      <c r="L30" s="22"/>
      <c r="M30" s="22"/>
      <c r="N30" s="22"/>
      <c r="O30" s="22"/>
      <c r="P30" s="22"/>
      <c r="Q30" s="22"/>
      <c r="R30" s="22"/>
      <c r="S30" s="22"/>
      <c r="T30" s="29"/>
      <c r="U30" s="29"/>
      <c r="V30" s="29"/>
      <c r="W30" s="29"/>
      <c r="X30" s="29"/>
      <c r="Y30" s="29"/>
      <c r="Z30" s="29"/>
      <c r="AA30" s="29"/>
      <c r="AB30" s="29"/>
      <c r="AC30" s="29"/>
      <c r="AD30" s="29"/>
    </row>
    <row r="31" spans="1:30" ht="12.9" customHeight="1" x14ac:dyDescent="0.15">
      <c r="A31" s="24"/>
      <c r="B31" s="77" t="s">
        <v>264</v>
      </c>
      <c r="C31" s="77"/>
      <c r="D31" s="77"/>
      <c r="E31" s="26"/>
      <c r="F31" s="22">
        <f>SUM(F28:F30)</f>
        <v>5993161000</v>
      </c>
      <c r="G31" s="22">
        <f>SUM(G28:G30)</f>
        <v>671338753</v>
      </c>
      <c r="H31" s="23">
        <f>SUM(F31:G31)</f>
        <v>6664499753</v>
      </c>
      <c r="I31" s="22"/>
      <c r="J31" s="22"/>
      <c r="K31" s="22"/>
      <c r="L31" s="22"/>
      <c r="M31" s="22"/>
      <c r="N31" s="22"/>
      <c r="O31" s="22"/>
      <c r="P31" s="22"/>
      <c r="Q31" s="22"/>
      <c r="R31" s="22"/>
      <c r="S31" s="22"/>
      <c r="T31" s="29"/>
      <c r="U31" s="29"/>
      <c r="V31" s="29"/>
      <c r="W31" s="29"/>
      <c r="X31" s="29"/>
      <c r="Y31" s="29"/>
      <c r="Z31" s="29"/>
      <c r="AA31" s="29"/>
      <c r="AB31" s="29"/>
      <c r="AC31" s="29"/>
      <c r="AD31" s="29"/>
    </row>
    <row r="32" spans="1:30" ht="12.9" customHeight="1" x14ac:dyDescent="0.15">
      <c r="A32" s="24"/>
      <c r="B32" s="77" t="s">
        <v>250</v>
      </c>
      <c r="C32" s="77"/>
      <c r="D32" s="77"/>
      <c r="E32" s="26"/>
      <c r="F32" s="22">
        <v>2094489291</v>
      </c>
      <c r="G32" s="22">
        <v>-1873765</v>
      </c>
      <c r="H32" s="23">
        <f>SUM(F32:G32)</f>
        <v>2092615526</v>
      </c>
      <c r="I32" s="22"/>
      <c r="J32" s="22"/>
      <c r="K32" s="22"/>
      <c r="L32" s="22"/>
      <c r="M32" s="22"/>
      <c r="N32" s="22"/>
      <c r="O32" s="22"/>
      <c r="P32" s="22"/>
      <c r="Q32" s="22"/>
      <c r="R32" s="22"/>
      <c r="S32" s="22"/>
      <c r="T32" s="29"/>
      <c r="U32" s="29"/>
      <c r="V32" s="29"/>
      <c r="W32" s="29"/>
      <c r="X32" s="29"/>
      <c r="Y32" s="29"/>
      <c r="Z32" s="29"/>
      <c r="AA32" s="29"/>
      <c r="AB32" s="29"/>
      <c r="AC32" s="29"/>
      <c r="AD32" s="29"/>
    </row>
    <row r="33" spans="1:30" ht="12.9" customHeight="1" x14ac:dyDescent="0.15">
      <c r="A33" s="24"/>
      <c r="B33" s="77" t="s">
        <v>193</v>
      </c>
      <c r="C33" s="77"/>
      <c r="D33" s="77"/>
      <c r="E33" s="26"/>
      <c r="F33" s="22"/>
      <c r="G33" s="22"/>
      <c r="H33" s="23"/>
      <c r="I33" s="22"/>
      <c r="J33" s="22"/>
      <c r="K33" s="22"/>
      <c r="L33" s="22"/>
      <c r="M33" s="22"/>
      <c r="N33" s="22"/>
      <c r="O33" s="22"/>
      <c r="P33" s="22"/>
      <c r="Q33" s="22"/>
      <c r="R33" s="22"/>
      <c r="S33" s="22"/>
      <c r="T33" s="29"/>
      <c r="U33" s="29"/>
      <c r="V33" s="29"/>
      <c r="W33" s="29"/>
      <c r="X33" s="29"/>
      <c r="Y33" s="29"/>
      <c r="Z33" s="29"/>
      <c r="AA33" s="29"/>
      <c r="AB33" s="29"/>
      <c r="AC33" s="29"/>
      <c r="AD33" s="29"/>
    </row>
    <row r="34" spans="1:30" ht="12.9" customHeight="1" x14ac:dyDescent="0.15">
      <c r="A34" s="24"/>
      <c r="B34" s="24" t="s">
        <v>10</v>
      </c>
      <c r="C34" s="77" t="s">
        <v>194</v>
      </c>
      <c r="D34" s="77"/>
      <c r="E34" s="26"/>
      <c r="F34" s="22">
        <v>1108379000</v>
      </c>
      <c r="G34" s="22">
        <v>41905</v>
      </c>
      <c r="H34" s="23">
        <f t="shared" ref="H34:H49" si="2">SUM(F34:G34)</f>
        <v>1108420905</v>
      </c>
      <c r="I34" s="22"/>
      <c r="J34" s="22"/>
      <c r="K34" s="22"/>
      <c r="L34" s="22"/>
      <c r="M34" s="22"/>
      <c r="N34" s="22"/>
      <c r="O34" s="22"/>
      <c r="P34" s="22"/>
      <c r="Q34" s="22"/>
      <c r="R34" s="22"/>
      <c r="S34" s="22"/>
      <c r="T34" s="29"/>
      <c r="U34" s="29"/>
      <c r="V34" s="29"/>
      <c r="W34" s="29"/>
      <c r="X34" s="29"/>
      <c r="Y34" s="29"/>
      <c r="Z34" s="29"/>
      <c r="AA34" s="29"/>
      <c r="AB34" s="29"/>
      <c r="AC34" s="29"/>
      <c r="AD34" s="29"/>
    </row>
    <row r="35" spans="1:30" ht="12.9" customHeight="1" x14ac:dyDescent="0.15">
      <c r="A35" s="24"/>
      <c r="B35" s="24" t="s">
        <v>12</v>
      </c>
      <c r="C35" s="77" t="s">
        <v>207</v>
      </c>
      <c r="D35" s="77"/>
      <c r="E35" s="26"/>
      <c r="F35" s="22">
        <v>1955202000</v>
      </c>
      <c r="G35" s="22">
        <v>80328</v>
      </c>
      <c r="H35" s="23">
        <f t="shared" si="2"/>
        <v>1955282328</v>
      </c>
      <c r="I35" s="22"/>
      <c r="J35" s="22"/>
      <c r="K35" s="22"/>
      <c r="L35" s="22"/>
      <c r="M35" s="22"/>
      <c r="N35" s="22"/>
      <c r="O35" s="22"/>
      <c r="P35" s="22"/>
      <c r="Q35" s="22"/>
      <c r="R35" s="22"/>
      <c r="S35" s="22"/>
      <c r="T35" s="29"/>
      <c r="U35" s="29"/>
      <c r="V35" s="29"/>
      <c r="W35" s="29"/>
      <c r="X35" s="29"/>
      <c r="Y35" s="29"/>
      <c r="Z35" s="29"/>
      <c r="AA35" s="29"/>
      <c r="AB35" s="29"/>
      <c r="AC35" s="29"/>
      <c r="AD35" s="29"/>
    </row>
    <row r="36" spans="1:30" ht="12.9" customHeight="1" x14ac:dyDescent="0.15">
      <c r="A36" s="24"/>
      <c r="B36" s="24" t="s">
        <v>15</v>
      </c>
      <c r="C36" s="77" t="s">
        <v>274</v>
      </c>
      <c r="D36" s="77"/>
      <c r="E36" s="26"/>
      <c r="F36" s="22">
        <v>527190000</v>
      </c>
      <c r="G36" s="22">
        <v>34952</v>
      </c>
      <c r="H36" s="23">
        <f t="shared" si="2"/>
        <v>527224952</v>
      </c>
      <c r="I36" s="22"/>
      <c r="J36" s="22"/>
      <c r="K36" s="22"/>
      <c r="L36" s="22"/>
      <c r="M36" s="22"/>
      <c r="N36" s="22"/>
      <c r="O36" s="22"/>
      <c r="P36" s="22"/>
      <c r="Q36" s="22"/>
      <c r="R36" s="22"/>
      <c r="S36" s="22"/>
      <c r="T36" s="29"/>
      <c r="U36" s="29"/>
      <c r="V36" s="29"/>
      <c r="W36" s="29"/>
      <c r="X36" s="29"/>
      <c r="Y36" s="29"/>
      <c r="Z36" s="29"/>
      <c r="AA36" s="29"/>
      <c r="AB36" s="29"/>
      <c r="AC36" s="29"/>
      <c r="AD36" s="29"/>
    </row>
    <row r="37" spans="1:30" ht="12.9" customHeight="1" x14ac:dyDescent="0.15">
      <c r="A37" s="24"/>
      <c r="B37" s="24" t="s">
        <v>17</v>
      </c>
      <c r="C37" s="77" t="s">
        <v>139</v>
      </c>
      <c r="D37" s="77"/>
      <c r="E37" s="26"/>
      <c r="F37" s="22">
        <v>715159000</v>
      </c>
      <c r="G37" s="22" t="s">
        <v>14</v>
      </c>
      <c r="H37" s="23">
        <f t="shared" si="2"/>
        <v>715159000</v>
      </c>
      <c r="I37" s="22"/>
      <c r="J37" s="22"/>
      <c r="K37" s="22"/>
      <c r="L37" s="22"/>
      <c r="M37" s="22"/>
      <c r="N37" s="22"/>
      <c r="O37" s="22"/>
      <c r="P37" s="22"/>
      <c r="Q37" s="22"/>
      <c r="R37" s="22"/>
      <c r="S37" s="22"/>
      <c r="T37" s="29"/>
      <c r="U37" s="29"/>
      <c r="V37" s="29"/>
      <c r="W37" s="29"/>
      <c r="X37" s="29"/>
      <c r="Y37" s="29"/>
      <c r="Z37" s="29"/>
      <c r="AA37" s="29"/>
      <c r="AB37" s="29"/>
      <c r="AC37" s="29"/>
      <c r="AD37" s="29"/>
    </row>
    <row r="38" spans="1:30" ht="12.9" customHeight="1" x14ac:dyDescent="0.15">
      <c r="A38" s="24"/>
      <c r="B38" s="24" t="s">
        <v>19</v>
      </c>
      <c r="C38" s="77" t="s">
        <v>311</v>
      </c>
      <c r="D38" s="77"/>
      <c r="E38" s="26"/>
      <c r="F38" s="22">
        <v>951935000</v>
      </c>
      <c r="G38" s="22">
        <v>-772</v>
      </c>
      <c r="H38" s="23">
        <f t="shared" si="2"/>
        <v>951934228</v>
      </c>
      <c r="I38" s="22"/>
      <c r="J38" s="22"/>
      <c r="K38" s="22"/>
      <c r="L38" s="22"/>
      <c r="M38" s="22"/>
      <c r="N38" s="22"/>
      <c r="O38" s="22"/>
      <c r="P38" s="22"/>
      <c r="Q38" s="22"/>
      <c r="R38" s="22"/>
      <c r="S38" s="22"/>
      <c r="T38" s="29"/>
      <c r="U38" s="29"/>
      <c r="V38" s="29"/>
      <c r="W38" s="29"/>
      <c r="X38" s="29"/>
      <c r="Y38" s="29"/>
      <c r="Z38" s="29"/>
      <c r="AA38" s="29"/>
      <c r="AB38" s="29"/>
      <c r="AC38" s="29"/>
      <c r="AD38" s="29"/>
    </row>
    <row r="39" spans="1:30" ht="12.9" customHeight="1" x14ac:dyDescent="0.15">
      <c r="A39" s="24"/>
      <c r="B39" s="24" t="s">
        <v>22</v>
      </c>
      <c r="C39" s="77" t="s">
        <v>276</v>
      </c>
      <c r="D39" s="77"/>
      <c r="E39" s="26"/>
      <c r="F39" s="22">
        <v>896934000</v>
      </c>
      <c r="G39" s="22">
        <v>4211</v>
      </c>
      <c r="H39" s="23">
        <f t="shared" si="2"/>
        <v>896938211</v>
      </c>
      <c r="I39" s="22"/>
      <c r="J39" s="22"/>
      <c r="K39" s="22"/>
      <c r="L39" s="22"/>
      <c r="M39" s="22"/>
      <c r="N39" s="22"/>
      <c r="O39" s="22"/>
      <c r="P39" s="22"/>
      <c r="Q39" s="22"/>
      <c r="R39" s="22"/>
      <c r="S39" s="22"/>
      <c r="T39" s="29"/>
      <c r="U39" s="29"/>
      <c r="V39" s="29"/>
      <c r="W39" s="29"/>
      <c r="X39" s="29"/>
      <c r="Y39" s="29"/>
      <c r="Z39" s="29"/>
      <c r="AA39" s="29"/>
      <c r="AB39" s="29"/>
      <c r="AC39" s="29"/>
      <c r="AD39" s="29"/>
    </row>
    <row r="40" spans="1:30" ht="12.9" customHeight="1" x14ac:dyDescent="0.15">
      <c r="A40" s="24"/>
      <c r="B40" s="24" t="s">
        <v>24</v>
      </c>
      <c r="C40" s="77" t="s">
        <v>291</v>
      </c>
      <c r="D40" s="77"/>
      <c r="E40" s="26"/>
      <c r="F40" s="22">
        <v>179111000</v>
      </c>
      <c r="G40" s="22" t="s">
        <v>14</v>
      </c>
      <c r="H40" s="23">
        <f t="shared" si="2"/>
        <v>179111000</v>
      </c>
      <c r="I40" s="22"/>
      <c r="J40" s="22"/>
      <c r="K40" s="22"/>
      <c r="L40" s="22"/>
      <c r="M40" s="22"/>
      <c r="N40" s="22"/>
      <c r="O40" s="22"/>
      <c r="P40" s="22"/>
      <c r="Q40" s="22"/>
      <c r="R40" s="22"/>
      <c r="S40" s="22"/>
      <c r="T40" s="29"/>
      <c r="U40" s="29"/>
      <c r="V40" s="29"/>
      <c r="W40" s="29"/>
      <c r="X40" s="29"/>
      <c r="Y40" s="29"/>
      <c r="Z40" s="29"/>
      <c r="AA40" s="29"/>
      <c r="AB40" s="29"/>
      <c r="AC40" s="29"/>
      <c r="AD40" s="29"/>
    </row>
    <row r="41" spans="1:30" ht="12.9" customHeight="1" x14ac:dyDescent="0.15">
      <c r="A41" s="24"/>
      <c r="B41" s="24" t="s">
        <v>26</v>
      </c>
      <c r="C41" s="77" t="s">
        <v>302</v>
      </c>
      <c r="D41" s="77"/>
      <c r="E41" s="26"/>
      <c r="F41" s="22">
        <v>14530000</v>
      </c>
      <c r="G41" s="22" t="s">
        <v>14</v>
      </c>
      <c r="H41" s="23">
        <f t="shared" si="2"/>
        <v>14530000</v>
      </c>
      <c r="I41" s="22"/>
      <c r="J41" s="22"/>
      <c r="K41" s="22"/>
      <c r="L41" s="22"/>
      <c r="M41" s="22"/>
      <c r="N41" s="22"/>
      <c r="O41" s="22"/>
      <c r="P41" s="22"/>
      <c r="Q41" s="22"/>
      <c r="R41" s="22"/>
      <c r="S41" s="22"/>
      <c r="T41" s="29"/>
      <c r="U41" s="29"/>
      <c r="V41" s="29"/>
      <c r="W41" s="29"/>
      <c r="X41" s="29"/>
      <c r="Y41" s="29"/>
      <c r="Z41" s="29"/>
      <c r="AA41" s="29"/>
      <c r="AB41" s="29"/>
      <c r="AC41" s="29"/>
      <c r="AD41" s="29"/>
    </row>
    <row r="42" spans="1:30" ht="12.9" customHeight="1" x14ac:dyDescent="0.15">
      <c r="A42" s="24"/>
      <c r="B42" s="24"/>
      <c r="C42" s="110" t="s">
        <v>268</v>
      </c>
      <c r="D42" s="110"/>
      <c r="E42" s="26"/>
      <c r="F42" s="22">
        <f>SUM(F34:F41)</f>
        <v>6348440000</v>
      </c>
      <c r="G42" s="22">
        <f>SUM(G34:G41)</f>
        <v>160624</v>
      </c>
      <c r="H42" s="23">
        <f t="shared" si="2"/>
        <v>6348600624</v>
      </c>
      <c r="I42" s="22"/>
      <c r="J42" s="22"/>
      <c r="K42" s="22"/>
      <c r="L42" s="22"/>
      <c r="M42" s="22"/>
      <c r="N42" s="22"/>
      <c r="O42" s="22"/>
      <c r="P42" s="22"/>
      <c r="Q42" s="22"/>
      <c r="R42" s="22"/>
      <c r="S42" s="22"/>
      <c r="T42" s="29"/>
      <c r="U42" s="29"/>
      <c r="V42" s="29"/>
      <c r="W42" s="29"/>
      <c r="X42" s="29"/>
      <c r="Y42" s="29"/>
      <c r="Z42" s="29"/>
      <c r="AA42" s="29"/>
      <c r="AB42" s="29"/>
      <c r="AC42" s="29"/>
      <c r="AD42" s="29"/>
    </row>
    <row r="43" spans="1:30" ht="12.9" customHeight="1" x14ac:dyDescent="0.15">
      <c r="A43" s="24"/>
      <c r="B43" s="24" t="s">
        <v>28</v>
      </c>
      <c r="C43" s="77" t="s">
        <v>212</v>
      </c>
      <c r="D43" s="77"/>
      <c r="E43" s="26"/>
      <c r="F43" s="22">
        <v>191692000</v>
      </c>
      <c r="G43" s="22">
        <v>116639768</v>
      </c>
      <c r="H43" s="23">
        <f t="shared" si="2"/>
        <v>308331768</v>
      </c>
      <c r="I43" s="22"/>
      <c r="J43" s="22"/>
      <c r="K43" s="22"/>
      <c r="L43" s="22"/>
      <c r="M43" s="22"/>
      <c r="N43" s="22"/>
      <c r="O43" s="22"/>
      <c r="P43" s="22"/>
      <c r="Q43" s="22"/>
      <c r="R43" s="22"/>
      <c r="S43" s="22"/>
      <c r="T43" s="29"/>
      <c r="U43" s="29"/>
      <c r="V43" s="29"/>
      <c r="W43" s="29"/>
      <c r="X43" s="29"/>
      <c r="Y43" s="29"/>
      <c r="Z43" s="29"/>
      <c r="AA43" s="29"/>
      <c r="AB43" s="29"/>
      <c r="AC43" s="29"/>
      <c r="AD43" s="29"/>
    </row>
    <row r="44" spans="1:30" ht="12.9" customHeight="1" x14ac:dyDescent="0.15">
      <c r="A44" s="24"/>
      <c r="B44" s="77" t="s">
        <v>264</v>
      </c>
      <c r="C44" s="77"/>
      <c r="D44" s="77"/>
      <c r="E44" s="26"/>
      <c r="F44" s="22">
        <f>SUM(F42:F43)</f>
        <v>6540132000</v>
      </c>
      <c r="G44" s="22">
        <f>SUM(G42:G43)</f>
        <v>116800392</v>
      </c>
      <c r="H44" s="23">
        <f t="shared" si="2"/>
        <v>6656932392</v>
      </c>
      <c r="I44" s="22"/>
      <c r="J44" s="22"/>
      <c r="K44" s="22"/>
      <c r="L44" s="22"/>
      <c r="M44" s="22"/>
      <c r="N44" s="22"/>
      <c r="O44" s="22"/>
      <c r="P44" s="22"/>
      <c r="Q44" s="22"/>
      <c r="R44" s="22"/>
      <c r="S44" s="22"/>
      <c r="T44" s="29"/>
      <c r="U44" s="29"/>
      <c r="V44" s="29"/>
      <c r="W44" s="29"/>
      <c r="X44" s="29"/>
      <c r="Y44" s="29"/>
      <c r="Z44" s="29"/>
      <c r="AA44" s="29"/>
      <c r="AB44" s="29"/>
      <c r="AC44" s="29"/>
      <c r="AD44" s="29"/>
    </row>
    <row r="45" spans="1:30" ht="12.9" customHeight="1" x14ac:dyDescent="0.15">
      <c r="A45" s="24"/>
      <c r="B45" s="77" t="s">
        <v>304</v>
      </c>
      <c r="C45" s="77"/>
      <c r="D45" s="77"/>
      <c r="E45" s="26"/>
      <c r="F45" s="22">
        <v>325445534</v>
      </c>
      <c r="G45" s="22">
        <v>12165531</v>
      </c>
      <c r="H45" s="23">
        <f t="shared" si="2"/>
        <v>337611065</v>
      </c>
      <c r="I45" s="22"/>
      <c r="J45" s="22"/>
      <c r="K45" s="22"/>
      <c r="L45" s="22"/>
      <c r="M45" s="22"/>
      <c r="N45" s="22"/>
      <c r="O45" s="22"/>
      <c r="P45" s="22"/>
      <c r="Q45" s="22"/>
      <c r="R45" s="22"/>
      <c r="S45" s="22"/>
      <c r="T45" s="29"/>
      <c r="U45" s="29"/>
      <c r="V45" s="29"/>
      <c r="W45" s="29"/>
      <c r="X45" s="29"/>
      <c r="Y45" s="29"/>
      <c r="Z45" s="29"/>
      <c r="AA45" s="29"/>
      <c r="AB45" s="29"/>
      <c r="AC45" s="29"/>
      <c r="AD45" s="29"/>
    </row>
    <row r="46" spans="1:30" ht="12.9" customHeight="1" x14ac:dyDescent="0.15">
      <c r="A46" s="24"/>
      <c r="B46" s="77" t="s">
        <v>228</v>
      </c>
      <c r="C46" s="77"/>
      <c r="D46" s="77"/>
      <c r="E46" s="26"/>
      <c r="F46" s="22">
        <v>231748647</v>
      </c>
      <c r="G46" s="22">
        <v>-833425</v>
      </c>
      <c r="H46" s="23">
        <f t="shared" si="2"/>
        <v>230915222</v>
      </c>
      <c r="I46" s="22"/>
      <c r="J46" s="22"/>
      <c r="K46" s="22"/>
      <c r="L46" s="22"/>
      <c r="M46" s="22"/>
      <c r="N46" s="22"/>
      <c r="O46" s="22"/>
      <c r="P46" s="22"/>
      <c r="Q46" s="22"/>
      <c r="R46" s="22"/>
      <c r="S46" s="22"/>
      <c r="T46" s="29"/>
      <c r="U46" s="29"/>
      <c r="V46" s="29"/>
      <c r="W46" s="29"/>
      <c r="X46" s="29"/>
      <c r="Y46" s="29"/>
      <c r="Z46" s="29"/>
      <c r="AA46" s="29"/>
      <c r="AB46" s="29"/>
      <c r="AC46" s="29"/>
      <c r="AD46" s="29"/>
    </row>
    <row r="47" spans="1:30" ht="12.9" customHeight="1" x14ac:dyDescent="0.15">
      <c r="A47" s="24"/>
      <c r="B47" s="77" t="s">
        <v>314</v>
      </c>
      <c r="C47" s="77"/>
      <c r="D47" s="77"/>
      <c r="E47" s="26"/>
      <c r="F47" s="22">
        <v>321518485</v>
      </c>
      <c r="G47" s="22">
        <v>638763</v>
      </c>
      <c r="H47" s="23">
        <f t="shared" si="2"/>
        <v>322157248</v>
      </c>
      <c r="I47" s="22"/>
      <c r="J47" s="22"/>
      <c r="K47" s="22"/>
      <c r="L47" s="22"/>
      <c r="M47" s="22"/>
      <c r="N47" s="22"/>
      <c r="O47" s="22"/>
      <c r="P47" s="22"/>
      <c r="Q47" s="22"/>
      <c r="R47" s="22"/>
      <c r="S47" s="22"/>
      <c r="T47" s="29"/>
      <c r="U47" s="29"/>
      <c r="V47" s="29"/>
      <c r="W47" s="29"/>
      <c r="X47" s="29"/>
      <c r="Y47" s="29"/>
      <c r="Z47" s="29"/>
      <c r="AA47" s="29"/>
      <c r="AB47" s="29"/>
      <c r="AC47" s="29"/>
      <c r="AD47" s="29"/>
    </row>
    <row r="48" spans="1:30" ht="12.9" customHeight="1" x14ac:dyDescent="0.15">
      <c r="A48" s="24"/>
      <c r="B48" s="77" t="s">
        <v>152</v>
      </c>
      <c r="C48" s="77"/>
      <c r="D48" s="77"/>
      <c r="E48" s="26"/>
      <c r="F48" s="22">
        <v>895930430</v>
      </c>
      <c r="G48" s="22">
        <v>85929250</v>
      </c>
      <c r="H48" s="23">
        <f t="shared" si="2"/>
        <v>981859680</v>
      </c>
      <c r="I48" s="22"/>
      <c r="J48" s="22"/>
      <c r="K48" s="22"/>
      <c r="L48" s="22"/>
      <c r="M48" s="22"/>
      <c r="N48" s="22"/>
      <c r="O48" s="22"/>
      <c r="P48" s="22"/>
      <c r="Q48" s="22"/>
      <c r="R48" s="22"/>
      <c r="S48" s="22"/>
      <c r="T48" s="29"/>
      <c r="U48" s="29"/>
      <c r="V48" s="29"/>
      <c r="W48" s="29"/>
      <c r="X48" s="29"/>
      <c r="Y48" s="29"/>
      <c r="Z48" s="29"/>
      <c r="AA48" s="29"/>
      <c r="AB48" s="29"/>
      <c r="AC48" s="29"/>
      <c r="AD48" s="29"/>
    </row>
    <row r="49" spans="1:30" ht="12.9" customHeight="1" x14ac:dyDescent="0.15">
      <c r="A49" s="24"/>
      <c r="B49" s="77" t="s">
        <v>271</v>
      </c>
      <c r="C49" s="77"/>
      <c r="D49" s="77"/>
      <c r="E49" s="26"/>
      <c r="F49" s="22">
        <v>4143256880</v>
      </c>
      <c r="G49" s="22">
        <v>42006070</v>
      </c>
      <c r="H49" s="23">
        <f t="shared" si="2"/>
        <v>4185262950</v>
      </c>
      <c r="I49" s="22"/>
      <c r="J49" s="22"/>
      <c r="K49" s="22"/>
      <c r="L49" s="22"/>
      <c r="M49" s="22"/>
      <c r="N49" s="22"/>
      <c r="O49" s="22"/>
      <c r="P49" s="22"/>
      <c r="Q49" s="22"/>
      <c r="R49" s="22"/>
      <c r="S49" s="22"/>
      <c r="T49" s="29"/>
      <c r="U49" s="29"/>
      <c r="V49" s="29"/>
      <c r="W49" s="29"/>
      <c r="X49" s="29"/>
      <c r="Y49" s="29"/>
      <c r="Z49" s="29"/>
      <c r="AA49" s="29"/>
      <c r="AB49" s="29"/>
      <c r="AC49" s="29"/>
      <c r="AD49" s="29"/>
    </row>
    <row r="50" spans="1:30" ht="12.9" customHeight="1" x14ac:dyDescent="0.15">
      <c r="A50" s="24"/>
      <c r="B50" s="77" t="s">
        <v>310</v>
      </c>
      <c r="C50" s="77"/>
      <c r="D50" s="77"/>
      <c r="E50" s="26"/>
      <c r="F50" s="22">
        <v>200000000</v>
      </c>
      <c r="G50" s="67">
        <v>-200000000</v>
      </c>
      <c r="H50" s="23" t="s">
        <v>282</v>
      </c>
      <c r="I50" s="22"/>
      <c r="J50" s="22"/>
      <c r="K50" s="22"/>
      <c r="L50" s="22"/>
      <c r="M50" s="22"/>
      <c r="N50" s="22"/>
      <c r="O50" s="22"/>
      <c r="P50" s="22"/>
      <c r="Q50" s="22"/>
      <c r="R50" s="22"/>
      <c r="S50" s="22"/>
      <c r="T50" s="29"/>
      <c r="U50" s="29"/>
      <c r="V50" s="29"/>
      <c r="W50" s="29"/>
      <c r="X50" s="29"/>
      <c r="Y50" s="29"/>
      <c r="Z50" s="29"/>
      <c r="AA50" s="29"/>
      <c r="AB50" s="29"/>
      <c r="AC50" s="29"/>
      <c r="AD50" s="29"/>
    </row>
    <row r="51" spans="1:30" ht="12.9" customHeight="1" x14ac:dyDescent="0.15">
      <c r="A51" s="24"/>
      <c r="B51" s="77" t="s">
        <v>69</v>
      </c>
      <c r="C51" s="77"/>
      <c r="D51" s="77"/>
      <c r="E51" s="26"/>
      <c r="F51" s="22">
        <v>350000000</v>
      </c>
      <c r="G51" s="22" t="s">
        <v>14</v>
      </c>
      <c r="H51" s="23">
        <f>SUM(F51:G51)</f>
        <v>350000000</v>
      </c>
      <c r="I51" s="22"/>
      <c r="J51" s="22"/>
      <c r="K51" s="22"/>
      <c r="L51" s="22"/>
      <c r="M51" s="22"/>
      <c r="N51" s="22"/>
      <c r="O51" s="22"/>
      <c r="P51" s="22"/>
      <c r="Q51" s="22"/>
      <c r="R51" s="22"/>
      <c r="S51" s="22"/>
      <c r="T51" s="29"/>
      <c r="U51" s="29"/>
      <c r="V51" s="29"/>
      <c r="W51" s="29"/>
      <c r="X51" s="29"/>
      <c r="Y51" s="29"/>
      <c r="Z51" s="29"/>
      <c r="AA51" s="29"/>
      <c r="AB51" s="29"/>
      <c r="AC51" s="29"/>
      <c r="AD51" s="29"/>
    </row>
    <row r="52" spans="1:30" ht="5.4" customHeight="1" x14ac:dyDescent="0.15">
      <c r="A52" s="24"/>
      <c r="B52" s="24"/>
      <c r="C52" s="20"/>
      <c r="D52" s="20"/>
      <c r="E52" s="31"/>
      <c r="F52" s="22"/>
      <c r="G52" s="22"/>
      <c r="H52" s="23"/>
      <c r="I52" s="48"/>
      <c r="J52" s="48"/>
      <c r="K52" s="48"/>
      <c r="L52" s="48"/>
      <c r="M52" s="48"/>
      <c r="N52" s="48"/>
      <c r="O52" s="48"/>
      <c r="P52" s="48"/>
      <c r="Q52" s="48"/>
      <c r="R52" s="48"/>
      <c r="S52" s="48"/>
      <c r="T52" s="29"/>
      <c r="U52" s="29"/>
      <c r="V52" s="29"/>
      <c r="W52" s="29"/>
      <c r="X52" s="29"/>
      <c r="Y52" s="29"/>
      <c r="Z52" s="29"/>
      <c r="AA52" s="29"/>
      <c r="AB52" s="29"/>
      <c r="AC52" s="29"/>
      <c r="AD52" s="29"/>
    </row>
    <row r="53" spans="1:30" ht="12" customHeight="1" x14ac:dyDescent="0.15">
      <c r="A53" s="24"/>
      <c r="B53" s="79" t="s">
        <v>73</v>
      </c>
      <c r="C53" s="79"/>
      <c r="D53" s="79"/>
      <c r="E53" s="31"/>
      <c r="F53" s="70">
        <f>SUM(F11,F19:F20,F26,F31:F32,F44:F51)</f>
        <v>38600142615</v>
      </c>
      <c r="G53" s="23">
        <f>SUM(G11,G19:G20,G26,G31:G32,G44:G51)</f>
        <v>1067444049</v>
      </c>
      <c r="H53" s="23">
        <f>SUM(F53:G53)</f>
        <v>39667586664</v>
      </c>
      <c r="I53" s="48"/>
      <c r="J53" s="48"/>
      <c r="K53" s="48"/>
      <c r="L53" s="48"/>
      <c r="M53" s="48"/>
      <c r="N53" s="48"/>
      <c r="O53" s="48"/>
      <c r="P53" s="48"/>
      <c r="Q53" s="48"/>
      <c r="R53" s="48"/>
      <c r="S53" s="48"/>
      <c r="T53" s="29"/>
      <c r="U53" s="29"/>
      <c r="V53" s="29"/>
      <c r="W53" s="29"/>
      <c r="X53" s="29"/>
      <c r="Y53" s="29"/>
      <c r="Z53" s="29"/>
      <c r="AA53" s="29"/>
      <c r="AB53" s="29"/>
      <c r="AC53" s="29"/>
      <c r="AD53" s="29"/>
    </row>
    <row r="54" spans="1:30" ht="6" customHeight="1" x14ac:dyDescent="0.15">
      <c r="A54" s="33"/>
      <c r="B54" s="33"/>
      <c r="C54" s="34"/>
      <c r="D54" s="35"/>
      <c r="E54" s="36"/>
      <c r="F54" s="37"/>
      <c r="G54" s="38"/>
      <c r="H54" s="39"/>
      <c r="I54" s="40"/>
      <c r="J54" s="40"/>
      <c r="K54" s="40"/>
      <c r="L54" s="40"/>
      <c r="M54" s="40"/>
      <c r="N54" s="40"/>
      <c r="O54" s="40"/>
      <c r="P54" s="40"/>
      <c r="Q54" s="40"/>
      <c r="R54" s="40"/>
      <c r="S54" s="40"/>
      <c r="T54" s="29"/>
      <c r="U54" s="29"/>
      <c r="V54" s="29"/>
      <c r="W54" s="29"/>
      <c r="X54" s="29"/>
      <c r="Y54" s="29"/>
      <c r="Z54" s="29"/>
      <c r="AA54" s="29"/>
      <c r="AB54" s="29"/>
      <c r="AC54" s="29"/>
      <c r="AD54" s="29"/>
    </row>
    <row r="55" spans="1:30" ht="18" customHeight="1" x14ac:dyDescent="0.15">
      <c r="A55" s="92" t="s">
        <v>325</v>
      </c>
      <c r="B55" s="92"/>
      <c r="C55" s="92"/>
      <c r="D55" s="92"/>
      <c r="E55" s="92"/>
      <c r="F55" s="92"/>
      <c r="G55" s="92"/>
      <c r="H55" s="92"/>
      <c r="I55" s="12"/>
      <c r="J55" s="12"/>
      <c r="K55" s="12"/>
      <c r="L55" s="12"/>
      <c r="M55" s="12"/>
      <c r="N55" s="12"/>
      <c r="O55" s="12"/>
      <c r="P55" s="12"/>
      <c r="Q55" s="12"/>
      <c r="R55" s="12"/>
      <c r="S55" s="12"/>
      <c r="T55" s="29"/>
      <c r="U55" s="29"/>
      <c r="V55" s="29"/>
      <c r="W55" s="29"/>
      <c r="X55" s="29"/>
      <c r="Y55" s="29"/>
      <c r="Z55" s="29"/>
      <c r="AA55" s="29"/>
      <c r="AB55" s="29"/>
      <c r="AC55" s="29"/>
      <c r="AD55" s="29"/>
    </row>
    <row r="56" spans="1:30" ht="10.5" customHeight="1" x14ac:dyDescent="0.15">
      <c r="A56" s="12"/>
      <c r="B56" s="12"/>
      <c r="C56" s="12"/>
      <c r="D56" s="12"/>
      <c r="E56" s="12"/>
      <c r="F56" s="12"/>
      <c r="G56" s="12"/>
      <c r="H56" s="12"/>
      <c r="I56" s="45"/>
      <c r="J56" s="45"/>
      <c r="K56" s="45"/>
      <c r="L56" s="45"/>
      <c r="M56" s="45"/>
      <c r="N56" s="45"/>
      <c r="O56" s="45"/>
      <c r="P56" s="45"/>
      <c r="Q56" s="45"/>
      <c r="R56" s="45"/>
      <c r="S56" s="45"/>
      <c r="T56" s="29"/>
      <c r="U56" s="29"/>
      <c r="V56" s="29"/>
      <c r="W56" s="29"/>
      <c r="X56" s="29"/>
      <c r="Y56" s="29"/>
      <c r="Z56" s="29"/>
      <c r="AA56" s="29"/>
      <c r="AB56" s="29"/>
      <c r="AC56" s="29"/>
      <c r="AD56" s="29"/>
    </row>
    <row r="57" spans="1:30" ht="10.5" customHeight="1" x14ac:dyDescent="0.15">
      <c r="A57" s="40"/>
      <c r="B57" s="40"/>
      <c r="C57" s="40"/>
      <c r="D57" s="40"/>
      <c r="E57" s="40"/>
      <c r="F57" s="40"/>
      <c r="G57" s="40"/>
      <c r="H57" s="40"/>
      <c r="I57" s="40"/>
      <c r="J57" s="40"/>
      <c r="K57" s="40"/>
      <c r="L57" s="40"/>
      <c r="M57" s="40"/>
      <c r="N57" s="40"/>
      <c r="O57" s="40"/>
      <c r="P57" s="40"/>
      <c r="Q57" s="40"/>
      <c r="R57" s="40"/>
      <c r="S57" s="40"/>
      <c r="T57" s="29"/>
      <c r="U57" s="29"/>
      <c r="V57" s="29"/>
      <c r="W57" s="29"/>
      <c r="X57" s="29"/>
      <c r="Y57" s="29"/>
      <c r="Z57" s="29"/>
      <c r="AA57" s="29"/>
      <c r="AB57" s="29"/>
      <c r="AC57" s="29"/>
      <c r="AD57" s="29"/>
    </row>
    <row r="58" spans="1:30" ht="10.5" customHeight="1" x14ac:dyDescent="0.15">
      <c r="A58" s="40"/>
      <c r="B58" s="40"/>
      <c r="C58" s="40"/>
      <c r="D58" s="40"/>
      <c r="E58" s="40"/>
      <c r="F58" s="40"/>
      <c r="G58" s="40"/>
      <c r="H58" s="40"/>
      <c r="I58" s="40"/>
      <c r="J58" s="40"/>
      <c r="K58" s="40"/>
      <c r="L58" s="40"/>
      <c r="M58" s="40"/>
      <c r="N58" s="40"/>
      <c r="O58" s="40"/>
      <c r="P58" s="40"/>
      <c r="Q58" s="40"/>
      <c r="R58" s="40"/>
      <c r="S58" s="40"/>
      <c r="T58" s="29"/>
      <c r="U58" s="29"/>
      <c r="V58" s="29"/>
      <c r="W58" s="29"/>
      <c r="X58" s="29"/>
      <c r="Y58" s="29"/>
      <c r="Z58" s="29"/>
      <c r="AA58" s="29"/>
      <c r="AB58" s="29"/>
      <c r="AC58" s="29"/>
      <c r="AD58" s="29"/>
    </row>
    <row r="59" spans="1:30" ht="10.5" customHeight="1" x14ac:dyDescent="0.15">
      <c r="A59" s="40"/>
      <c r="B59" s="40"/>
      <c r="C59" s="40"/>
      <c r="D59" s="40"/>
      <c r="E59" s="40"/>
      <c r="F59" s="40"/>
      <c r="G59" s="40"/>
      <c r="H59" s="40"/>
      <c r="I59" s="40"/>
      <c r="J59" s="40"/>
      <c r="K59" s="40"/>
      <c r="L59" s="40"/>
      <c r="M59" s="40"/>
      <c r="N59" s="40"/>
      <c r="O59" s="40"/>
      <c r="P59" s="40"/>
      <c r="Q59" s="40"/>
      <c r="R59" s="40"/>
      <c r="S59" s="40"/>
      <c r="T59" s="29"/>
      <c r="U59" s="29"/>
      <c r="V59" s="29"/>
      <c r="W59" s="29"/>
      <c r="X59" s="29"/>
      <c r="Y59" s="29"/>
      <c r="Z59" s="29"/>
      <c r="AA59" s="29"/>
      <c r="AB59" s="29"/>
      <c r="AC59" s="29"/>
      <c r="AD59" s="29"/>
    </row>
    <row r="60" spans="1:30" ht="10.5" customHeight="1" x14ac:dyDescent="0.15">
      <c r="A60" s="40"/>
      <c r="B60" s="40"/>
      <c r="C60" s="40"/>
      <c r="D60" s="40"/>
      <c r="E60" s="40"/>
      <c r="F60" s="40"/>
      <c r="G60" s="40"/>
      <c r="H60" s="40"/>
      <c r="I60" s="40"/>
      <c r="J60" s="40"/>
      <c r="K60" s="40"/>
      <c r="L60" s="40"/>
      <c r="M60" s="40"/>
      <c r="N60" s="40"/>
      <c r="O60" s="40"/>
      <c r="P60" s="40"/>
      <c r="Q60" s="40"/>
      <c r="R60" s="40"/>
      <c r="S60" s="40"/>
    </row>
    <row r="61" spans="1:30" ht="10.5" customHeight="1" x14ac:dyDescent="0.15">
      <c r="A61" s="40"/>
      <c r="B61" s="40"/>
      <c r="C61" s="40"/>
      <c r="D61" s="40"/>
      <c r="E61" s="40"/>
      <c r="F61" s="40"/>
      <c r="G61" s="40"/>
      <c r="H61" s="40"/>
      <c r="I61" s="40"/>
      <c r="J61" s="40"/>
      <c r="K61" s="40"/>
      <c r="L61" s="40"/>
      <c r="M61" s="40"/>
      <c r="N61" s="40"/>
      <c r="O61" s="40"/>
      <c r="P61" s="40"/>
      <c r="Q61" s="40"/>
      <c r="R61" s="40"/>
      <c r="S61" s="40"/>
    </row>
    <row r="62" spans="1:30" ht="10.5" customHeight="1" x14ac:dyDescent="0.15">
      <c r="A62" s="40"/>
      <c r="B62" s="40"/>
      <c r="C62" s="40"/>
      <c r="D62" s="40"/>
      <c r="E62" s="40"/>
      <c r="F62" s="40"/>
      <c r="G62" s="40"/>
      <c r="H62" s="40"/>
      <c r="I62" s="40"/>
      <c r="J62" s="40"/>
      <c r="K62" s="40"/>
      <c r="L62" s="40"/>
      <c r="M62" s="40"/>
      <c r="N62" s="40"/>
      <c r="O62" s="40"/>
      <c r="P62" s="40"/>
      <c r="Q62" s="40"/>
      <c r="R62" s="40"/>
      <c r="S62" s="40"/>
    </row>
    <row r="63" spans="1:30" ht="10.5" customHeight="1" x14ac:dyDescent="0.15">
      <c r="A63" s="40"/>
      <c r="B63" s="40"/>
      <c r="C63" s="40"/>
      <c r="D63" s="40"/>
      <c r="E63" s="40"/>
      <c r="F63" s="40"/>
      <c r="G63" s="40"/>
      <c r="H63" s="40"/>
      <c r="I63" s="40"/>
      <c r="J63" s="40"/>
      <c r="K63" s="40"/>
      <c r="L63" s="40"/>
      <c r="M63" s="40"/>
      <c r="N63" s="40"/>
      <c r="O63" s="40"/>
      <c r="P63" s="40"/>
      <c r="Q63" s="40"/>
      <c r="R63" s="40"/>
      <c r="S63" s="40"/>
    </row>
    <row r="64" spans="1:30" ht="10.5" customHeight="1" x14ac:dyDescent="0.15">
      <c r="A64" s="40"/>
      <c r="B64" s="40"/>
      <c r="C64" s="40"/>
      <c r="D64" s="40"/>
      <c r="E64" s="40"/>
      <c r="F64" s="40"/>
      <c r="G64" s="40"/>
      <c r="H64" s="40"/>
      <c r="I64" s="40"/>
      <c r="J64" s="40"/>
      <c r="K64" s="40"/>
      <c r="L64" s="40"/>
      <c r="M64" s="40"/>
      <c r="N64" s="40"/>
      <c r="O64" s="40"/>
      <c r="P64" s="40"/>
      <c r="Q64" s="40"/>
      <c r="R64" s="40"/>
      <c r="S64" s="40"/>
    </row>
    <row r="65" spans="1:19" ht="10.5" customHeight="1" x14ac:dyDescent="0.15">
      <c r="A65" s="40"/>
      <c r="B65" s="40"/>
      <c r="C65" s="40"/>
      <c r="D65" s="40"/>
      <c r="E65" s="40"/>
      <c r="F65" s="40"/>
      <c r="G65" s="40"/>
      <c r="H65" s="40"/>
      <c r="I65" s="40"/>
      <c r="J65" s="40"/>
      <c r="K65" s="40"/>
      <c r="L65" s="40"/>
      <c r="M65" s="40"/>
      <c r="N65" s="40"/>
      <c r="O65" s="40"/>
      <c r="P65" s="40"/>
      <c r="Q65" s="40"/>
      <c r="R65" s="40"/>
      <c r="S65" s="40"/>
    </row>
    <row r="66" spans="1:19" ht="10.5" customHeight="1" x14ac:dyDescent="0.15">
      <c r="A66" s="42"/>
      <c r="B66" s="42"/>
      <c r="C66" s="42"/>
      <c r="D66" s="42"/>
      <c r="E66" s="42"/>
      <c r="F66" s="42"/>
      <c r="G66" s="42"/>
      <c r="H66" s="42"/>
      <c r="I66" s="41"/>
      <c r="J66" s="41"/>
      <c r="K66" s="41"/>
      <c r="L66" s="41"/>
      <c r="M66" s="41"/>
      <c r="N66" s="41"/>
      <c r="O66" s="42"/>
      <c r="P66" s="42"/>
      <c r="Q66" s="42"/>
      <c r="R66" s="42"/>
      <c r="S66" s="42"/>
    </row>
    <row r="67" spans="1:19" ht="10.5" customHeight="1" x14ac:dyDescent="0.15">
      <c r="A67" s="42"/>
      <c r="B67" s="42"/>
      <c r="C67" s="42"/>
      <c r="D67" s="42"/>
      <c r="E67" s="42"/>
      <c r="F67" s="42"/>
      <c r="G67" s="42"/>
      <c r="H67" s="42"/>
      <c r="I67" s="41"/>
      <c r="J67" s="41"/>
      <c r="K67" s="41"/>
      <c r="L67" s="41"/>
      <c r="M67" s="41"/>
      <c r="N67" s="41"/>
      <c r="O67" s="42"/>
      <c r="P67" s="42"/>
      <c r="Q67" s="42"/>
      <c r="R67" s="42"/>
      <c r="S67" s="42"/>
    </row>
    <row r="68" spans="1:19" ht="10.5" customHeight="1" x14ac:dyDescent="0.15">
      <c r="A68" s="42"/>
      <c r="B68" s="42"/>
      <c r="C68" s="42"/>
      <c r="D68" s="42"/>
      <c r="E68" s="42"/>
      <c r="F68" s="42"/>
      <c r="G68" s="42"/>
      <c r="H68" s="42"/>
      <c r="I68" s="41"/>
      <c r="J68" s="41"/>
      <c r="K68" s="41"/>
      <c r="L68" s="41"/>
      <c r="M68" s="41"/>
      <c r="N68" s="41"/>
      <c r="O68" s="42"/>
      <c r="P68" s="42"/>
      <c r="Q68" s="42"/>
      <c r="R68" s="42"/>
      <c r="S68" s="42"/>
    </row>
    <row r="69" spans="1:19" ht="10.5" customHeight="1" x14ac:dyDescent="0.15">
      <c r="A69" s="42"/>
      <c r="B69" s="42"/>
      <c r="C69" s="42"/>
      <c r="D69" s="42"/>
      <c r="E69" s="42"/>
      <c r="F69" s="42"/>
      <c r="G69" s="42"/>
      <c r="H69" s="42"/>
      <c r="I69" s="41"/>
      <c r="J69" s="41"/>
      <c r="K69" s="41"/>
      <c r="L69" s="41"/>
      <c r="M69" s="41"/>
      <c r="N69" s="41"/>
      <c r="O69" s="42"/>
      <c r="P69" s="42"/>
      <c r="Q69" s="42"/>
      <c r="R69" s="42"/>
      <c r="S69" s="42"/>
    </row>
    <row r="70" spans="1:19" ht="10.5" customHeight="1" x14ac:dyDescent="0.15">
      <c r="A70" s="42"/>
      <c r="B70" s="42"/>
      <c r="C70" s="42"/>
      <c r="D70" s="42"/>
      <c r="E70" s="42"/>
      <c r="F70" s="42"/>
      <c r="G70" s="42"/>
      <c r="H70" s="42"/>
      <c r="I70" s="41"/>
      <c r="J70" s="41"/>
      <c r="K70" s="41"/>
      <c r="L70" s="41"/>
      <c r="M70" s="41"/>
      <c r="N70" s="41"/>
      <c r="O70" s="42"/>
      <c r="P70" s="42"/>
      <c r="Q70" s="42"/>
      <c r="R70" s="42"/>
      <c r="S70" s="42"/>
    </row>
    <row r="71" spans="1:19" ht="10.5" customHeight="1" x14ac:dyDescent="0.15">
      <c r="A71" s="42"/>
      <c r="B71" s="42"/>
      <c r="C71" s="42"/>
      <c r="D71" s="42"/>
      <c r="E71" s="42"/>
      <c r="F71" s="42"/>
      <c r="G71" s="42"/>
      <c r="H71" s="42"/>
      <c r="I71" s="41"/>
      <c r="J71" s="41"/>
      <c r="K71" s="41"/>
      <c r="L71" s="41"/>
      <c r="M71" s="41"/>
      <c r="N71" s="41"/>
      <c r="O71" s="42"/>
      <c r="P71" s="42"/>
      <c r="Q71" s="42"/>
      <c r="R71" s="42"/>
      <c r="S71" s="42"/>
    </row>
    <row r="72" spans="1:19" ht="10.5" customHeight="1" x14ac:dyDescent="0.15">
      <c r="A72" s="42"/>
      <c r="B72" s="42"/>
      <c r="C72" s="42"/>
      <c r="D72" s="42"/>
      <c r="E72" s="42"/>
      <c r="F72" s="42"/>
      <c r="G72" s="42"/>
      <c r="H72" s="42"/>
      <c r="I72" s="41"/>
      <c r="J72" s="41"/>
      <c r="K72" s="41"/>
      <c r="L72" s="41"/>
      <c r="M72" s="41"/>
      <c r="N72" s="41"/>
      <c r="O72" s="42"/>
      <c r="P72" s="42"/>
      <c r="Q72" s="42"/>
      <c r="R72" s="42"/>
      <c r="S72" s="42"/>
    </row>
    <row r="73" spans="1:19" ht="10.5" customHeight="1" x14ac:dyDescent="0.15">
      <c r="A73" s="42"/>
      <c r="B73" s="42"/>
      <c r="C73" s="42"/>
      <c r="D73" s="42"/>
      <c r="E73" s="42"/>
      <c r="F73" s="42"/>
      <c r="G73" s="42"/>
      <c r="H73" s="42"/>
      <c r="I73" s="41"/>
      <c r="J73" s="41"/>
      <c r="K73" s="41"/>
      <c r="L73" s="41"/>
      <c r="M73" s="41"/>
      <c r="N73" s="41"/>
      <c r="O73" s="42"/>
      <c r="P73" s="42"/>
      <c r="Q73" s="42"/>
      <c r="R73" s="42"/>
      <c r="S73" s="42"/>
    </row>
    <row r="74" spans="1:19" ht="10.5" customHeight="1" x14ac:dyDescent="0.15">
      <c r="A74" s="42"/>
      <c r="B74" s="42"/>
      <c r="C74" s="42"/>
      <c r="D74" s="42"/>
      <c r="E74" s="42"/>
      <c r="F74" s="42"/>
      <c r="G74" s="42"/>
      <c r="H74" s="42"/>
      <c r="I74" s="41"/>
      <c r="J74" s="41"/>
      <c r="K74" s="41"/>
      <c r="L74" s="41"/>
      <c r="M74" s="41"/>
      <c r="N74" s="41"/>
      <c r="O74" s="42"/>
      <c r="P74" s="42"/>
      <c r="Q74" s="42"/>
      <c r="R74" s="42"/>
      <c r="S74" s="42"/>
    </row>
    <row r="75" spans="1:19" ht="10.5" customHeight="1" x14ac:dyDescent="0.15">
      <c r="A75" s="42"/>
      <c r="B75" s="42"/>
      <c r="C75" s="42"/>
      <c r="D75" s="42"/>
      <c r="E75" s="42"/>
      <c r="F75" s="42"/>
      <c r="G75" s="42"/>
      <c r="H75" s="42"/>
      <c r="I75" s="41"/>
      <c r="J75" s="41"/>
      <c r="K75" s="41"/>
      <c r="L75" s="41"/>
      <c r="M75" s="41"/>
      <c r="N75" s="41"/>
      <c r="O75" s="42"/>
      <c r="P75" s="42"/>
      <c r="Q75" s="42"/>
      <c r="R75" s="42"/>
      <c r="S75" s="42"/>
    </row>
    <row r="76" spans="1:19" ht="10.5" customHeight="1" x14ac:dyDescent="0.15">
      <c r="A76" s="42"/>
      <c r="B76" s="42"/>
      <c r="C76" s="42"/>
      <c r="D76" s="42"/>
      <c r="E76" s="42"/>
      <c r="F76" s="42"/>
      <c r="G76" s="42"/>
      <c r="H76" s="42"/>
      <c r="I76" s="41"/>
      <c r="J76" s="41"/>
      <c r="K76" s="41"/>
      <c r="L76" s="41"/>
      <c r="M76" s="41"/>
      <c r="N76" s="41"/>
      <c r="O76" s="42"/>
      <c r="P76" s="42"/>
      <c r="Q76" s="42"/>
      <c r="R76" s="42"/>
      <c r="S76" s="42"/>
    </row>
    <row r="77" spans="1:19" ht="10.5" customHeight="1" x14ac:dyDescent="0.15">
      <c r="A77" s="42"/>
      <c r="B77" s="42"/>
      <c r="C77" s="42"/>
      <c r="D77" s="42"/>
      <c r="E77" s="42"/>
      <c r="F77" s="42"/>
      <c r="G77" s="42"/>
      <c r="H77" s="42"/>
      <c r="I77" s="41"/>
      <c r="J77" s="41"/>
      <c r="K77" s="41"/>
      <c r="L77" s="41"/>
      <c r="M77" s="41"/>
      <c r="N77" s="41"/>
      <c r="O77" s="42"/>
      <c r="P77" s="42"/>
      <c r="Q77" s="42"/>
      <c r="R77" s="42"/>
      <c r="S77" s="42"/>
    </row>
    <row r="78" spans="1:19" ht="10.5" customHeight="1" x14ac:dyDescent="0.15">
      <c r="A78" s="42"/>
      <c r="B78" s="42"/>
      <c r="C78" s="42"/>
      <c r="D78" s="42"/>
      <c r="E78" s="42"/>
      <c r="F78" s="42"/>
      <c r="G78" s="42"/>
      <c r="H78" s="42"/>
      <c r="I78" s="41"/>
      <c r="J78" s="41"/>
      <c r="K78" s="41"/>
      <c r="L78" s="41"/>
      <c r="M78" s="41"/>
      <c r="N78" s="41"/>
      <c r="O78" s="42"/>
      <c r="P78" s="42"/>
      <c r="Q78" s="42"/>
      <c r="R78" s="42"/>
      <c r="S78" s="42"/>
    </row>
    <row r="79" spans="1:19" ht="10.5" customHeight="1" x14ac:dyDescent="0.15">
      <c r="A79" s="42"/>
      <c r="B79" s="42"/>
      <c r="C79" s="42"/>
      <c r="D79" s="42"/>
      <c r="E79" s="42"/>
      <c r="F79" s="42"/>
      <c r="G79" s="42"/>
      <c r="H79" s="42"/>
      <c r="I79" s="41"/>
      <c r="J79" s="41"/>
      <c r="K79" s="41"/>
      <c r="L79" s="41"/>
      <c r="M79" s="41"/>
      <c r="N79" s="41"/>
      <c r="O79" s="42"/>
      <c r="P79" s="42"/>
      <c r="Q79" s="42"/>
      <c r="R79" s="42"/>
      <c r="S79" s="42"/>
    </row>
    <row r="80" spans="1:19" ht="10.5" customHeight="1" x14ac:dyDescent="0.15">
      <c r="A80" s="42"/>
      <c r="B80" s="42"/>
      <c r="C80" s="42"/>
      <c r="D80" s="42"/>
      <c r="E80" s="42"/>
      <c r="F80" s="42"/>
      <c r="G80" s="42"/>
      <c r="H80" s="42"/>
      <c r="I80" s="41"/>
      <c r="J80" s="41"/>
      <c r="K80" s="41"/>
      <c r="L80" s="41"/>
      <c r="M80" s="41"/>
      <c r="N80" s="41"/>
      <c r="O80" s="42"/>
      <c r="P80" s="42"/>
      <c r="Q80" s="42"/>
      <c r="R80" s="42"/>
      <c r="S80" s="42"/>
    </row>
    <row r="81" spans="1:19" ht="10.5" customHeight="1" x14ac:dyDescent="0.15">
      <c r="A81" s="42"/>
      <c r="B81" s="42"/>
      <c r="C81" s="42"/>
      <c r="D81" s="42"/>
      <c r="E81" s="42"/>
      <c r="F81" s="42"/>
      <c r="G81" s="42"/>
      <c r="H81" s="42"/>
      <c r="I81" s="41"/>
      <c r="J81" s="41"/>
      <c r="K81" s="41"/>
      <c r="L81" s="41"/>
      <c r="M81" s="41"/>
      <c r="N81" s="41"/>
      <c r="O81" s="42"/>
      <c r="P81" s="42"/>
      <c r="Q81" s="42"/>
      <c r="R81" s="42"/>
      <c r="S81" s="42"/>
    </row>
  </sheetData>
  <mergeCells count="51">
    <mergeCell ref="A2:H2"/>
    <mergeCell ref="A3:E3"/>
    <mergeCell ref="B5:D5"/>
    <mergeCell ref="C6:D6"/>
    <mergeCell ref="C7:D7"/>
    <mergeCell ref="C8:D8"/>
    <mergeCell ref="C9:D9"/>
    <mergeCell ref="C10:D10"/>
    <mergeCell ref="B11:D11"/>
    <mergeCell ref="B12:D12"/>
    <mergeCell ref="C13:D13"/>
    <mergeCell ref="C14:D14"/>
    <mergeCell ref="C15:D15"/>
    <mergeCell ref="C16:D16"/>
    <mergeCell ref="C17:D17"/>
    <mergeCell ref="C18:D18"/>
    <mergeCell ref="B19:D19"/>
    <mergeCell ref="B20:D20"/>
    <mergeCell ref="B21:D21"/>
    <mergeCell ref="C22:D22"/>
    <mergeCell ref="C23:D23"/>
    <mergeCell ref="C24:D24"/>
    <mergeCell ref="C25:D25"/>
    <mergeCell ref="B26:D26"/>
    <mergeCell ref="B27:D27"/>
    <mergeCell ref="C28:D28"/>
    <mergeCell ref="C29:D29"/>
    <mergeCell ref="C30:D30"/>
    <mergeCell ref="B31:D31"/>
    <mergeCell ref="B32:D32"/>
    <mergeCell ref="B33:D33"/>
    <mergeCell ref="C34:D34"/>
    <mergeCell ref="C35:D35"/>
    <mergeCell ref="C36:D36"/>
    <mergeCell ref="C37:D37"/>
    <mergeCell ref="C38:D38"/>
    <mergeCell ref="C39:D39"/>
    <mergeCell ref="C40:D40"/>
    <mergeCell ref="C41:D41"/>
    <mergeCell ref="C42:D42"/>
    <mergeCell ref="C43:D43"/>
    <mergeCell ref="B44:D44"/>
    <mergeCell ref="B45:D45"/>
    <mergeCell ref="B46:D46"/>
    <mergeCell ref="A55:H55"/>
    <mergeCell ref="B51:D51"/>
    <mergeCell ref="B53:D53"/>
    <mergeCell ref="B47:D47"/>
    <mergeCell ref="B48:D48"/>
    <mergeCell ref="B49:D49"/>
    <mergeCell ref="B50:D50"/>
  </mergeCells>
  <phoneticPr fontId="9"/>
  <pageMargins left="0.78740157480314965" right="0.78740157480314965" top="0.86614173228346458" bottom="0.86614173228346458" header="0.62992125984251968" footer="0.39370078740157483"/>
  <pageSetup paperSize="9" scale="115" firstPageNumber="211" orientation="portrait" useFirstPageNumber="1"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0"/>
  <sheetViews>
    <sheetView view="pageBreakPreview" zoomScaleNormal="75" zoomScaleSheetLayoutView="100" workbookViewId="0"/>
  </sheetViews>
  <sheetFormatPr defaultColWidth="9.28515625" defaultRowHeight="10.5" customHeight="1" x14ac:dyDescent="0.15"/>
  <cols>
    <col min="1" max="1" width="0.42578125" style="28" customWidth="1"/>
    <col min="2" max="2" width="4.28515625" style="28" customWidth="1"/>
    <col min="3" max="3" width="1.85546875" style="28" customWidth="1"/>
    <col min="4" max="4" width="32.28515625" style="28" customWidth="1"/>
    <col min="5" max="5" width="0.7109375" style="28" customWidth="1"/>
    <col min="6" max="8" width="20.140625" style="28" customWidth="1"/>
    <col min="9" max="13" width="12.140625" style="28" customWidth="1"/>
    <col min="14" max="19" width="12.28515625" style="28" customWidth="1"/>
    <col min="20" max="16384" width="9.28515625" style="28"/>
  </cols>
  <sheetData>
    <row r="1" spans="1:30" s="3" customFormat="1" ht="12" customHeight="1" x14ac:dyDescent="0.15">
      <c r="A1" s="12"/>
      <c r="B1" s="12"/>
      <c r="C1" s="12"/>
      <c r="D1" s="12"/>
      <c r="E1" s="12"/>
      <c r="F1" s="13"/>
      <c r="G1" s="12"/>
      <c r="H1" s="13" t="s">
        <v>4</v>
      </c>
      <c r="I1" s="2"/>
      <c r="J1" s="2"/>
      <c r="K1" s="2"/>
      <c r="L1" s="2"/>
      <c r="M1" s="2"/>
      <c r="N1" s="2"/>
      <c r="O1" s="2"/>
      <c r="P1" s="2"/>
      <c r="Q1" s="2"/>
      <c r="R1" s="2"/>
      <c r="S1" s="58"/>
      <c r="T1" s="2"/>
      <c r="U1" s="2"/>
      <c r="V1" s="2"/>
      <c r="W1" s="2"/>
      <c r="X1" s="2"/>
      <c r="Y1" s="2"/>
      <c r="Z1" s="2"/>
      <c r="AA1" s="2"/>
      <c r="AB1" s="2"/>
      <c r="AC1" s="2"/>
      <c r="AD1" s="2"/>
    </row>
    <row r="2" spans="1:30" s="3" customFormat="1" ht="18" customHeight="1" x14ac:dyDescent="0.15">
      <c r="A2" s="52"/>
      <c r="B2" s="52"/>
      <c r="C2" s="52"/>
      <c r="D2" s="52"/>
      <c r="E2" s="52"/>
      <c r="F2" s="53" t="s">
        <v>316</v>
      </c>
      <c r="G2" s="59" t="s">
        <v>200</v>
      </c>
      <c r="H2" s="52"/>
      <c r="I2" s="46"/>
      <c r="J2" s="46"/>
      <c r="K2" s="46"/>
      <c r="L2" s="46"/>
      <c r="M2" s="46"/>
      <c r="N2" s="46"/>
      <c r="O2" s="46"/>
      <c r="P2" s="46"/>
      <c r="Q2" s="46"/>
      <c r="R2" s="46"/>
      <c r="S2" s="46"/>
      <c r="T2" s="2"/>
      <c r="U2" s="2"/>
      <c r="V2" s="2"/>
      <c r="W2" s="2"/>
      <c r="X2" s="2"/>
      <c r="Y2" s="2"/>
      <c r="Z2" s="2"/>
      <c r="AA2" s="2"/>
      <c r="AB2" s="2"/>
      <c r="AC2" s="2"/>
      <c r="AD2" s="2"/>
    </row>
    <row r="3" spans="1:30" s="8" customFormat="1" ht="18" customHeight="1" x14ac:dyDescent="0.15">
      <c r="A3" s="83" t="s">
        <v>260</v>
      </c>
      <c r="B3" s="83"/>
      <c r="C3" s="83"/>
      <c r="D3" s="83"/>
      <c r="E3" s="84"/>
      <c r="F3" s="15" t="s">
        <v>7</v>
      </c>
      <c r="G3" s="16" t="s">
        <v>8</v>
      </c>
      <c r="H3" s="17" t="s">
        <v>9</v>
      </c>
      <c r="I3" s="46"/>
      <c r="J3" s="46"/>
      <c r="K3" s="46"/>
      <c r="L3" s="46"/>
      <c r="M3" s="46"/>
      <c r="N3" s="46"/>
      <c r="O3" s="46"/>
      <c r="P3" s="46"/>
      <c r="Q3" s="46"/>
      <c r="R3" s="46"/>
      <c r="S3" s="46"/>
      <c r="T3" s="5"/>
      <c r="U3" s="5"/>
      <c r="V3" s="5"/>
      <c r="W3" s="5"/>
      <c r="X3" s="5"/>
      <c r="Y3" s="5"/>
      <c r="Z3" s="5"/>
      <c r="AA3" s="5"/>
      <c r="AB3" s="5"/>
      <c r="AC3" s="5"/>
      <c r="AD3" s="5"/>
    </row>
    <row r="4" spans="1:30" s="8" customFormat="1" ht="6" customHeight="1" x14ac:dyDescent="0.15">
      <c r="A4" s="19"/>
      <c r="B4" s="19"/>
      <c r="C4" s="20"/>
      <c r="D4" s="19"/>
      <c r="E4" s="21"/>
      <c r="F4" s="22"/>
      <c r="G4" s="22"/>
      <c r="H4" s="23"/>
      <c r="I4" s="46"/>
      <c r="J4" s="46"/>
      <c r="K4" s="46"/>
      <c r="L4" s="46"/>
      <c r="M4" s="46"/>
      <c r="N4" s="46"/>
      <c r="O4" s="46"/>
      <c r="P4" s="46"/>
      <c r="Q4" s="46"/>
      <c r="R4" s="46"/>
      <c r="S4" s="46"/>
      <c r="T4" s="5"/>
      <c r="U4" s="5"/>
      <c r="V4" s="5"/>
      <c r="W4" s="5"/>
      <c r="X4" s="5"/>
      <c r="Y4" s="5"/>
      <c r="Z4" s="5"/>
      <c r="AA4" s="5"/>
      <c r="AB4" s="5"/>
      <c r="AC4" s="5"/>
      <c r="AD4" s="5"/>
    </row>
    <row r="5" spans="1:30" s="8" customFormat="1" ht="12.9" customHeight="1" x14ac:dyDescent="0.15">
      <c r="A5" s="24"/>
      <c r="B5" s="77" t="s">
        <v>261</v>
      </c>
      <c r="C5" s="77"/>
      <c r="D5" s="77"/>
      <c r="E5" s="25"/>
      <c r="F5" s="22"/>
      <c r="G5" s="22"/>
      <c r="H5" s="23"/>
      <c r="I5" s="22"/>
      <c r="J5" s="22"/>
      <c r="K5" s="22"/>
      <c r="L5" s="22"/>
      <c r="M5" s="22"/>
      <c r="N5" s="22"/>
      <c r="O5" s="22"/>
      <c r="P5" s="22"/>
      <c r="Q5" s="22"/>
      <c r="R5" s="22"/>
      <c r="S5" s="22"/>
      <c r="T5" s="5"/>
      <c r="U5" s="5"/>
      <c r="V5" s="5"/>
      <c r="W5" s="5"/>
      <c r="X5" s="5"/>
      <c r="Y5" s="5"/>
      <c r="Z5" s="5"/>
      <c r="AA5" s="5"/>
      <c r="AB5" s="5"/>
      <c r="AC5" s="5"/>
      <c r="AD5" s="5"/>
    </row>
    <row r="6" spans="1:30" s="27" customFormat="1" ht="12.9" customHeight="1" x14ac:dyDescent="0.15">
      <c r="A6" s="24"/>
      <c r="B6" s="24" t="s">
        <v>10</v>
      </c>
      <c r="C6" s="77" t="s">
        <v>37</v>
      </c>
      <c r="D6" s="77"/>
      <c r="E6" s="26"/>
      <c r="F6" s="22">
        <v>955926402</v>
      </c>
      <c r="G6" s="22">
        <v>385094</v>
      </c>
      <c r="H6" s="23">
        <f t="shared" ref="H6:H11" si="0">SUM(F6:G6)</f>
        <v>956311496</v>
      </c>
      <c r="I6" s="22"/>
      <c r="J6" s="22"/>
      <c r="K6" s="22"/>
      <c r="L6" s="22"/>
      <c r="M6" s="22"/>
      <c r="N6" s="22"/>
      <c r="O6" s="22"/>
      <c r="P6" s="22"/>
      <c r="Q6" s="22"/>
      <c r="R6" s="22"/>
      <c r="S6" s="22"/>
      <c r="T6" s="43"/>
      <c r="U6" s="43"/>
      <c r="V6" s="43"/>
      <c r="W6" s="43"/>
      <c r="X6" s="43"/>
      <c r="Y6" s="43"/>
      <c r="Z6" s="43"/>
      <c r="AA6" s="43"/>
      <c r="AB6" s="43"/>
      <c r="AC6" s="43"/>
      <c r="AD6" s="43"/>
    </row>
    <row r="7" spans="1:30" ht="12.9" customHeight="1" x14ac:dyDescent="0.15">
      <c r="A7" s="24"/>
      <c r="B7" s="24" t="s">
        <v>12</v>
      </c>
      <c r="C7" s="77" t="s">
        <v>262</v>
      </c>
      <c r="D7" s="77"/>
      <c r="E7" s="21"/>
      <c r="F7" s="22">
        <v>1369774710</v>
      </c>
      <c r="G7" s="22">
        <v>18388871</v>
      </c>
      <c r="H7" s="23">
        <f t="shared" si="0"/>
        <v>1388163581</v>
      </c>
      <c r="I7" s="22"/>
      <c r="J7" s="22"/>
      <c r="K7" s="22"/>
      <c r="L7" s="22"/>
      <c r="M7" s="22"/>
      <c r="N7" s="22"/>
      <c r="O7" s="22"/>
      <c r="P7" s="22"/>
      <c r="Q7" s="22"/>
      <c r="R7" s="22"/>
      <c r="S7" s="22"/>
      <c r="T7" s="29"/>
      <c r="U7" s="29"/>
      <c r="V7" s="29"/>
      <c r="W7" s="29"/>
      <c r="X7" s="29"/>
      <c r="Y7" s="29"/>
      <c r="Z7" s="29"/>
      <c r="AA7" s="29"/>
      <c r="AB7" s="29"/>
      <c r="AC7" s="29"/>
      <c r="AD7" s="29"/>
    </row>
    <row r="8" spans="1:30" ht="12.9" customHeight="1" x14ac:dyDescent="0.15">
      <c r="A8" s="24"/>
      <c r="B8" s="24" t="s">
        <v>15</v>
      </c>
      <c r="C8" s="77" t="s">
        <v>98</v>
      </c>
      <c r="D8" s="77"/>
      <c r="E8" s="21"/>
      <c r="F8" s="22">
        <v>5109521018</v>
      </c>
      <c r="G8" s="22">
        <v>21081550</v>
      </c>
      <c r="H8" s="23">
        <f t="shared" si="0"/>
        <v>5130602568</v>
      </c>
      <c r="I8" s="22"/>
      <c r="J8" s="22"/>
      <c r="K8" s="22"/>
      <c r="L8" s="22"/>
      <c r="M8" s="22"/>
      <c r="N8" s="22"/>
      <c r="O8" s="22"/>
      <c r="P8" s="22"/>
      <c r="Q8" s="22"/>
      <c r="R8" s="22"/>
      <c r="S8" s="22"/>
      <c r="T8" s="29"/>
      <c r="U8" s="29"/>
      <c r="V8" s="29"/>
      <c r="W8" s="29"/>
      <c r="X8" s="29"/>
      <c r="Y8" s="29"/>
      <c r="Z8" s="29"/>
      <c r="AA8" s="29"/>
      <c r="AB8" s="29"/>
      <c r="AC8" s="29"/>
      <c r="AD8" s="29"/>
    </row>
    <row r="9" spans="1:30" s="27" customFormat="1" ht="12.9" customHeight="1" x14ac:dyDescent="0.15">
      <c r="A9" s="24"/>
      <c r="B9" s="24" t="s">
        <v>17</v>
      </c>
      <c r="C9" s="77" t="s">
        <v>263</v>
      </c>
      <c r="D9" s="77"/>
      <c r="E9" s="26"/>
      <c r="F9" s="22">
        <v>398134104</v>
      </c>
      <c r="G9" s="22">
        <v>12095086</v>
      </c>
      <c r="H9" s="23">
        <f t="shared" si="0"/>
        <v>410229190</v>
      </c>
      <c r="I9" s="22"/>
      <c r="J9" s="22"/>
      <c r="K9" s="22"/>
      <c r="L9" s="22"/>
      <c r="M9" s="22"/>
      <c r="N9" s="22"/>
      <c r="O9" s="22"/>
      <c r="P9" s="22"/>
      <c r="Q9" s="22"/>
      <c r="R9" s="22"/>
      <c r="S9" s="22"/>
      <c r="T9" s="43"/>
      <c r="U9" s="43"/>
      <c r="V9" s="43"/>
      <c r="W9" s="43"/>
      <c r="X9" s="43"/>
      <c r="Y9" s="43"/>
      <c r="Z9" s="43"/>
      <c r="AA9" s="43"/>
      <c r="AB9" s="43"/>
      <c r="AC9" s="43"/>
      <c r="AD9" s="43"/>
    </row>
    <row r="10" spans="1:30" s="27" customFormat="1" ht="12.9" customHeight="1" x14ac:dyDescent="0.15">
      <c r="A10" s="24"/>
      <c r="B10" s="24" t="s">
        <v>19</v>
      </c>
      <c r="C10" s="77" t="s">
        <v>84</v>
      </c>
      <c r="D10" s="77"/>
      <c r="E10" s="26"/>
      <c r="F10" s="22">
        <v>379084278</v>
      </c>
      <c r="G10" s="22">
        <v>-5728</v>
      </c>
      <c r="H10" s="23">
        <f t="shared" si="0"/>
        <v>379078550</v>
      </c>
      <c r="I10" s="22"/>
      <c r="J10" s="22"/>
      <c r="K10" s="22"/>
      <c r="L10" s="22"/>
      <c r="M10" s="22"/>
      <c r="N10" s="22"/>
      <c r="O10" s="22"/>
      <c r="P10" s="22"/>
      <c r="Q10" s="22"/>
      <c r="R10" s="22"/>
      <c r="S10" s="22"/>
      <c r="T10" s="43"/>
      <c r="U10" s="43"/>
      <c r="V10" s="43"/>
      <c r="W10" s="43"/>
      <c r="X10" s="43"/>
      <c r="Y10" s="43"/>
      <c r="Z10" s="43"/>
      <c r="AA10" s="43"/>
      <c r="AB10" s="43"/>
      <c r="AC10" s="43"/>
      <c r="AD10" s="43"/>
    </row>
    <row r="11" spans="1:30" s="27" customFormat="1" ht="12.9" customHeight="1" x14ac:dyDescent="0.15">
      <c r="A11" s="24"/>
      <c r="B11" s="77" t="s">
        <v>264</v>
      </c>
      <c r="C11" s="77"/>
      <c r="D11" s="77"/>
      <c r="E11" s="26"/>
      <c r="F11" s="22">
        <f>SUM(F6:F10)</f>
        <v>8212440512</v>
      </c>
      <c r="G11" s="22">
        <f>SUM(G6:G10)</f>
        <v>51944873</v>
      </c>
      <c r="H11" s="23">
        <f t="shared" si="0"/>
        <v>8264385385</v>
      </c>
      <c r="I11" s="22"/>
      <c r="J11" s="22"/>
      <c r="K11" s="22"/>
      <c r="L11" s="22"/>
      <c r="M11" s="22"/>
      <c r="N11" s="22"/>
      <c r="O11" s="22"/>
      <c r="P11" s="22"/>
      <c r="Q11" s="22"/>
      <c r="R11" s="22"/>
      <c r="S11" s="22"/>
      <c r="T11" s="43"/>
      <c r="U11" s="43"/>
      <c r="V11" s="43"/>
      <c r="W11" s="43"/>
      <c r="X11" s="43"/>
      <c r="Y11" s="43"/>
      <c r="Z11" s="43"/>
      <c r="AA11" s="43"/>
      <c r="AB11" s="43"/>
      <c r="AC11" s="43"/>
      <c r="AD11" s="43"/>
    </row>
    <row r="12" spans="1:30" s="29" customFormat="1" ht="12.9" customHeight="1" x14ac:dyDescent="0.15">
      <c r="A12" s="24"/>
      <c r="B12" s="77" t="s">
        <v>265</v>
      </c>
      <c r="C12" s="77"/>
      <c r="D12" s="77"/>
      <c r="E12" s="26"/>
      <c r="F12" s="22"/>
      <c r="G12" s="22"/>
      <c r="H12" s="23"/>
      <c r="I12" s="22"/>
      <c r="J12" s="22"/>
      <c r="K12" s="22"/>
      <c r="L12" s="22"/>
      <c r="M12" s="22"/>
      <c r="N12" s="22"/>
      <c r="O12" s="22"/>
      <c r="P12" s="22"/>
      <c r="Q12" s="22"/>
      <c r="R12" s="22"/>
      <c r="S12" s="22"/>
    </row>
    <row r="13" spans="1:30" ht="12.9" customHeight="1" x14ac:dyDescent="0.15">
      <c r="A13" s="24"/>
      <c r="B13" s="24" t="s">
        <v>10</v>
      </c>
      <c r="C13" s="90" t="s">
        <v>317</v>
      </c>
      <c r="D13" s="90"/>
      <c r="E13" s="30"/>
      <c r="F13" s="22">
        <v>1972139000</v>
      </c>
      <c r="G13" s="22">
        <v>52137118</v>
      </c>
      <c r="H13" s="23">
        <f t="shared" ref="H13:H20" si="1">SUM(F13:G13)</f>
        <v>2024276118</v>
      </c>
      <c r="I13" s="22"/>
      <c r="J13" s="22"/>
      <c r="K13" s="22"/>
      <c r="L13" s="22"/>
      <c r="M13" s="22"/>
      <c r="N13" s="22"/>
      <c r="O13" s="22"/>
      <c r="P13" s="22"/>
      <c r="Q13" s="22"/>
      <c r="R13" s="22"/>
      <c r="S13" s="22"/>
      <c r="T13" s="29"/>
      <c r="U13" s="29"/>
      <c r="V13" s="29"/>
      <c r="W13" s="29"/>
      <c r="X13" s="29"/>
      <c r="Y13" s="29"/>
      <c r="Z13" s="29"/>
      <c r="AA13" s="29"/>
      <c r="AB13" s="29"/>
      <c r="AC13" s="29"/>
      <c r="AD13" s="29"/>
    </row>
    <row r="14" spans="1:30" ht="12.9" customHeight="1" x14ac:dyDescent="0.15">
      <c r="A14" s="24"/>
      <c r="B14" s="24" t="s">
        <v>12</v>
      </c>
      <c r="C14" s="77" t="s">
        <v>273</v>
      </c>
      <c r="D14" s="77"/>
      <c r="E14" s="30"/>
      <c r="F14" s="22">
        <v>958699347</v>
      </c>
      <c r="G14" s="22">
        <v>22099418</v>
      </c>
      <c r="H14" s="23">
        <f t="shared" si="1"/>
        <v>980798765</v>
      </c>
      <c r="I14" s="22"/>
      <c r="J14" s="22"/>
      <c r="K14" s="22"/>
      <c r="L14" s="22"/>
      <c r="M14" s="22"/>
      <c r="N14" s="22"/>
      <c r="O14" s="22"/>
      <c r="P14" s="22"/>
      <c r="Q14" s="22"/>
      <c r="R14" s="22"/>
      <c r="S14" s="22"/>
      <c r="T14" s="29"/>
      <c r="U14" s="29"/>
      <c r="V14" s="29"/>
      <c r="W14" s="29"/>
      <c r="X14" s="29"/>
      <c r="Y14" s="29"/>
      <c r="Z14" s="29"/>
      <c r="AA14" s="29"/>
      <c r="AB14" s="29"/>
      <c r="AC14" s="29"/>
      <c r="AD14" s="29"/>
    </row>
    <row r="15" spans="1:30" ht="12.9" customHeight="1" x14ac:dyDescent="0.15">
      <c r="A15" s="24"/>
      <c r="B15" s="24" t="s">
        <v>15</v>
      </c>
      <c r="C15" s="77" t="s">
        <v>203</v>
      </c>
      <c r="D15" s="77"/>
      <c r="E15" s="30"/>
      <c r="F15" s="22">
        <v>352076645</v>
      </c>
      <c r="G15" s="22">
        <v>-228970</v>
      </c>
      <c r="H15" s="23">
        <f t="shared" si="1"/>
        <v>351847675</v>
      </c>
      <c r="I15" s="22"/>
      <c r="J15" s="22"/>
      <c r="K15" s="22"/>
      <c r="L15" s="22"/>
      <c r="M15" s="22"/>
      <c r="N15" s="22"/>
      <c r="O15" s="22"/>
      <c r="P15" s="22"/>
      <c r="Q15" s="22"/>
      <c r="R15" s="22"/>
      <c r="S15" s="22"/>
      <c r="T15" s="29"/>
      <c r="U15" s="29"/>
      <c r="V15" s="29"/>
      <c r="W15" s="29"/>
      <c r="X15" s="29"/>
      <c r="Y15" s="29"/>
      <c r="Z15" s="29"/>
      <c r="AA15" s="29"/>
      <c r="AB15" s="29"/>
      <c r="AC15" s="29"/>
      <c r="AD15" s="29"/>
    </row>
    <row r="16" spans="1:30" ht="12.9" customHeight="1" x14ac:dyDescent="0.15">
      <c r="A16" s="24"/>
      <c r="B16" s="24" t="s">
        <v>17</v>
      </c>
      <c r="C16" s="77" t="s">
        <v>138</v>
      </c>
      <c r="D16" s="77"/>
      <c r="E16" s="30"/>
      <c r="F16" s="22">
        <v>593958517</v>
      </c>
      <c r="G16" s="22">
        <v>-259902</v>
      </c>
      <c r="H16" s="23">
        <f t="shared" si="1"/>
        <v>593698615</v>
      </c>
      <c r="I16" s="22"/>
      <c r="J16" s="22"/>
      <c r="K16" s="22"/>
      <c r="L16" s="22"/>
      <c r="M16" s="22"/>
      <c r="N16" s="22"/>
      <c r="O16" s="22"/>
      <c r="P16" s="22"/>
      <c r="Q16" s="22"/>
      <c r="R16" s="22"/>
      <c r="S16" s="22"/>
      <c r="T16" s="29"/>
      <c r="U16" s="29"/>
      <c r="V16" s="29"/>
      <c r="W16" s="29"/>
      <c r="X16" s="29"/>
      <c r="Y16" s="29"/>
      <c r="Z16" s="29"/>
      <c r="AA16" s="29"/>
      <c r="AB16" s="29"/>
      <c r="AC16" s="29"/>
      <c r="AD16" s="29"/>
    </row>
    <row r="17" spans="1:30" ht="12.9" customHeight="1" x14ac:dyDescent="0.15">
      <c r="A17" s="24"/>
      <c r="B17" s="24" t="s">
        <v>19</v>
      </c>
      <c r="C17" s="77" t="s">
        <v>247</v>
      </c>
      <c r="D17" s="77"/>
      <c r="E17" s="30"/>
      <c r="F17" s="22">
        <v>567615829</v>
      </c>
      <c r="G17" s="22">
        <v>2722671</v>
      </c>
      <c r="H17" s="23">
        <f t="shared" si="1"/>
        <v>570338500</v>
      </c>
      <c r="I17" s="22"/>
      <c r="J17" s="22"/>
      <c r="K17" s="22"/>
      <c r="L17" s="22"/>
      <c r="M17" s="22"/>
      <c r="N17" s="22"/>
      <c r="O17" s="22"/>
      <c r="P17" s="22"/>
      <c r="Q17" s="22"/>
      <c r="R17" s="22"/>
      <c r="S17" s="22"/>
      <c r="T17" s="29"/>
      <c r="U17" s="29"/>
      <c r="V17" s="29"/>
      <c r="W17" s="29"/>
      <c r="X17" s="29"/>
      <c r="Y17" s="29"/>
      <c r="Z17" s="29"/>
      <c r="AA17" s="29"/>
      <c r="AB17" s="29"/>
      <c r="AC17" s="29"/>
      <c r="AD17" s="29"/>
    </row>
    <row r="18" spans="1:30" ht="12.9" customHeight="1" x14ac:dyDescent="0.15">
      <c r="A18" s="24"/>
      <c r="B18" s="24" t="s">
        <v>22</v>
      </c>
      <c r="C18" s="77" t="s">
        <v>103</v>
      </c>
      <c r="D18" s="77"/>
      <c r="E18" s="26"/>
      <c r="F18" s="22">
        <v>80465568</v>
      </c>
      <c r="G18" s="22">
        <v>-2797</v>
      </c>
      <c r="H18" s="23">
        <f t="shared" si="1"/>
        <v>80462771</v>
      </c>
      <c r="I18" s="22"/>
      <c r="J18" s="22"/>
      <c r="K18" s="22"/>
      <c r="L18" s="22"/>
      <c r="M18" s="22"/>
      <c r="N18" s="22"/>
      <c r="O18" s="22"/>
      <c r="P18" s="22"/>
      <c r="Q18" s="22"/>
      <c r="R18" s="22"/>
      <c r="S18" s="22"/>
      <c r="T18" s="29"/>
      <c r="U18" s="29"/>
      <c r="V18" s="29"/>
      <c r="W18" s="29"/>
      <c r="X18" s="29"/>
      <c r="Y18" s="29"/>
      <c r="Z18" s="29"/>
      <c r="AA18" s="29"/>
      <c r="AB18" s="29"/>
      <c r="AC18" s="29"/>
      <c r="AD18" s="29"/>
    </row>
    <row r="19" spans="1:30" ht="12.9" customHeight="1" x14ac:dyDescent="0.15">
      <c r="A19" s="24"/>
      <c r="B19" s="77" t="s">
        <v>264</v>
      </c>
      <c r="C19" s="77"/>
      <c r="D19" s="77"/>
      <c r="E19" s="26"/>
      <c r="F19" s="22">
        <f>SUM(F13:F18)</f>
        <v>4524954906</v>
      </c>
      <c r="G19" s="22">
        <f>SUM(G13:G18)</f>
        <v>76467538</v>
      </c>
      <c r="H19" s="23">
        <f t="shared" si="1"/>
        <v>4601422444</v>
      </c>
      <c r="I19" s="22"/>
      <c r="J19" s="22"/>
      <c r="K19" s="22"/>
      <c r="L19" s="22"/>
      <c r="M19" s="22"/>
      <c r="N19" s="22"/>
      <c r="O19" s="22"/>
      <c r="P19" s="22"/>
      <c r="Q19" s="22"/>
      <c r="R19" s="22"/>
      <c r="S19" s="22"/>
      <c r="T19" s="29"/>
      <c r="U19" s="29"/>
      <c r="V19" s="29"/>
      <c r="W19" s="29"/>
      <c r="X19" s="29"/>
      <c r="Y19" s="29"/>
      <c r="Z19" s="29"/>
      <c r="AA19" s="29"/>
      <c r="AB19" s="29"/>
      <c r="AC19" s="29"/>
      <c r="AD19" s="29"/>
    </row>
    <row r="20" spans="1:30" ht="12.9" customHeight="1" x14ac:dyDescent="0.15">
      <c r="A20" s="24"/>
      <c r="B20" s="77" t="s">
        <v>63</v>
      </c>
      <c r="C20" s="77"/>
      <c r="D20" s="77"/>
      <c r="E20" s="26"/>
      <c r="F20" s="22">
        <v>5310404145</v>
      </c>
      <c r="G20" s="22">
        <v>181147287</v>
      </c>
      <c r="H20" s="23">
        <f t="shared" si="1"/>
        <v>5491551432</v>
      </c>
      <c r="I20" s="22"/>
      <c r="J20" s="22"/>
      <c r="K20" s="22"/>
      <c r="L20" s="22"/>
      <c r="M20" s="22"/>
      <c r="N20" s="22"/>
      <c r="O20" s="22"/>
      <c r="P20" s="22"/>
      <c r="Q20" s="22"/>
      <c r="R20" s="22"/>
      <c r="S20" s="22"/>
      <c r="T20" s="29"/>
      <c r="U20" s="29"/>
      <c r="V20" s="29"/>
      <c r="W20" s="29"/>
      <c r="X20" s="29"/>
      <c r="Y20" s="29"/>
      <c r="Z20" s="29"/>
      <c r="AA20" s="29"/>
      <c r="AB20" s="29"/>
      <c r="AC20" s="29"/>
      <c r="AD20" s="29"/>
    </row>
    <row r="21" spans="1:30" ht="12.9" customHeight="1" x14ac:dyDescent="0.15">
      <c r="A21" s="24"/>
      <c r="B21" s="77" t="s">
        <v>266</v>
      </c>
      <c r="C21" s="77"/>
      <c r="D21" s="77"/>
      <c r="E21" s="26"/>
      <c r="F21" s="22"/>
      <c r="G21" s="22"/>
      <c r="H21" s="23"/>
      <c r="I21" s="22"/>
      <c r="J21" s="22"/>
      <c r="K21" s="22"/>
      <c r="L21" s="22"/>
      <c r="M21" s="22"/>
      <c r="N21" s="22"/>
      <c r="O21" s="22"/>
      <c r="P21" s="22"/>
      <c r="Q21" s="22"/>
      <c r="R21" s="22"/>
      <c r="S21" s="22"/>
      <c r="T21" s="29"/>
      <c r="U21" s="29"/>
      <c r="V21" s="29"/>
      <c r="W21" s="29"/>
      <c r="X21" s="29"/>
      <c r="Y21" s="29"/>
      <c r="Z21" s="29"/>
      <c r="AA21" s="29"/>
      <c r="AB21" s="29"/>
      <c r="AC21" s="29"/>
      <c r="AD21" s="29"/>
    </row>
    <row r="22" spans="1:30" ht="12.9" customHeight="1" x14ac:dyDescent="0.15">
      <c r="A22" s="24"/>
      <c r="B22" s="24" t="s">
        <v>10</v>
      </c>
      <c r="C22" s="77" t="s">
        <v>157</v>
      </c>
      <c r="D22" s="77"/>
      <c r="E22" s="26"/>
      <c r="F22" s="22">
        <v>130699314</v>
      </c>
      <c r="G22" s="22">
        <v>-16000</v>
      </c>
      <c r="H22" s="23">
        <f>SUM(F22:G22)</f>
        <v>130683314</v>
      </c>
      <c r="I22" s="22"/>
      <c r="J22" s="22"/>
      <c r="K22" s="22"/>
      <c r="L22" s="22"/>
      <c r="M22" s="22"/>
      <c r="N22" s="22"/>
      <c r="O22" s="22"/>
      <c r="P22" s="22"/>
      <c r="Q22" s="22"/>
      <c r="R22" s="22"/>
      <c r="S22" s="22"/>
      <c r="T22" s="29"/>
      <c r="U22" s="29"/>
      <c r="V22" s="29"/>
      <c r="W22" s="29"/>
      <c r="X22" s="29"/>
      <c r="Y22" s="29"/>
      <c r="Z22" s="29"/>
      <c r="AA22" s="29"/>
      <c r="AB22" s="29"/>
      <c r="AC22" s="29"/>
      <c r="AD22" s="29"/>
    </row>
    <row r="23" spans="1:30" ht="12.9" customHeight="1" x14ac:dyDescent="0.15">
      <c r="A23" s="24"/>
      <c r="B23" s="24" t="s">
        <v>12</v>
      </c>
      <c r="C23" s="77" t="s">
        <v>185</v>
      </c>
      <c r="D23" s="77"/>
      <c r="E23" s="26"/>
      <c r="F23" s="22">
        <v>1352917699</v>
      </c>
      <c r="G23" s="22" t="s">
        <v>14</v>
      </c>
      <c r="H23" s="23">
        <f>SUM(F23:G23)</f>
        <v>1352917699</v>
      </c>
      <c r="I23" s="22"/>
      <c r="J23" s="22"/>
      <c r="K23" s="22"/>
      <c r="L23" s="22"/>
      <c r="M23" s="22"/>
      <c r="N23" s="22"/>
      <c r="O23" s="22"/>
      <c r="P23" s="22"/>
      <c r="Q23" s="22"/>
      <c r="R23" s="22"/>
      <c r="S23" s="22"/>
      <c r="T23" s="29"/>
      <c r="U23" s="29"/>
      <c r="V23" s="29"/>
      <c r="W23" s="29"/>
      <c r="X23" s="29"/>
      <c r="Y23" s="29"/>
      <c r="Z23" s="29"/>
      <c r="AA23" s="29"/>
      <c r="AB23" s="29"/>
      <c r="AC23" s="29"/>
      <c r="AD23" s="29"/>
    </row>
    <row r="24" spans="1:30" ht="12.9" customHeight="1" x14ac:dyDescent="0.15">
      <c r="A24" s="24"/>
      <c r="B24" s="24" t="s">
        <v>15</v>
      </c>
      <c r="C24" s="77" t="s">
        <v>284</v>
      </c>
      <c r="D24" s="77"/>
      <c r="E24" s="26"/>
      <c r="F24" s="22">
        <v>9344460</v>
      </c>
      <c r="G24" s="22">
        <v>39627</v>
      </c>
      <c r="H24" s="23">
        <f>SUM(F24:G24)</f>
        <v>9384087</v>
      </c>
      <c r="I24" s="22"/>
      <c r="J24" s="22"/>
      <c r="K24" s="22"/>
      <c r="L24" s="22"/>
      <c r="M24" s="22"/>
      <c r="N24" s="22"/>
      <c r="O24" s="22"/>
      <c r="P24" s="22"/>
      <c r="Q24" s="22"/>
      <c r="R24" s="22"/>
      <c r="S24" s="22"/>
      <c r="T24" s="29"/>
      <c r="U24" s="29"/>
      <c r="V24" s="29"/>
      <c r="W24" s="29"/>
      <c r="X24" s="29"/>
      <c r="Y24" s="29"/>
      <c r="Z24" s="29"/>
      <c r="AA24" s="29"/>
      <c r="AB24" s="29"/>
      <c r="AC24" s="29"/>
      <c r="AD24" s="29"/>
    </row>
    <row r="25" spans="1:30" ht="12.9" customHeight="1" x14ac:dyDescent="0.15">
      <c r="A25" s="24"/>
      <c r="B25" s="24" t="s">
        <v>17</v>
      </c>
      <c r="C25" s="77" t="s">
        <v>180</v>
      </c>
      <c r="D25" s="77"/>
      <c r="E25" s="26"/>
      <c r="F25" s="22">
        <v>146926992</v>
      </c>
      <c r="G25" s="22">
        <v>-14781</v>
      </c>
      <c r="H25" s="23">
        <f>SUM(F25:G25)</f>
        <v>146912211</v>
      </c>
      <c r="I25" s="22"/>
      <c r="J25" s="22"/>
      <c r="K25" s="22"/>
      <c r="L25" s="22"/>
      <c r="M25" s="22"/>
      <c r="N25" s="22"/>
      <c r="O25" s="22"/>
      <c r="P25" s="22"/>
      <c r="Q25" s="22"/>
      <c r="R25" s="22"/>
      <c r="S25" s="22"/>
      <c r="T25" s="29"/>
      <c r="U25" s="29"/>
      <c r="V25" s="29"/>
      <c r="W25" s="29"/>
      <c r="X25" s="29"/>
      <c r="Y25" s="29"/>
      <c r="Z25" s="29"/>
      <c r="AA25" s="29"/>
      <c r="AB25" s="29"/>
      <c r="AC25" s="29"/>
      <c r="AD25" s="29"/>
    </row>
    <row r="26" spans="1:30" ht="12.9" customHeight="1" x14ac:dyDescent="0.15">
      <c r="A26" s="24"/>
      <c r="B26" s="77" t="s">
        <v>264</v>
      </c>
      <c r="C26" s="77"/>
      <c r="D26" s="77"/>
      <c r="E26" s="26"/>
      <c r="F26" s="22">
        <f>SUM(F22:F25)</f>
        <v>1639888465</v>
      </c>
      <c r="G26" s="22">
        <f>SUM(G22:G25)</f>
        <v>8846</v>
      </c>
      <c r="H26" s="23">
        <f>SUM(F26:G26)</f>
        <v>1639897311</v>
      </c>
      <c r="I26" s="22"/>
      <c r="J26" s="22"/>
      <c r="K26" s="22"/>
      <c r="L26" s="22"/>
      <c r="M26" s="22"/>
      <c r="N26" s="22"/>
      <c r="O26" s="22"/>
      <c r="P26" s="22"/>
      <c r="Q26" s="22"/>
      <c r="R26" s="22"/>
      <c r="S26" s="22"/>
      <c r="T26" s="29"/>
      <c r="U26" s="29"/>
      <c r="V26" s="29"/>
      <c r="W26" s="29"/>
      <c r="X26" s="29"/>
      <c r="Y26" s="29"/>
      <c r="Z26" s="29"/>
      <c r="AA26" s="29"/>
      <c r="AB26" s="29"/>
      <c r="AC26" s="29"/>
      <c r="AD26" s="29"/>
    </row>
    <row r="27" spans="1:30" ht="12.9" customHeight="1" x14ac:dyDescent="0.15">
      <c r="A27" s="24"/>
      <c r="B27" s="77" t="s">
        <v>308</v>
      </c>
      <c r="C27" s="77"/>
      <c r="D27" s="77"/>
      <c r="E27" s="26"/>
      <c r="F27" s="22"/>
      <c r="G27" s="22"/>
      <c r="H27" s="23"/>
      <c r="I27" s="22"/>
      <c r="J27" s="22"/>
      <c r="K27" s="22"/>
      <c r="L27" s="22"/>
      <c r="M27" s="22"/>
      <c r="N27" s="22"/>
      <c r="O27" s="22"/>
      <c r="P27" s="22"/>
      <c r="Q27" s="22"/>
      <c r="R27" s="22"/>
      <c r="S27" s="22"/>
      <c r="T27" s="29"/>
      <c r="U27" s="29"/>
      <c r="V27" s="29"/>
      <c r="W27" s="29"/>
      <c r="X27" s="29"/>
      <c r="Y27" s="29"/>
      <c r="Z27" s="29"/>
      <c r="AA27" s="29"/>
      <c r="AB27" s="29"/>
      <c r="AC27" s="29"/>
      <c r="AD27" s="29"/>
    </row>
    <row r="28" spans="1:30" ht="12.9" customHeight="1" x14ac:dyDescent="0.15">
      <c r="A28" s="24"/>
      <c r="B28" s="24" t="s">
        <v>10</v>
      </c>
      <c r="C28" s="77" t="s">
        <v>175</v>
      </c>
      <c r="D28" s="77"/>
      <c r="E28" s="26"/>
      <c r="F28" s="22">
        <v>6545200000</v>
      </c>
      <c r="G28" s="22">
        <v>406920655</v>
      </c>
      <c r="H28" s="23">
        <f>SUM(F28:G28)</f>
        <v>6952120655</v>
      </c>
      <c r="I28" s="22"/>
      <c r="J28" s="22"/>
      <c r="K28" s="22"/>
      <c r="L28" s="22"/>
      <c r="M28" s="22"/>
      <c r="N28" s="22"/>
      <c r="O28" s="22"/>
      <c r="P28" s="22"/>
      <c r="Q28" s="22"/>
      <c r="R28" s="22"/>
      <c r="S28" s="22"/>
      <c r="T28" s="29"/>
      <c r="U28" s="29"/>
      <c r="V28" s="29"/>
      <c r="W28" s="29"/>
      <c r="X28" s="29"/>
      <c r="Y28" s="29"/>
      <c r="Z28" s="29"/>
      <c r="AA28" s="29"/>
      <c r="AB28" s="29"/>
      <c r="AC28" s="29"/>
      <c r="AD28" s="29"/>
    </row>
    <row r="29" spans="1:30" ht="12.9" customHeight="1" x14ac:dyDescent="0.15">
      <c r="A29" s="24"/>
      <c r="B29" s="24" t="s">
        <v>12</v>
      </c>
      <c r="C29" s="77" t="s">
        <v>285</v>
      </c>
      <c r="D29" s="77"/>
      <c r="E29" s="26"/>
      <c r="F29" s="22">
        <v>379500000</v>
      </c>
      <c r="G29" s="22" t="s">
        <v>14</v>
      </c>
      <c r="H29" s="23">
        <f>SUM(F29:G29)</f>
        <v>379500000</v>
      </c>
      <c r="I29" s="22"/>
      <c r="J29" s="22"/>
      <c r="K29" s="22"/>
      <c r="L29" s="22"/>
      <c r="M29" s="22"/>
      <c r="N29" s="22"/>
      <c r="O29" s="22"/>
      <c r="P29" s="22"/>
      <c r="Q29" s="22"/>
      <c r="R29" s="22"/>
      <c r="S29" s="22"/>
      <c r="T29" s="29"/>
      <c r="U29" s="29"/>
      <c r="V29" s="29"/>
      <c r="W29" s="29"/>
      <c r="X29" s="29"/>
      <c r="Y29" s="29"/>
      <c r="Z29" s="29"/>
      <c r="AA29" s="29"/>
      <c r="AB29" s="29"/>
      <c r="AC29" s="29"/>
      <c r="AD29" s="29"/>
    </row>
    <row r="30" spans="1:30" ht="12.9" customHeight="1" x14ac:dyDescent="0.15">
      <c r="A30" s="24"/>
      <c r="B30" s="24" t="s">
        <v>15</v>
      </c>
      <c r="C30" s="90" t="s">
        <v>309</v>
      </c>
      <c r="D30" s="90"/>
      <c r="E30" s="26"/>
      <c r="F30" s="22">
        <v>462998000</v>
      </c>
      <c r="G30" s="22">
        <v>34192000</v>
      </c>
      <c r="H30" s="23">
        <f>SUM(F30:G30)</f>
        <v>497190000</v>
      </c>
      <c r="I30" s="22"/>
      <c r="J30" s="22"/>
      <c r="K30" s="22"/>
      <c r="L30" s="22"/>
      <c r="M30" s="22"/>
      <c r="N30" s="22"/>
      <c r="O30" s="22"/>
      <c r="P30" s="22"/>
      <c r="Q30" s="22"/>
      <c r="R30" s="22"/>
      <c r="S30" s="22"/>
      <c r="T30" s="29"/>
      <c r="U30" s="29"/>
      <c r="V30" s="29"/>
      <c r="W30" s="29"/>
      <c r="X30" s="29"/>
      <c r="Y30" s="29"/>
      <c r="Z30" s="29"/>
      <c r="AA30" s="29"/>
      <c r="AB30" s="29"/>
      <c r="AC30" s="29"/>
      <c r="AD30" s="29"/>
    </row>
    <row r="31" spans="1:30" ht="12.9" customHeight="1" x14ac:dyDescent="0.15">
      <c r="A31" s="24"/>
      <c r="B31" s="77" t="s">
        <v>264</v>
      </c>
      <c r="C31" s="77"/>
      <c r="D31" s="77"/>
      <c r="E31" s="26"/>
      <c r="F31" s="22">
        <f>SUM(F28:F30)</f>
        <v>7387698000</v>
      </c>
      <c r="G31" s="22">
        <f>SUM(G28:G30)</f>
        <v>441112655</v>
      </c>
      <c r="H31" s="23">
        <f>SUM(F31:G31)</f>
        <v>7828810655</v>
      </c>
      <c r="I31" s="22"/>
      <c r="J31" s="22"/>
      <c r="K31" s="22"/>
      <c r="L31" s="22"/>
      <c r="M31" s="22"/>
      <c r="N31" s="22"/>
      <c r="O31" s="22"/>
      <c r="P31" s="22"/>
      <c r="Q31" s="22"/>
      <c r="R31" s="22"/>
      <c r="S31" s="22"/>
      <c r="T31" s="29"/>
      <c r="U31" s="29"/>
      <c r="V31" s="29"/>
      <c r="W31" s="29"/>
      <c r="X31" s="29"/>
      <c r="Y31" s="29"/>
      <c r="Z31" s="29"/>
      <c r="AA31" s="29"/>
      <c r="AB31" s="29"/>
      <c r="AC31" s="29"/>
      <c r="AD31" s="29"/>
    </row>
    <row r="32" spans="1:30" ht="12.9" customHeight="1" x14ac:dyDescent="0.15">
      <c r="A32" s="24"/>
      <c r="B32" s="77" t="s">
        <v>250</v>
      </c>
      <c r="C32" s="77"/>
      <c r="D32" s="77"/>
      <c r="E32" s="26"/>
      <c r="F32" s="22">
        <v>2230202478</v>
      </c>
      <c r="G32" s="22">
        <v>36291571</v>
      </c>
      <c r="H32" s="23">
        <f>SUM(F32:G32)</f>
        <v>2266494049</v>
      </c>
      <c r="I32" s="22"/>
      <c r="J32" s="22"/>
      <c r="K32" s="22"/>
      <c r="L32" s="22"/>
      <c r="M32" s="22"/>
      <c r="N32" s="22"/>
      <c r="O32" s="22"/>
      <c r="P32" s="22"/>
      <c r="Q32" s="22"/>
      <c r="R32" s="22"/>
      <c r="S32" s="22"/>
      <c r="T32" s="29"/>
      <c r="U32" s="29"/>
      <c r="V32" s="29"/>
      <c r="W32" s="29"/>
      <c r="X32" s="29"/>
      <c r="Y32" s="29"/>
      <c r="Z32" s="29"/>
      <c r="AA32" s="29"/>
      <c r="AB32" s="29"/>
      <c r="AC32" s="29"/>
      <c r="AD32" s="29"/>
    </row>
    <row r="33" spans="1:30" ht="12.9" customHeight="1" x14ac:dyDescent="0.15">
      <c r="A33" s="24"/>
      <c r="B33" s="77" t="s">
        <v>193</v>
      </c>
      <c r="C33" s="77"/>
      <c r="D33" s="77"/>
      <c r="E33" s="26"/>
      <c r="F33" s="22"/>
      <c r="G33" s="22"/>
      <c r="H33" s="23"/>
      <c r="I33" s="22"/>
      <c r="J33" s="22"/>
      <c r="K33" s="22"/>
      <c r="L33" s="22"/>
      <c r="M33" s="22"/>
      <c r="N33" s="22"/>
      <c r="O33" s="22"/>
      <c r="P33" s="22"/>
      <c r="Q33" s="22"/>
      <c r="R33" s="22"/>
      <c r="S33" s="22"/>
      <c r="T33" s="29"/>
      <c r="U33" s="29"/>
      <c r="V33" s="29"/>
      <c r="W33" s="29"/>
      <c r="X33" s="29"/>
      <c r="Y33" s="29"/>
      <c r="Z33" s="29"/>
      <c r="AA33" s="29"/>
      <c r="AB33" s="29"/>
      <c r="AC33" s="29"/>
      <c r="AD33" s="29"/>
    </row>
    <row r="34" spans="1:30" ht="12.9" customHeight="1" x14ac:dyDescent="0.15">
      <c r="A34" s="24"/>
      <c r="B34" s="24" t="s">
        <v>10</v>
      </c>
      <c r="C34" s="77" t="s">
        <v>194</v>
      </c>
      <c r="D34" s="77"/>
      <c r="E34" s="26"/>
      <c r="F34" s="22">
        <v>1104298000</v>
      </c>
      <c r="G34" s="22">
        <v>666305</v>
      </c>
      <c r="H34" s="23">
        <f t="shared" ref="H34:H49" si="2">SUM(F34:G34)</f>
        <v>1104964305</v>
      </c>
      <c r="I34" s="22"/>
      <c r="J34" s="22"/>
      <c r="K34" s="22"/>
      <c r="L34" s="22"/>
      <c r="M34" s="22"/>
      <c r="N34" s="22"/>
      <c r="O34" s="22"/>
      <c r="P34" s="22"/>
      <c r="Q34" s="22"/>
      <c r="R34" s="22"/>
      <c r="S34" s="22"/>
      <c r="T34" s="29"/>
      <c r="U34" s="29"/>
      <c r="V34" s="29"/>
      <c r="W34" s="29"/>
      <c r="X34" s="29"/>
      <c r="Y34" s="29"/>
      <c r="Z34" s="29"/>
      <c r="AA34" s="29"/>
      <c r="AB34" s="29"/>
      <c r="AC34" s="29"/>
      <c r="AD34" s="29"/>
    </row>
    <row r="35" spans="1:30" ht="12.9" customHeight="1" x14ac:dyDescent="0.15">
      <c r="A35" s="24"/>
      <c r="B35" s="24" t="s">
        <v>12</v>
      </c>
      <c r="C35" s="77" t="s">
        <v>207</v>
      </c>
      <c r="D35" s="77"/>
      <c r="E35" s="26"/>
      <c r="F35" s="22">
        <v>1910806000</v>
      </c>
      <c r="G35" s="22">
        <v>9207015</v>
      </c>
      <c r="H35" s="23">
        <f t="shared" si="2"/>
        <v>1920013015</v>
      </c>
      <c r="I35" s="22"/>
      <c r="J35" s="22"/>
      <c r="K35" s="22"/>
      <c r="L35" s="22"/>
      <c r="M35" s="22"/>
      <c r="N35" s="22"/>
      <c r="O35" s="22"/>
      <c r="P35" s="22"/>
      <c r="Q35" s="22"/>
      <c r="R35" s="22"/>
      <c r="S35" s="22"/>
      <c r="T35" s="29"/>
      <c r="U35" s="29"/>
      <c r="V35" s="29"/>
      <c r="W35" s="29"/>
      <c r="X35" s="29"/>
      <c r="Y35" s="29"/>
      <c r="Z35" s="29"/>
      <c r="AA35" s="29"/>
      <c r="AB35" s="29"/>
      <c r="AC35" s="29"/>
      <c r="AD35" s="29"/>
    </row>
    <row r="36" spans="1:30" ht="12.9" customHeight="1" x14ac:dyDescent="0.15">
      <c r="A36" s="24"/>
      <c r="B36" s="24" t="s">
        <v>15</v>
      </c>
      <c r="C36" s="80" t="s">
        <v>274</v>
      </c>
      <c r="D36" s="80"/>
      <c r="E36" s="26"/>
      <c r="F36" s="22">
        <v>528344000</v>
      </c>
      <c r="G36" s="22">
        <v>249147</v>
      </c>
      <c r="H36" s="23">
        <f t="shared" si="2"/>
        <v>528593147</v>
      </c>
      <c r="I36" s="22"/>
      <c r="J36" s="22"/>
      <c r="K36" s="22"/>
      <c r="L36" s="22"/>
      <c r="M36" s="22"/>
      <c r="N36" s="22"/>
      <c r="O36" s="22"/>
      <c r="P36" s="22"/>
      <c r="Q36" s="22"/>
      <c r="R36" s="22"/>
      <c r="S36" s="22"/>
      <c r="T36" s="29"/>
      <c r="U36" s="29"/>
      <c r="V36" s="29"/>
      <c r="W36" s="29"/>
      <c r="X36" s="29"/>
      <c r="Y36" s="29"/>
      <c r="Z36" s="29"/>
      <c r="AA36" s="29"/>
      <c r="AB36" s="29"/>
      <c r="AC36" s="29"/>
      <c r="AD36" s="29"/>
    </row>
    <row r="37" spans="1:30" ht="12.9" customHeight="1" x14ac:dyDescent="0.15">
      <c r="A37" s="24"/>
      <c r="B37" s="24" t="s">
        <v>17</v>
      </c>
      <c r="C37" s="77" t="s">
        <v>139</v>
      </c>
      <c r="D37" s="77"/>
      <c r="E37" s="26"/>
      <c r="F37" s="22">
        <v>754323000</v>
      </c>
      <c r="G37" s="22">
        <v>47929651</v>
      </c>
      <c r="H37" s="23">
        <f t="shared" si="2"/>
        <v>802252651</v>
      </c>
      <c r="I37" s="22"/>
      <c r="J37" s="22"/>
      <c r="K37" s="22"/>
      <c r="L37" s="22"/>
      <c r="M37" s="22"/>
      <c r="N37" s="22"/>
      <c r="O37" s="22"/>
      <c r="P37" s="22"/>
      <c r="Q37" s="22"/>
      <c r="R37" s="22"/>
      <c r="S37" s="22"/>
      <c r="T37" s="29"/>
      <c r="U37" s="29"/>
      <c r="V37" s="29"/>
      <c r="W37" s="29"/>
      <c r="X37" s="29"/>
      <c r="Y37" s="29"/>
      <c r="Z37" s="29"/>
      <c r="AA37" s="29"/>
      <c r="AB37" s="29"/>
      <c r="AC37" s="29"/>
      <c r="AD37" s="29"/>
    </row>
    <row r="38" spans="1:30" ht="12.9" customHeight="1" x14ac:dyDescent="0.15">
      <c r="A38" s="24"/>
      <c r="B38" s="24" t="s">
        <v>19</v>
      </c>
      <c r="C38" s="77" t="s">
        <v>311</v>
      </c>
      <c r="D38" s="77"/>
      <c r="E38" s="26"/>
      <c r="F38" s="22">
        <v>966486639</v>
      </c>
      <c r="G38" s="22">
        <v>7242</v>
      </c>
      <c r="H38" s="23">
        <f t="shared" si="2"/>
        <v>966493881</v>
      </c>
      <c r="I38" s="22"/>
      <c r="J38" s="22"/>
      <c r="K38" s="22"/>
      <c r="L38" s="22"/>
      <c r="M38" s="22"/>
      <c r="N38" s="22"/>
      <c r="O38" s="22"/>
      <c r="P38" s="22"/>
      <c r="Q38" s="22"/>
      <c r="R38" s="22"/>
      <c r="S38" s="22"/>
      <c r="T38" s="29"/>
      <c r="U38" s="29"/>
      <c r="V38" s="29"/>
      <c r="W38" s="29"/>
      <c r="X38" s="29"/>
      <c r="Y38" s="29"/>
      <c r="Z38" s="29"/>
      <c r="AA38" s="29"/>
      <c r="AB38" s="29"/>
      <c r="AC38" s="29"/>
      <c r="AD38" s="29"/>
    </row>
    <row r="39" spans="1:30" ht="12.9" customHeight="1" x14ac:dyDescent="0.15">
      <c r="A39" s="24"/>
      <c r="B39" s="24" t="s">
        <v>22</v>
      </c>
      <c r="C39" s="77" t="s">
        <v>276</v>
      </c>
      <c r="D39" s="77"/>
      <c r="E39" s="26"/>
      <c r="F39" s="22">
        <v>897473000</v>
      </c>
      <c r="G39" s="22">
        <v>280322</v>
      </c>
      <c r="H39" s="23">
        <f t="shared" si="2"/>
        <v>897753322</v>
      </c>
      <c r="I39" s="22"/>
      <c r="J39" s="22"/>
      <c r="K39" s="22"/>
      <c r="L39" s="22"/>
      <c r="M39" s="22"/>
      <c r="N39" s="22"/>
      <c r="O39" s="22"/>
      <c r="P39" s="22"/>
      <c r="Q39" s="22"/>
      <c r="R39" s="22"/>
      <c r="S39" s="22"/>
      <c r="T39" s="29"/>
      <c r="U39" s="29"/>
      <c r="V39" s="29"/>
      <c r="W39" s="29"/>
      <c r="X39" s="29"/>
      <c r="Y39" s="29"/>
      <c r="Z39" s="29"/>
      <c r="AA39" s="29"/>
      <c r="AB39" s="29"/>
      <c r="AC39" s="29"/>
      <c r="AD39" s="29"/>
    </row>
    <row r="40" spans="1:30" ht="12.9" customHeight="1" x14ac:dyDescent="0.15">
      <c r="A40" s="24"/>
      <c r="B40" s="24" t="s">
        <v>24</v>
      </c>
      <c r="C40" s="90" t="s">
        <v>291</v>
      </c>
      <c r="D40" s="90"/>
      <c r="E40" s="26"/>
      <c r="F40" s="22">
        <v>180272000</v>
      </c>
      <c r="G40" s="22" t="s">
        <v>14</v>
      </c>
      <c r="H40" s="23">
        <f t="shared" si="2"/>
        <v>180272000</v>
      </c>
      <c r="I40" s="22"/>
      <c r="J40" s="22"/>
      <c r="K40" s="22"/>
      <c r="L40" s="22"/>
      <c r="M40" s="22"/>
      <c r="N40" s="22"/>
      <c r="O40" s="22"/>
      <c r="P40" s="22"/>
      <c r="Q40" s="22"/>
      <c r="R40" s="22"/>
      <c r="S40" s="22"/>
      <c r="T40" s="29"/>
      <c r="U40" s="29"/>
      <c r="V40" s="29"/>
      <c r="W40" s="29"/>
      <c r="X40" s="29"/>
      <c r="Y40" s="29"/>
      <c r="Z40" s="29"/>
      <c r="AA40" s="29"/>
      <c r="AB40" s="29"/>
      <c r="AC40" s="29"/>
      <c r="AD40" s="29"/>
    </row>
    <row r="41" spans="1:30" ht="12.9" customHeight="1" x14ac:dyDescent="0.15">
      <c r="A41" s="24"/>
      <c r="B41" s="24" t="s">
        <v>26</v>
      </c>
      <c r="C41" s="77" t="s">
        <v>302</v>
      </c>
      <c r="D41" s="77"/>
      <c r="E41" s="26"/>
      <c r="F41" s="22">
        <v>13077000</v>
      </c>
      <c r="G41" s="22" t="s">
        <v>14</v>
      </c>
      <c r="H41" s="23">
        <f t="shared" si="2"/>
        <v>13077000</v>
      </c>
      <c r="I41" s="22"/>
      <c r="J41" s="22"/>
      <c r="K41" s="22"/>
      <c r="L41" s="22"/>
      <c r="M41" s="22"/>
      <c r="N41" s="22"/>
      <c r="O41" s="22"/>
      <c r="P41" s="22"/>
      <c r="Q41" s="22"/>
      <c r="R41" s="22"/>
      <c r="S41" s="22"/>
      <c r="T41" s="29"/>
      <c r="U41" s="29"/>
      <c r="V41" s="29"/>
      <c r="W41" s="29"/>
      <c r="X41" s="29"/>
      <c r="Y41" s="29"/>
      <c r="Z41" s="29"/>
      <c r="AA41" s="29"/>
      <c r="AB41" s="29"/>
      <c r="AC41" s="29"/>
      <c r="AD41" s="29"/>
    </row>
    <row r="42" spans="1:30" ht="12.9" customHeight="1" x14ac:dyDescent="0.15">
      <c r="A42" s="24"/>
      <c r="B42" s="24"/>
      <c r="C42" s="110" t="s">
        <v>268</v>
      </c>
      <c r="D42" s="110"/>
      <c r="E42" s="26"/>
      <c r="F42" s="22">
        <f>SUM(F34:F41)</f>
        <v>6355079639</v>
      </c>
      <c r="G42" s="22">
        <f>SUM(G34:G41)</f>
        <v>58339682</v>
      </c>
      <c r="H42" s="23">
        <f t="shared" si="2"/>
        <v>6413419321</v>
      </c>
      <c r="I42" s="22"/>
      <c r="J42" s="22"/>
      <c r="K42" s="22"/>
      <c r="L42" s="22"/>
      <c r="M42" s="22"/>
      <c r="N42" s="22"/>
      <c r="O42" s="22"/>
      <c r="P42" s="22"/>
      <c r="Q42" s="22"/>
      <c r="R42" s="22"/>
      <c r="S42" s="22"/>
      <c r="T42" s="29"/>
      <c r="U42" s="29"/>
      <c r="V42" s="29"/>
      <c r="W42" s="29"/>
      <c r="X42" s="29"/>
      <c r="Y42" s="29"/>
      <c r="Z42" s="29"/>
      <c r="AA42" s="29"/>
      <c r="AB42" s="29"/>
      <c r="AC42" s="29"/>
      <c r="AD42" s="29"/>
    </row>
    <row r="43" spans="1:30" ht="12.9" customHeight="1" x14ac:dyDescent="0.15">
      <c r="A43" s="24"/>
      <c r="B43" s="24" t="s">
        <v>28</v>
      </c>
      <c r="C43" s="77" t="s">
        <v>212</v>
      </c>
      <c r="D43" s="77"/>
      <c r="E43" s="26"/>
      <c r="F43" s="22">
        <v>300368000</v>
      </c>
      <c r="G43" s="22">
        <v>87236470</v>
      </c>
      <c r="H43" s="23">
        <f t="shared" si="2"/>
        <v>387604470</v>
      </c>
      <c r="I43" s="22"/>
      <c r="J43" s="22"/>
      <c r="K43" s="22"/>
      <c r="L43" s="22"/>
      <c r="M43" s="22"/>
      <c r="N43" s="22"/>
      <c r="O43" s="22"/>
      <c r="P43" s="22"/>
      <c r="Q43" s="22"/>
      <c r="R43" s="22"/>
      <c r="S43" s="22"/>
      <c r="T43" s="29"/>
      <c r="U43" s="29"/>
      <c r="V43" s="29"/>
      <c r="W43" s="29"/>
      <c r="X43" s="29"/>
      <c r="Y43" s="29"/>
      <c r="Z43" s="29"/>
      <c r="AA43" s="29"/>
      <c r="AB43" s="29"/>
      <c r="AC43" s="29"/>
      <c r="AD43" s="29"/>
    </row>
    <row r="44" spans="1:30" ht="12.9" customHeight="1" x14ac:dyDescent="0.15">
      <c r="A44" s="24"/>
      <c r="B44" s="77" t="s">
        <v>264</v>
      </c>
      <c r="C44" s="77"/>
      <c r="D44" s="77"/>
      <c r="E44" s="26"/>
      <c r="F44" s="22">
        <f>SUM(F42:F43)</f>
        <v>6655447639</v>
      </c>
      <c r="G44" s="22">
        <f>SUM(G42:G43)</f>
        <v>145576152</v>
      </c>
      <c r="H44" s="23">
        <f t="shared" si="2"/>
        <v>6801023791</v>
      </c>
      <c r="I44" s="22"/>
      <c r="J44" s="22"/>
      <c r="K44" s="22"/>
      <c r="L44" s="22"/>
      <c r="M44" s="22"/>
      <c r="N44" s="22"/>
      <c r="O44" s="22"/>
      <c r="P44" s="22"/>
      <c r="Q44" s="22"/>
      <c r="R44" s="22"/>
      <c r="S44" s="22"/>
      <c r="T44" s="29"/>
      <c r="U44" s="29"/>
      <c r="V44" s="29"/>
      <c r="W44" s="29"/>
      <c r="X44" s="29"/>
      <c r="Y44" s="29"/>
      <c r="Z44" s="29"/>
      <c r="AA44" s="29"/>
      <c r="AB44" s="29"/>
      <c r="AC44" s="29"/>
      <c r="AD44" s="29"/>
    </row>
    <row r="45" spans="1:30" ht="12.9" customHeight="1" x14ac:dyDescent="0.15">
      <c r="A45" s="24"/>
      <c r="B45" s="77" t="s">
        <v>304</v>
      </c>
      <c r="C45" s="77"/>
      <c r="D45" s="77"/>
      <c r="E45" s="26"/>
      <c r="F45" s="22">
        <v>382559873</v>
      </c>
      <c r="G45" s="22">
        <v>-706744</v>
      </c>
      <c r="H45" s="23">
        <f t="shared" si="2"/>
        <v>381853129</v>
      </c>
      <c r="I45" s="22"/>
      <c r="J45" s="22"/>
      <c r="K45" s="22"/>
      <c r="L45" s="22"/>
      <c r="M45" s="22"/>
      <c r="N45" s="22"/>
      <c r="O45" s="22"/>
      <c r="P45" s="22"/>
      <c r="Q45" s="22"/>
      <c r="R45" s="22"/>
      <c r="S45" s="22"/>
      <c r="T45" s="29"/>
      <c r="U45" s="29"/>
      <c r="V45" s="29"/>
      <c r="W45" s="29"/>
      <c r="X45" s="29"/>
      <c r="Y45" s="29"/>
      <c r="Z45" s="29"/>
      <c r="AA45" s="29"/>
      <c r="AB45" s="29"/>
      <c r="AC45" s="29"/>
      <c r="AD45" s="29"/>
    </row>
    <row r="46" spans="1:30" ht="12.9" customHeight="1" x14ac:dyDescent="0.15">
      <c r="A46" s="24"/>
      <c r="B46" s="77" t="s">
        <v>228</v>
      </c>
      <c r="C46" s="77"/>
      <c r="D46" s="77"/>
      <c r="E46" s="26"/>
      <c r="F46" s="22">
        <v>243475128</v>
      </c>
      <c r="G46" s="22">
        <v>-794027</v>
      </c>
      <c r="H46" s="23">
        <f t="shared" si="2"/>
        <v>242681101</v>
      </c>
      <c r="I46" s="22"/>
      <c r="J46" s="22"/>
      <c r="K46" s="22"/>
      <c r="L46" s="22"/>
      <c r="M46" s="22"/>
      <c r="N46" s="22"/>
      <c r="O46" s="22"/>
      <c r="P46" s="22"/>
      <c r="Q46" s="22"/>
      <c r="R46" s="22"/>
      <c r="S46" s="22"/>
      <c r="T46" s="29"/>
      <c r="U46" s="29"/>
      <c r="V46" s="29"/>
      <c r="W46" s="29"/>
      <c r="X46" s="29"/>
      <c r="Y46" s="29"/>
      <c r="Z46" s="29"/>
      <c r="AA46" s="29"/>
      <c r="AB46" s="29"/>
      <c r="AC46" s="29"/>
      <c r="AD46" s="29"/>
    </row>
    <row r="47" spans="1:30" ht="12.9" customHeight="1" x14ac:dyDescent="0.15">
      <c r="A47" s="24"/>
      <c r="B47" s="77" t="s">
        <v>314</v>
      </c>
      <c r="C47" s="77"/>
      <c r="D47" s="77"/>
      <c r="E47" s="26"/>
      <c r="F47" s="22">
        <v>424120284</v>
      </c>
      <c r="G47" s="22">
        <v>828720</v>
      </c>
      <c r="H47" s="23">
        <f t="shared" si="2"/>
        <v>424949004</v>
      </c>
      <c r="I47" s="22"/>
      <c r="J47" s="22"/>
      <c r="K47" s="22"/>
      <c r="L47" s="22"/>
      <c r="M47" s="22"/>
      <c r="N47" s="22"/>
      <c r="O47" s="22"/>
      <c r="P47" s="22"/>
      <c r="Q47" s="22"/>
      <c r="R47" s="22"/>
      <c r="S47" s="22"/>
      <c r="T47" s="29"/>
      <c r="U47" s="29"/>
      <c r="V47" s="29"/>
      <c r="W47" s="29"/>
      <c r="X47" s="29"/>
      <c r="Y47" s="29"/>
      <c r="Z47" s="29"/>
      <c r="AA47" s="29"/>
      <c r="AB47" s="29"/>
      <c r="AC47" s="29"/>
      <c r="AD47" s="29"/>
    </row>
    <row r="48" spans="1:30" ht="12.9" customHeight="1" x14ac:dyDescent="0.15">
      <c r="A48" s="24"/>
      <c r="B48" s="77" t="s">
        <v>152</v>
      </c>
      <c r="C48" s="77"/>
      <c r="D48" s="77"/>
      <c r="E48" s="26"/>
      <c r="F48" s="22">
        <v>955558071</v>
      </c>
      <c r="G48" s="22">
        <v>-106125</v>
      </c>
      <c r="H48" s="23">
        <f t="shared" si="2"/>
        <v>955451946</v>
      </c>
      <c r="I48" s="22"/>
      <c r="J48" s="22"/>
      <c r="K48" s="22"/>
      <c r="L48" s="22"/>
      <c r="M48" s="22"/>
      <c r="N48" s="22"/>
      <c r="O48" s="22"/>
      <c r="P48" s="22"/>
      <c r="Q48" s="22"/>
      <c r="R48" s="22"/>
      <c r="S48" s="22"/>
      <c r="T48" s="29"/>
      <c r="U48" s="29"/>
      <c r="V48" s="29"/>
      <c r="W48" s="29"/>
      <c r="X48" s="29"/>
      <c r="Y48" s="29"/>
      <c r="Z48" s="29"/>
      <c r="AA48" s="29"/>
      <c r="AB48" s="29"/>
      <c r="AC48" s="29"/>
      <c r="AD48" s="29"/>
    </row>
    <row r="49" spans="1:30" ht="12.9" customHeight="1" x14ac:dyDescent="0.15">
      <c r="A49" s="24"/>
      <c r="B49" s="77" t="s">
        <v>271</v>
      </c>
      <c r="C49" s="77"/>
      <c r="D49" s="77"/>
      <c r="E49" s="26"/>
      <c r="F49" s="22">
        <v>4272093510</v>
      </c>
      <c r="G49" s="22">
        <v>160752892</v>
      </c>
      <c r="H49" s="23">
        <f t="shared" si="2"/>
        <v>4432846402</v>
      </c>
      <c r="I49" s="22"/>
      <c r="J49" s="22"/>
      <c r="K49" s="22"/>
      <c r="L49" s="22"/>
      <c r="M49" s="22"/>
      <c r="N49" s="22"/>
      <c r="O49" s="22"/>
      <c r="P49" s="22"/>
      <c r="Q49" s="22"/>
      <c r="R49" s="22"/>
      <c r="S49" s="22"/>
      <c r="T49" s="29"/>
      <c r="U49" s="29"/>
      <c r="V49" s="29"/>
      <c r="W49" s="29"/>
      <c r="X49" s="29"/>
      <c r="Y49" s="29"/>
      <c r="Z49" s="29"/>
      <c r="AA49" s="29"/>
      <c r="AB49" s="29"/>
      <c r="AC49" s="29"/>
      <c r="AD49" s="29"/>
    </row>
    <row r="50" spans="1:30" ht="12.9" customHeight="1" x14ac:dyDescent="0.15">
      <c r="A50" s="24"/>
      <c r="B50" s="77" t="s">
        <v>69</v>
      </c>
      <c r="C50" s="77"/>
      <c r="D50" s="77"/>
      <c r="E50" s="31"/>
      <c r="F50" s="22">
        <v>350000000</v>
      </c>
      <c r="G50" s="22" t="s">
        <v>14</v>
      </c>
      <c r="H50" s="23">
        <f>SUM(F50:G50)</f>
        <v>350000000</v>
      </c>
      <c r="I50" s="48"/>
      <c r="J50" s="48"/>
      <c r="K50" s="48"/>
      <c r="L50" s="48"/>
      <c r="M50" s="48"/>
      <c r="N50" s="48"/>
      <c r="O50" s="48"/>
      <c r="P50" s="48"/>
      <c r="Q50" s="48"/>
      <c r="R50" s="48"/>
      <c r="S50" s="48"/>
      <c r="T50" s="29"/>
      <c r="U50" s="29"/>
      <c r="V50" s="29"/>
      <c r="W50" s="29"/>
      <c r="X50" s="29"/>
      <c r="Y50" s="29"/>
      <c r="Z50" s="29"/>
      <c r="AA50" s="29"/>
      <c r="AB50" s="29"/>
      <c r="AC50" s="29"/>
      <c r="AD50" s="29"/>
    </row>
    <row r="51" spans="1:30" ht="3.9" customHeight="1" x14ac:dyDescent="0.15">
      <c r="A51" s="24"/>
      <c r="B51" s="24"/>
      <c r="C51" s="20"/>
      <c r="D51" s="20"/>
      <c r="E51" s="31"/>
      <c r="F51" s="22"/>
      <c r="G51" s="22"/>
      <c r="H51" s="23"/>
      <c r="I51" s="48"/>
      <c r="J51" s="48"/>
      <c r="K51" s="48"/>
      <c r="L51" s="48"/>
      <c r="M51" s="48"/>
      <c r="N51" s="48"/>
      <c r="O51" s="48"/>
      <c r="P51" s="48"/>
      <c r="Q51" s="48"/>
      <c r="R51" s="48"/>
      <c r="S51" s="48"/>
      <c r="T51" s="29"/>
      <c r="U51" s="29"/>
      <c r="V51" s="29"/>
      <c r="W51" s="29"/>
      <c r="X51" s="29"/>
      <c r="Y51" s="29"/>
      <c r="Z51" s="29"/>
      <c r="AA51" s="29"/>
      <c r="AB51" s="29"/>
      <c r="AC51" s="29"/>
      <c r="AD51" s="29"/>
    </row>
    <row r="52" spans="1:30" ht="12.15" customHeight="1" x14ac:dyDescent="0.15">
      <c r="A52" s="33"/>
      <c r="B52" s="89" t="s">
        <v>73</v>
      </c>
      <c r="C52" s="89"/>
      <c r="D52" s="89"/>
      <c r="E52" s="56"/>
      <c r="F52" s="39">
        <f>SUM(F11,F19:F20,F26,F31:F32,F44:F50)</f>
        <v>42588843011</v>
      </c>
      <c r="G52" s="39">
        <f>SUM(G11,G19:G20,G26,G31:G32,G44:G50)</f>
        <v>1092523638</v>
      </c>
      <c r="H52" s="39">
        <f>SUM(F52:G52)</f>
        <v>43681366649</v>
      </c>
      <c r="I52" s="48"/>
      <c r="J52" s="48"/>
      <c r="K52" s="48"/>
      <c r="L52" s="48"/>
      <c r="M52" s="48"/>
      <c r="N52" s="48"/>
      <c r="O52" s="48"/>
      <c r="P52" s="48"/>
      <c r="Q52" s="48"/>
      <c r="R52" s="48"/>
      <c r="S52" s="48"/>
      <c r="T52" s="29"/>
      <c r="U52" s="29"/>
      <c r="V52" s="29"/>
      <c r="W52" s="29"/>
      <c r="X52" s="29"/>
      <c r="Y52" s="29"/>
      <c r="Z52" s="29"/>
      <c r="AA52" s="29"/>
      <c r="AB52" s="29"/>
      <c r="AC52" s="29"/>
      <c r="AD52" s="29"/>
    </row>
    <row r="53" spans="1:30" ht="6" customHeight="1" x14ac:dyDescent="0.15">
      <c r="A53" s="115" t="s">
        <v>325</v>
      </c>
      <c r="B53" s="115"/>
      <c r="C53" s="115"/>
      <c r="D53" s="115"/>
      <c r="E53" s="115"/>
      <c r="F53" s="115"/>
      <c r="G53" s="115"/>
      <c r="H53" s="115"/>
      <c r="I53" s="40"/>
      <c r="J53" s="40"/>
      <c r="K53" s="40"/>
      <c r="L53" s="40"/>
      <c r="M53" s="40"/>
      <c r="N53" s="40"/>
      <c r="O53" s="40"/>
      <c r="P53" s="40"/>
      <c r="Q53" s="40"/>
      <c r="R53" s="40"/>
      <c r="S53" s="40"/>
      <c r="T53" s="29"/>
      <c r="U53" s="29"/>
      <c r="V53" s="29"/>
      <c r="W53" s="29"/>
      <c r="X53" s="29"/>
      <c r="Y53" s="29"/>
      <c r="Z53" s="29"/>
      <c r="AA53" s="29"/>
      <c r="AB53" s="29"/>
      <c r="AC53" s="29"/>
      <c r="AD53" s="29"/>
    </row>
    <row r="54" spans="1:30" ht="18" customHeight="1" x14ac:dyDescent="0.15">
      <c r="A54" s="116"/>
      <c r="B54" s="116"/>
      <c r="C54" s="116"/>
      <c r="D54" s="116"/>
      <c r="E54" s="116"/>
      <c r="F54" s="116"/>
      <c r="G54" s="116"/>
      <c r="H54" s="116"/>
      <c r="I54" s="12"/>
      <c r="J54" s="12"/>
      <c r="K54" s="12"/>
      <c r="L54" s="12"/>
      <c r="M54" s="12"/>
      <c r="N54" s="12"/>
      <c r="O54" s="12"/>
      <c r="P54" s="12"/>
      <c r="Q54" s="12"/>
      <c r="R54" s="12"/>
      <c r="S54" s="12"/>
      <c r="T54" s="29"/>
      <c r="U54" s="29"/>
      <c r="V54" s="29"/>
      <c r="W54" s="29"/>
      <c r="X54" s="29"/>
      <c r="Y54" s="29"/>
      <c r="Z54" s="29"/>
      <c r="AA54" s="29"/>
      <c r="AB54" s="29"/>
      <c r="AC54" s="29"/>
      <c r="AD54" s="29"/>
    </row>
    <row r="55" spans="1:30" ht="10.5" customHeight="1" x14ac:dyDescent="0.15">
      <c r="A55" s="40"/>
      <c r="B55" s="40"/>
      <c r="C55" s="40"/>
      <c r="D55" s="40"/>
      <c r="E55" s="40"/>
      <c r="F55" s="45"/>
      <c r="G55" s="44"/>
      <c r="H55" s="44"/>
      <c r="I55" s="45"/>
      <c r="J55" s="45"/>
      <c r="K55" s="45"/>
      <c r="L55" s="45"/>
      <c r="M55" s="45"/>
      <c r="N55" s="45"/>
      <c r="O55" s="45"/>
      <c r="P55" s="45"/>
      <c r="Q55" s="45"/>
      <c r="R55" s="45"/>
      <c r="S55" s="45"/>
      <c r="T55" s="29"/>
      <c r="U55" s="29"/>
      <c r="V55" s="29"/>
      <c r="W55" s="29"/>
      <c r="X55" s="29"/>
      <c r="Y55" s="29"/>
      <c r="Z55" s="29"/>
      <c r="AA55" s="29"/>
      <c r="AB55" s="29"/>
      <c r="AC55" s="29"/>
      <c r="AD55" s="29"/>
    </row>
    <row r="56" spans="1:30" ht="10.5" customHeight="1" x14ac:dyDescent="0.15">
      <c r="A56" s="40"/>
      <c r="B56" s="40"/>
      <c r="C56" s="40"/>
      <c r="D56" s="40"/>
      <c r="E56" s="40"/>
      <c r="F56" s="40"/>
      <c r="G56" s="40"/>
      <c r="H56" s="40"/>
      <c r="I56" s="40"/>
      <c r="J56" s="40"/>
      <c r="K56" s="40"/>
      <c r="L56" s="40"/>
      <c r="M56" s="40"/>
      <c r="N56" s="40"/>
      <c r="O56" s="40"/>
      <c r="P56" s="40"/>
      <c r="Q56" s="40"/>
      <c r="R56" s="40"/>
      <c r="S56" s="40"/>
      <c r="T56" s="29"/>
      <c r="U56" s="29"/>
      <c r="V56" s="29"/>
      <c r="W56" s="29"/>
      <c r="X56" s="29"/>
      <c r="Y56" s="29"/>
      <c r="Z56" s="29"/>
      <c r="AA56" s="29"/>
      <c r="AB56" s="29"/>
      <c r="AC56" s="29"/>
      <c r="AD56" s="29"/>
    </row>
    <row r="57" spans="1:30" ht="10.5" customHeight="1" x14ac:dyDescent="0.15">
      <c r="A57" s="40"/>
      <c r="B57" s="40"/>
      <c r="C57" s="40"/>
      <c r="D57" s="40"/>
      <c r="E57" s="40"/>
      <c r="F57" s="40"/>
      <c r="G57" s="40"/>
      <c r="H57" s="44"/>
      <c r="I57" s="40"/>
      <c r="J57" s="40"/>
      <c r="K57" s="40"/>
      <c r="L57" s="40"/>
      <c r="M57" s="40"/>
      <c r="N57" s="40"/>
      <c r="O57" s="40"/>
      <c r="P57" s="40"/>
      <c r="Q57" s="40"/>
      <c r="R57" s="40"/>
      <c r="S57" s="40"/>
      <c r="T57" s="29"/>
      <c r="U57" s="29"/>
      <c r="V57" s="29"/>
      <c r="W57" s="29"/>
      <c r="X57" s="29"/>
      <c r="Y57" s="29"/>
      <c r="Z57" s="29"/>
      <c r="AA57" s="29"/>
      <c r="AB57" s="29"/>
      <c r="AC57" s="29"/>
      <c r="AD57" s="29"/>
    </row>
    <row r="58" spans="1:30" ht="10.5" customHeight="1" x14ac:dyDescent="0.15">
      <c r="A58" s="40"/>
      <c r="B58" s="40"/>
      <c r="C58" s="40"/>
      <c r="D58" s="40"/>
      <c r="E58" s="40"/>
      <c r="F58" s="40"/>
      <c r="G58" s="44"/>
      <c r="H58" s="44"/>
      <c r="I58" s="40"/>
      <c r="J58" s="40"/>
      <c r="K58" s="40"/>
      <c r="L58" s="40"/>
      <c r="M58" s="40"/>
      <c r="N58" s="40"/>
      <c r="O58" s="40"/>
      <c r="P58" s="40"/>
      <c r="Q58" s="40"/>
      <c r="R58" s="40"/>
      <c r="S58" s="40"/>
      <c r="T58" s="29"/>
      <c r="U58" s="29"/>
      <c r="V58" s="29"/>
      <c r="W58" s="29"/>
      <c r="X58" s="29"/>
      <c r="Y58" s="29"/>
      <c r="Z58" s="29"/>
      <c r="AA58" s="29"/>
      <c r="AB58" s="29"/>
      <c r="AC58" s="29"/>
      <c r="AD58" s="29"/>
    </row>
    <row r="59" spans="1:30" ht="10.5" customHeight="1" x14ac:dyDescent="0.15">
      <c r="A59" s="40"/>
      <c r="B59" s="40"/>
      <c r="C59" s="40"/>
      <c r="D59" s="40"/>
      <c r="E59" s="40"/>
      <c r="F59" s="40"/>
      <c r="G59" s="40"/>
      <c r="H59" s="40"/>
      <c r="I59" s="40"/>
      <c r="J59" s="40"/>
      <c r="K59" s="40"/>
      <c r="L59" s="40"/>
      <c r="M59" s="40"/>
      <c r="N59" s="40"/>
      <c r="O59" s="40"/>
      <c r="P59" s="40"/>
      <c r="Q59" s="40"/>
      <c r="R59" s="40"/>
      <c r="S59" s="40"/>
    </row>
    <row r="60" spans="1:30" ht="10.5" customHeight="1" x14ac:dyDescent="0.15">
      <c r="A60" s="40"/>
      <c r="B60" s="40"/>
      <c r="C60" s="40"/>
      <c r="D60" s="40"/>
      <c r="E60" s="40"/>
      <c r="F60" s="40"/>
      <c r="G60" s="40"/>
      <c r="H60" s="40"/>
      <c r="I60" s="40"/>
      <c r="J60" s="40"/>
      <c r="K60" s="40"/>
      <c r="L60" s="40"/>
      <c r="M60" s="40"/>
      <c r="N60" s="40"/>
      <c r="O60" s="40"/>
      <c r="P60" s="40"/>
      <c r="Q60" s="40"/>
      <c r="R60" s="40"/>
      <c r="S60" s="40"/>
    </row>
    <row r="61" spans="1:30" ht="10.5" customHeight="1" x14ac:dyDescent="0.15">
      <c r="A61" s="40"/>
      <c r="B61" s="40"/>
      <c r="C61" s="40"/>
      <c r="D61" s="40"/>
      <c r="E61" s="40"/>
      <c r="F61" s="40"/>
      <c r="G61" s="40"/>
      <c r="H61" s="40"/>
      <c r="I61" s="40"/>
      <c r="J61" s="40"/>
      <c r="K61" s="40"/>
      <c r="L61" s="40"/>
      <c r="M61" s="40"/>
      <c r="N61" s="40"/>
      <c r="O61" s="40"/>
      <c r="P61" s="40"/>
      <c r="Q61" s="40"/>
      <c r="R61" s="40"/>
      <c r="S61" s="40"/>
    </row>
    <row r="62" spans="1:30" ht="10.5" customHeight="1" x14ac:dyDescent="0.15">
      <c r="A62" s="40"/>
      <c r="B62" s="40"/>
      <c r="C62" s="40"/>
      <c r="D62" s="40"/>
      <c r="E62" s="40"/>
      <c r="F62" s="40"/>
      <c r="G62" s="40"/>
      <c r="H62" s="40"/>
      <c r="I62" s="40"/>
      <c r="J62" s="40"/>
      <c r="K62" s="40"/>
      <c r="L62" s="40"/>
      <c r="M62" s="40"/>
      <c r="N62" s="40"/>
      <c r="O62" s="40"/>
      <c r="P62" s="40"/>
      <c r="Q62" s="40"/>
      <c r="R62" s="40"/>
      <c r="S62" s="40"/>
    </row>
    <row r="63" spans="1:30" ht="10.5" customHeight="1" x14ac:dyDescent="0.15">
      <c r="A63" s="40"/>
      <c r="B63" s="40"/>
      <c r="C63" s="40"/>
      <c r="D63" s="40"/>
      <c r="E63" s="40"/>
      <c r="F63" s="40"/>
      <c r="G63" s="40"/>
      <c r="H63" s="40"/>
      <c r="I63" s="40"/>
      <c r="J63" s="40"/>
      <c r="K63" s="40"/>
      <c r="L63" s="40"/>
      <c r="M63" s="40"/>
      <c r="N63" s="40"/>
      <c r="O63" s="40"/>
      <c r="P63" s="40"/>
      <c r="Q63" s="40"/>
      <c r="R63" s="40"/>
      <c r="S63" s="40"/>
    </row>
    <row r="64" spans="1:30" ht="10.5" customHeight="1" x14ac:dyDescent="0.15">
      <c r="A64" s="40"/>
      <c r="B64" s="40"/>
      <c r="C64" s="40"/>
      <c r="D64" s="40"/>
      <c r="E64" s="40"/>
      <c r="F64" s="40"/>
      <c r="G64" s="40"/>
      <c r="H64" s="40"/>
      <c r="I64" s="40"/>
      <c r="J64" s="40"/>
      <c r="K64" s="40"/>
      <c r="L64" s="40"/>
      <c r="M64" s="40"/>
      <c r="N64" s="40"/>
      <c r="O64" s="40"/>
      <c r="P64" s="40"/>
      <c r="Q64" s="40"/>
      <c r="R64" s="40"/>
      <c r="S64" s="40"/>
    </row>
    <row r="65" spans="1:19" ht="10.5" customHeight="1" x14ac:dyDescent="0.15">
      <c r="A65" s="42"/>
      <c r="B65" s="42"/>
      <c r="C65" s="42"/>
      <c r="D65" s="42"/>
      <c r="E65" s="42"/>
      <c r="F65" s="42"/>
      <c r="G65" s="42"/>
      <c r="H65" s="42"/>
      <c r="I65" s="42"/>
      <c r="J65" s="42"/>
      <c r="K65" s="42"/>
      <c r="L65" s="42"/>
      <c r="M65" s="42"/>
      <c r="N65" s="42"/>
      <c r="O65" s="42"/>
      <c r="P65" s="42"/>
      <c r="Q65" s="42"/>
      <c r="R65" s="42"/>
      <c r="S65" s="42"/>
    </row>
    <row r="66" spans="1:19" ht="10.5" customHeight="1" x14ac:dyDescent="0.15">
      <c r="A66" s="42"/>
      <c r="B66" s="42"/>
      <c r="C66" s="42"/>
      <c r="D66" s="42"/>
      <c r="E66" s="42"/>
      <c r="F66" s="42"/>
      <c r="G66" s="42"/>
      <c r="H66" s="42"/>
      <c r="I66" s="42"/>
      <c r="J66" s="42"/>
      <c r="K66" s="42"/>
      <c r="L66" s="42"/>
      <c r="M66" s="42"/>
      <c r="N66" s="42"/>
      <c r="O66" s="42"/>
      <c r="P66" s="42"/>
      <c r="Q66" s="42"/>
      <c r="R66" s="42"/>
      <c r="S66" s="42"/>
    </row>
    <row r="67" spans="1:19" ht="10.5" customHeight="1" x14ac:dyDescent="0.15">
      <c r="A67" s="42"/>
      <c r="B67" s="42"/>
      <c r="C67" s="42"/>
      <c r="D67" s="42"/>
      <c r="E67" s="42"/>
      <c r="F67" s="42"/>
      <c r="G67" s="42"/>
      <c r="H67" s="42"/>
      <c r="I67" s="42"/>
      <c r="J67" s="42"/>
      <c r="K67" s="42"/>
      <c r="L67" s="42"/>
      <c r="M67" s="42"/>
      <c r="N67" s="42"/>
      <c r="O67" s="42"/>
      <c r="P67" s="42"/>
      <c r="Q67" s="42"/>
      <c r="R67" s="42"/>
      <c r="S67" s="42"/>
    </row>
    <row r="68" spans="1:19" ht="10.5" customHeight="1" x14ac:dyDescent="0.15">
      <c r="A68" s="42"/>
      <c r="B68" s="42"/>
      <c r="C68" s="42"/>
      <c r="D68" s="42"/>
      <c r="E68" s="42"/>
      <c r="F68" s="42"/>
      <c r="G68" s="42"/>
      <c r="H68" s="42"/>
      <c r="I68" s="42"/>
      <c r="J68" s="42"/>
      <c r="K68" s="42"/>
      <c r="L68" s="42"/>
      <c r="M68" s="42"/>
      <c r="N68" s="42"/>
      <c r="O68" s="42"/>
      <c r="P68" s="42"/>
      <c r="Q68" s="42"/>
      <c r="R68" s="42"/>
      <c r="S68" s="42"/>
    </row>
    <row r="69" spans="1:19" ht="10.5" customHeight="1" x14ac:dyDescent="0.15">
      <c r="A69" s="42"/>
      <c r="B69" s="42"/>
      <c r="C69" s="42"/>
      <c r="D69" s="42"/>
      <c r="E69" s="42"/>
      <c r="F69" s="42"/>
      <c r="G69" s="42"/>
      <c r="H69" s="42"/>
      <c r="I69" s="42"/>
      <c r="J69" s="42"/>
      <c r="K69" s="42"/>
      <c r="L69" s="42"/>
      <c r="M69" s="42"/>
      <c r="N69" s="42"/>
      <c r="O69" s="42"/>
      <c r="P69" s="42"/>
      <c r="Q69" s="42"/>
      <c r="R69" s="42"/>
      <c r="S69" s="42"/>
    </row>
    <row r="70" spans="1:19" ht="10.5" customHeight="1" x14ac:dyDescent="0.15">
      <c r="A70" s="42"/>
      <c r="B70" s="42"/>
      <c r="C70" s="42"/>
      <c r="D70" s="42"/>
      <c r="E70" s="42"/>
      <c r="F70" s="42"/>
      <c r="G70" s="42"/>
      <c r="H70" s="42"/>
      <c r="I70" s="42"/>
      <c r="J70" s="42"/>
      <c r="K70" s="42"/>
      <c r="L70" s="42"/>
      <c r="M70" s="42"/>
      <c r="N70" s="42"/>
      <c r="O70" s="42"/>
      <c r="P70" s="42"/>
      <c r="Q70" s="42"/>
      <c r="R70" s="42"/>
      <c r="S70" s="42"/>
    </row>
    <row r="71" spans="1:19" ht="10.5" customHeight="1" x14ac:dyDescent="0.15">
      <c r="A71" s="42"/>
      <c r="B71" s="42"/>
      <c r="C71" s="42"/>
      <c r="D71" s="42"/>
      <c r="E71" s="42"/>
      <c r="F71" s="42"/>
      <c r="G71" s="42"/>
      <c r="H71" s="42"/>
      <c r="I71" s="42"/>
      <c r="J71" s="42"/>
      <c r="K71" s="42"/>
      <c r="L71" s="42"/>
      <c r="M71" s="42"/>
      <c r="N71" s="42"/>
      <c r="O71" s="42"/>
      <c r="P71" s="42"/>
      <c r="Q71" s="42"/>
      <c r="R71" s="42"/>
      <c r="S71" s="42"/>
    </row>
    <row r="72" spans="1:19" ht="10.5" customHeight="1" x14ac:dyDescent="0.15">
      <c r="A72" s="42"/>
      <c r="B72" s="42"/>
      <c r="C72" s="42"/>
      <c r="D72" s="42"/>
      <c r="E72" s="42"/>
      <c r="F72" s="42"/>
      <c r="G72" s="42"/>
      <c r="H72" s="42"/>
      <c r="I72" s="42"/>
      <c r="J72" s="42"/>
      <c r="K72" s="42"/>
      <c r="L72" s="42"/>
      <c r="M72" s="42"/>
      <c r="N72" s="42"/>
      <c r="O72" s="42"/>
      <c r="P72" s="42"/>
      <c r="Q72" s="42"/>
      <c r="R72" s="42"/>
      <c r="S72" s="42"/>
    </row>
    <row r="73" spans="1:19" ht="10.5" customHeight="1" x14ac:dyDescent="0.15">
      <c r="A73" s="42"/>
      <c r="B73" s="42"/>
      <c r="C73" s="42"/>
      <c r="D73" s="42"/>
      <c r="E73" s="42"/>
      <c r="F73" s="42"/>
      <c r="G73" s="42"/>
      <c r="H73" s="42"/>
      <c r="I73" s="42"/>
      <c r="J73" s="42"/>
      <c r="K73" s="42"/>
      <c r="L73" s="42"/>
      <c r="M73" s="42"/>
      <c r="N73" s="42"/>
      <c r="O73" s="42"/>
      <c r="P73" s="42"/>
      <c r="Q73" s="42"/>
      <c r="R73" s="42"/>
      <c r="S73" s="42"/>
    </row>
    <row r="74" spans="1:19" ht="10.5" customHeight="1" x14ac:dyDescent="0.15">
      <c r="A74" s="42"/>
      <c r="B74" s="42"/>
      <c r="C74" s="42"/>
      <c r="D74" s="42"/>
      <c r="E74" s="42"/>
      <c r="F74" s="42"/>
      <c r="G74" s="42"/>
      <c r="H74" s="42"/>
      <c r="I74" s="42"/>
      <c r="J74" s="42"/>
      <c r="K74" s="42"/>
      <c r="L74" s="42"/>
      <c r="M74" s="42"/>
      <c r="N74" s="42"/>
      <c r="O74" s="42"/>
      <c r="P74" s="42"/>
      <c r="Q74" s="42"/>
      <c r="R74" s="42"/>
      <c r="S74" s="42"/>
    </row>
    <row r="75" spans="1:19" ht="10.5" customHeight="1" x14ac:dyDescent="0.15">
      <c r="A75" s="42"/>
      <c r="B75" s="42"/>
      <c r="C75" s="42"/>
      <c r="D75" s="42"/>
      <c r="E75" s="42"/>
      <c r="F75" s="42"/>
      <c r="G75" s="42"/>
      <c r="H75" s="42"/>
      <c r="I75" s="42"/>
      <c r="J75" s="42"/>
      <c r="K75" s="42"/>
      <c r="L75" s="42"/>
      <c r="M75" s="42"/>
      <c r="N75" s="42"/>
      <c r="O75" s="42"/>
      <c r="P75" s="42"/>
      <c r="Q75" s="42"/>
      <c r="R75" s="42"/>
      <c r="S75" s="42"/>
    </row>
    <row r="76" spans="1:19" ht="10.5" customHeight="1" x14ac:dyDescent="0.15">
      <c r="A76" s="42"/>
      <c r="B76" s="42"/>
      <c r="C76" s="42"/>
      <c r="D76" s="42"/>
      <c r="E76" s="42"/>
      <c r="F76" s="42"/>
      <c r="G76" s="42"/>
      <c r="H76" s="42"/>
      <c r="I76" s="42"/>
      <c r="J76" s="42"/>
      <c r="K76" s="42"/>
      <c r="L76" s="42"/>
      <c r="M76" s="42"/>
      <c r="N76" s="42"/>
      <c r="O76" s="42"/>
      <c r="P76" s="42"/>
      <c r="Q76" s="42"/>
      <c r="R76" s="42"/>
      <c r="S76" s="42"/>
    </row>
    <row r="77" spans="1:19" ht="10.5" customHeight="1" x14ac:dyDescent="0.15">
      <c r="A77" s="42"/>
      <c r="B77" s="42"/>
      <c r="C77" s="42"/>
      <c r="D77" s="42"/>
      <c r="E77" s="42"/>
      <c r="F77" s="42"/>
      <c r="G77" s="42"/>
      <c r="H77" s="42"/>
      <c r="I77" s="42"/>
      <c r="J77" s="42"/>
      <c r="K77" s="42"/>
      <c r="L77" s="42"/>
      <c r="M77" s="42"/>
      <c r="N77" s="42"/>
      <c r="O77" s="42"/>
      <c r="P77" s="42"/>
      <c r="Q77" s="42"/>
      <c r="R77" s="42"/>
      <c r="S77" s="42"/>
    </row>
    <row r="78" spans="1:19" ht="10.5" customHeight="1" x14ac:dyDescent="0.15">
      <c r="A78" s="42"/>
      <c r="B78" s="42"/>
      <c r="C78" s="42"/>
      <c r="D78" s="42"/>
      <c r="E78" s="42"/>
      <c r="F78" s="42"/>
      <c r="G78" s="42"/>
      <c r="H78" s="42"/>
      <c r="I78" s="42"/>
      <c r="J78" s="42"/>
      <c r="K78" s="42"/>
      <c r="L78" s="42"/>
      <c r="M78" s="42"/>
      <c r="N78" s="42"/>
      <c r="O78" s="42"/>
      <c r="P78" s="42"/>
      <c r="Q78" s="42"/>
      <c r="R78" s="42"/>
      <c r="S78" s="42"/>
    </row>
    <row r="79" spans="1:19" ht="10.5" customHeight="1" x14ac:dyDescent="0.15">
      <c r="A79" s="42"/>
      <c r="B79" s="42"/>
      <c r="C79" s="42"/>
      <c r="D79" s="42"/>
      <c r="E79" s="42"/>
      <c r="F79" s="42"/>
      <c r="G79" s="42"/>
      <c r="H79" s="42"/>
      <c r="I79" s="42"/>
      <c r="J79" s="42"/>
      <c r="K79" s="42"/>
      <c r="L79" s="42"/>
      <c r="M79" s="42"/>
      <c r="N79" s="42"/>
      <c r="O79" s="42"/>
      <c r="P79" s="42"/>
      <c r="Q79" s="42"/>
      <c r="R79" s="42"/>
      <c r="S79" s="42"/>
    </row>
    <row r="80" spans="1:19" ht="10.5" customHeight="1" x14ac:dyDescent="0.15">
      <c r="A80" s="42"/>
      <c r="B80" s="42"/>
      <c r="C80" s="42"/>
      <c r="D80" s="42"/>
      <c r="E80" s="42"/>
      <c r="F80" s="42"/>
      <c r="G80" s="42"/>
      <c r="H80" s="42"/>
      <c r="I80" s="42"/>
      <c r="J80" s="42"/>
      <c r="K80" s="42"/>
      <c r="L80" s="42"/>
      <c r="M80" s="42"/>
      <c r="N80" s="42"/>
      <c r="O80" s="42"/>
      <c r="P80" s="42"/>
      <c r="Q80" s="42"/>
      <c r="R80" s="42"/>
      <c r="S80" s="42"/>
    </row>
  </sheetData>
  <mergeCells count="49">
    <mergeCell ref="A3:E3"/>
    <mergeCell ref="B5:D5"/>
    <mergeCell ref="C6:D6"/>
    <mergeCell ref="C7:D7"/>
    <mergeCell ref="C8:D8"/>
    <mergeCell ref="C9:D9"/>
    <mergeCell ref="C10:D10"/>
    <mergeCell ref="B11:D11"/>
    <mergeCell ref="B12:D12"/>
    <mergeCell ref="C13:D13"/>
    <mergeCell ref="C14:D14"/>
    <mergeCell ref="C15:D15"/>
    <mergeCell ref="C16:D16"/>
    <mergeCell ref="C17:D17"/>
    <mergeCell ref="C18:D18"/>
    <mergeCell ref="B19:D19"/>
    <mergeCell ref="B20:D20"/>
    <mergeCell ref="B21:D21"/>
    <mergeCell ref="C22:D22"/>
    <mergeCell ref="C23:D23"/>
    <mergeCell ref="C24:D24"/>
    <mergeCell ref="C25:D25"/>
    <mergeCell ref="B26:D26"/>
    <mergeCell ref="B27:D27"/>
    <mergeCell ref="C28:D28"/>
    <mergeCell ref="C29:D29"/>
    <mergeCell ref="C30:D30"/>
    <mergeCell ref="B31:D31"/>
    <mergeCell ref="B32:D32"/>
    <mergeCell ref="B33:D33"/>
    <mergeCell ref="C34:D34"/>
    <mergeCell ref="C35:D35"/>
    <mergeCell ref="C36:D36"/>
    <mergeCell ref="C37:D37"/>
    <mergeCell ref="C38:D38"/>
    <mergeCell ref="C39:D39"/>
    <mergeCell ref="C40:D40"/>
    <mergeCell ref="C41:D41"/>
    <mergeCell ref="C42:D42"/>
    <mergeCell ref="C43:D43"/>
    <mergeCell ref="B44:D44"/>
    <mergeCell ref="B45:D45"/>
    <mergeCell ref="B46:D46"/>
    <mergeCell ref="B47:D47"/>
    <mergeCell ref="A53:H54"/>
    <mergeCell ref="B52:D52"/>
    <mergeCell ref="B48:D48"/>
    <mergeCell ref="B49:D49"/>
    <mergeCell ref="B50:D50"/>
  </mergeCells>
  <phoneticPr fontId="9"/>
  <pageMargins left="0.78740157480314965" right="0.78740157480314965" top="0.86614173228346458" bottom="0.86614173228346458" header="0.62992125984251968" footer="0.39370078740157483"/>
  <pageSetup paperSize="9" scale="115" firstPageNumber="211" orientation="portrait" useFirstPageNumber="1"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0"/>
  <sheetViews>
    <sheetView view="pageBreakPreview" zoomScaleNormal="75" zoomScaleSheetLayoutView="100" workbookViewId="0"/>
  </sheetViews>
  <sheetFormatPr defaultColWidth="9.28515625" defaultRowHeight="10.5" customHeight="1" x14ac:dyDescent="0.15"/>
  <cols>
    <col min="1" max="1" width="0.42578125" style="29" customWidth="1"/>
    <col min="2" max="2" width="4.28515625" style="29" customWidth="1"/>
    <col min="3" max="3" width="1.85546875" style="28" customWidth="1"/>
    <col min="4" max="4" width="32.28515625" style="28" customWidth="1"/>
    <col min="5" max="5" width="0.7109375" style="28" customWidth="1"/>
    <col min="6" max="8" width="20.140625" style="28" customWidth="1"/>
    <col min="9" max="13" width="12.140625" style="28" customWidth="1"/>
    <col min="14" max="19" width="12.28515625" style="28" customWidth="1"/>
    <col min="20" max="16384" width="9.28515625" style="28"/>
  </cols>
  <sheetData>
    <row r="1" spans="1:30" s="3" customFormat="1" ht="12" customHeight="1" x14ac:dyDescent="0.15">
      <c r="A1" s="12"/>
      <c r="B1" s="12"/>
      <c r="C1" s="12"/>
      <c r="D1" s="12"/>
      <c r="E1" s="12"/>
      <c r="F1" s="12"/>
      <c r="G1" s="12"/>
      <c r="H1" s="13" t="s">
        <v>4</v>
      </c>
      <c r="I1" s="2"/>
      <c r="J1" s="2"/>
      <c r="K1" s="2"/>
      <c r="L1" s="2"/>
      <c r="M1" s="2"/>
      <c r="N1" s="2"/>
      <c r="O1" s="2"/>
      <c r="P1" s="2"/>
      <c r="Q1" s="2"/>
      <c r="R1" s="2"/>
      <c r="S1" s="58"/>
      <c r="T1" s="2"/>
      <c r="U1" s="2"/>
      <c r="V1" s="2"/>
      <c r="W1" s="2"/>
      <c r="X1" s="2"/>
      <c r="Y1" s="2"/>
      <c r="Z1" s="2"/>
      <c r="AA1" s="2"/>
      <c r="AB1" s="2"/>
      <c r="AC1" s="2"/>
      <c r="AD1" s="2"/>
    </row>
    <row r="2" spans="1:30" s="3" customFormat="1" ht="18" customHeight="1" x14ac:dyDescent="0.15">
      <c r="A2" s="82" t="s">
        <v>318</v>
      </c>
      <c r="B2" s="82"/>
      <c r="C2" s="82"/>
      <c r="D2" s="82"/>
      <c r="E2" s="82"/>
      <c r="F2" s="82"/>
      <c r="G2" s="82"/>
      <c r="H2" s="82"/>
      <c r="I2" s="46"/>
      <c r="J2" s="46"/>
      <c r="K2" s="46"/>
      <c r="L2" s="46"/>
      <c r="M2" s="46"/>
      <c r="N2" s="46"/>
      <c r="O2" s="46"/>
      <c r="P2" s="46"/>
      <c r="Q2" s="46"/>
      <c r="R2" s="46"/>
      <c r="S2" s="46"/>
      <c r="T2" s="2"/>
      <c r="U2" s="2"/>
      <c r="V2" s="2"/>
      <c r="W2" s="2"/>
      <c r="X2" s="2"/>
      <c r="Y2" s="2"/>
      <c r="Z2" s="2"/>
      <c r="AA2" s="2"/>
      <c r="AB2" s="2"/>
      <c r="AC2" s="2"/>
      <c r="AD2" s="2"/>
    </row>
    <row r="3" spans="1:30" s="8" customFormat="1" ht="18" customHeight="1" x14ac:dyDescent="0.15">
      <c r="A3" s="83" t="s">
        <v>260</v>
      </c>
      <c r="B3" s="83"/>
      <c r="C3" s="83"/>
      <c r="D3" s="83"/>
      <c r="E3" s="84"/>
      <c r="F3" s="15" t="s">
        <v>89</v>
      </c>
      <c r="G3" s="16" t="s">
        <v>90</v>
      </c>
      <c r="H3" s="17" t="s">
        <v>91</v>
      </c>
      <c r="I3" s="46"/>
      <c r="J3" s="46"/>
      <c r="K3" s="46"/>
      <c r="L3" s="46"/>
      <c r="M3" s="46"/>
      <c r="N3" s="46"/>
      <c r="O3" s="46"/>
      <c r="P3" s="46"/>
      <c r="Q3" s="46"/>
      <c r="R3" s="46"/>
      <c r="S3" s="46"/>
      <c r="T3" s="5"/>
      <c r="U3" s="5"/>
      <c r="V3" s="5"/>
      <c r="W3" s="5"/>
      <c r="X3" s="5"/>
      <c r="Y3" s="5"/>
      <c r="Z3" s="5"/>
      <c r="AA3" s="5"/>
      <c r="AB3" s="5"/>
      <c r="AC3" s="5"/>
      <c r="AD3" s="5"/>
    </row>
    <row r="4" spans="1:30" s="8" customFormat="1" ht="6" customHeight="1" x14ac:dyDescent="0.15">
      <c r="A4" s="19"/>
      <c r="B4" s="19"/>
      <c r="C4" s="20"/>
      <c r="D4" s="19"/>
      <c r="E4" s="21"/>
      <c r="F4" s="22"/>
      <c r="G4" s="22"/>
      <c r="H4" s="23"/>
      <c r="I4" s="46"/>
      <c r="J4" s="46"/>
      <c r="K4" s="46"/>
      <c r="L4" s="46"/>
      <c r="M4" s="46"/>
      <c r="N4" s="46"/>
      <c r="O4" s="46"/>
      <c r="P4" s="46"/>
      <c r="Q4" s="46"/>
      <c r="R4" s="46"/>
      <c r="S4" s="46"/>
      <c r="T4" s="5"/>
      <c r="U4" s="5"/>
      <c r="V4" s="5"/>
      <c r="W4" s="5"/>
      <c r="X4" s="5"/>
      <c r="Y4" s="5"/>
      <c r="Z4" s="5"/>
      <c r="AA4" s="5"/>
      <c r="AB4" s="5"/>
      <c r="AC4" s="5"/>
      <c r="AD4" s="5"/>
    </row>
    <row r="5" spans="1:30" s="8" customFormat="1" ht="12.9" customHeight="1" x14ac:dyDescent="0.15">
      <c r="A5" s="24"/>
      <c r="B5" s="77" t="s">
        <v>261</v>
      </c>
      <c r="C5" s="77"/>
      <c r="D5" s="77"/>
      <c r="E5" s="25"/>
      <c r="F5" s="22"/>
      <c r="G5" s="22"/>
      <c r="H5" s="23"/>
      <c r="I5" s="22"/>
      <c r="J5" s="22"/>
      <c r="K5" s="22"/>
      <c r="L5" s="22"/>
      <c r="M5" s="22"/>
      <c r="N5" s="22"/>
      <c r="O5" s="22"/>
      <c r="P5" s="22"/>
      <c r="Q5" s="22"/>
      <c r="R5" s="22"/>
      <c r="S5" s="22"/>
      <c r="T5" s="5"/>
      <c r="U5" s="5"/>
      <c r="V5" s="5"/>
      <c r="W5" s="5"/>
      <c r="X5" s="5"/>
      <c r="Y5" s="5"/>
      <c r="Z5" s="5"/>
      <c r="AA5" s="5"/>
      <c r="AB5" s="5"/>
      <c r="AC5" s="5"/>
      <c r="AD5" s="5"/>
    </row>
    <row r="6" spans="1:30" s="27" customFormat="1" ht="12.9" customHeight="1" x14ac:dyDescent="0.15">
      <c r="A6" s="24"/>
      <c r="B6" s="24" t="s">
        <v>10</v>
      </c>
      <c r="C6" s="77" t="s">
        <v>37</v>
      </c>
      <c r="D6" s="77"/>
      <c r="E6" s="26"/>
      <c r="F6" s="22">
        <v>991885647</v>
      </c>
      <c r="G6" s="22">
        <v>380204</v>
      </c>
      <c r="H6" s="23">
        <f t="shared" ref="H6:H11" si="0">SUM(F6:G6)</f>
        <v>992265851</v>
      </c>
      <c r="I6" s="22"/>
      <c r="J6" s="22"/>
      <c r="K6" s="22"/>
      <c r="L6" s="22"/>
      <c r="M6" s="22"/>
      <c r="N6" s="22"/>
      <c r="O6" s="22"/>
      <c r="P6" s="22"/>
      <c r="Q6" s="22"/>
      <c r="R6" s="22"/>
      <c r="S6" s="22"/>
      <c r="T6" s="43"/>
      <c r="U6" s="43"/>
      <c r="V6" s="43"/>
      <c r="W6" s="43"/>
      <c r="X6" s="43"/>
      <c r="Y6" s="43"/>
      <c r="Z6" s="43"/>
      <c r="AA6" s="43"/>
      <c r="AB6" s="43"/>
      <c r="AC6" s="43"/>
      <c r="AD6" s="43"/>
    </row>
    <row r="7" spans="1:30" ht="12.9" customHeight="1" x14ac:dyDescent="0.15">
      <c r="A7" s="24"/>
      <c r="B7" s="24" t="s">
        <v>12</v>
      </c>
      <c r="C7" s="77" t="s">
        <v>262</v>
      </c>
      <c r="D7" s="77"/>
      <c r="E7" s="21"/>
      <c r="F7" s="22">
        <v>1495882100</v>
      </c>
      <c r="G7" s="22">
        <v>12311455</v>
      </c>
      <c r="H7" s="23">
        <f t="shared" si="0"/>
        <v>1508193555</v>
      </c>
      <c r="I7" s="22"/>
      <c r="J7" s="22"/>
      <c r="K7" s="22"/>
      <c r="L7" s="22"/>
      <c r="M7" s="22"/>
      <c r="N7" s="22"/>
      <c r="O7" s="22"/>
      <c r="P7" s="22"/>
      <c r="Q7" s="22"/>
      <c r="R7" s="22"/>
      <c r="S7" s="22"/>
      <c r="T7" s="29"/>
      <c r="U7" s="29"/>
      <c r="V7" s="29"/>
      <c r="W7" s="29"/>
      <c r="X7" s="29"/>
      <c r="Y7" s="29"/>
      <c r="Z7" s="29"/>
      <c r="AA7" s="29"/>
      <c r="AB7" s="29"/>
      <c r="AC7" s="29"/>
      <c r="AD7" s="29"/>
    </row>
    <row r="8" spans="1:30" ht="12.9" customHeight="1" x14ac:dyDescent="0.15">
      <c r="A8" s="24"/>
      <c r="B8" s="24" t="s">
        <v>15</v>
      </c>
      <c r="C8" s="77" t="s">
        <v>98</v>
      </c>
      <c r="D8" s="77"/>
      <c r="E8" s="21"/>
      <c r="F8" s="22">
        <v>5555474074</v>
      </c>
      <c r="G8" s="22">
        <v>11279476</v>
      </c>
      <c r="H8" s="23">
        <f t="shared" si="0"/>
        <v>5566753550</v>
      </c>
      <c r="I8" s="22"/>
      <c r="J8" s="22"/>
      <c r="K8" s="22"/>
      <c r="L8" s="22"/>
      <c r="M8" s="22"/>
      <c r="N8" s="22"/>
      <c r="O8" s="22"/>
      <c r="P8" s="22"/>
      <c r="Q8" s="22"/>
      <c r="R8" s="22"/>
      <c r="S8" s="22"/>
      <c r="T8" s="29"/>
      <c r="U8" s="29"/>
      <c r="V8" s="29"/>
      <c r="W8" s="29"/>
      <c r="X8" s="29"/>
      <c r="Y8" s="29"/>
      <c r="Z8" s="29"/>
      <c r="AA8" s="29"/>
      <c r="AB8" s="29"/>
      <c r="AC8" s="29"/>
      <c r="AD8" s="29"/>
    </row>
    <row r="9" spans="1:30" s="27" customFormat="1" ht="12.9" customHeight="1" x14ac:dyDescent="0.15">
      <c r="A9" s="24"/>
      <c r="B9" s="24" t="s">
        <v>17</v>
      </c>
      <c r="C9" s="77" t="s">
        <v>263</v>
      </c>
      <c r="D9" s="77"/>
      <c r="E9" s="26"/>
      <c r="F9" s="22">
        <v>411521268</v>
      </c>
      <c r="G9" s="22">
        <v>6746631</v>
      </c>
      <c r="H9" s="23">
        <f t="shared" si="0"/>
        <v>418267899</v>
      </c>
      <c r="I9" s="22"/>
      <c r="J9" s="22"/>
      <c r="K9" s="22"/>
      <c r="L9" s="22"/>
      <c r="M9" s="22"/>
      <c r="N9" s="22"/>
      <c r="O9" s="22"/>
      <c r="P9" s="22"/>
      <c r="Q9" s="22"/>
      <c r="R9" s="22"/>
      <c r="S9" s="22"/>
      <c r="T9" s="43"/>
      <c r="U9" s="43"/>
      <c r="V9" s="43"/>
      <c r="W9" s="43"/>
      <c r="X9" s="43"/>
      <c r="Y9" s="43"/>
      <c r="Z9" s="43"/>
      <c r="AA9" s="43"/>
      <c r="AB9" s="43"/>
      <c r="AC9" s="43"/>
      <c r="AD9" s="43"/>
    </row>
    <row r="10" spans="1:30" s="27" customFormat="1" ht="12.9" customHeight="1" x14ac:dyDescent="0.15">
      <c r="A10" s="24"/>
      <c r="B10" s="24" t="s">
        <v>19</v>
      </c>
      <c r="C10" s="77" t="s">
        <v>84</v>
      </c>
      <c r="D10" s="77"/>
      <c r="E10" s="26"/>
      <c r="F10" s="22">
        <v>382151399</v>
      </c>
      <c r="G10" s="22">
        <v>-52599</v>
      </c>
      <c r="H10" s="23">
        <f t="shared" si="0"/>
        <v>382098800</v>
      </c>
      <c r="I10" s="22"/>
      <c r="J10" s="22"/>
      <c r="K10" s="22"/>
      <c r="L10" s="22"/>
      <c r="M10" s="22"/>
      <c r="N10" s="22"/>
      <c r="O10" s="22"/>
      <c r="P10" s="22"/>
      <c r="Q10" s="22"/>
      <c r="R10" s="22"/>
      <c r="S10" s="22"/>
      <c r="T10" s="43"/>
      <c r="U10" s="43"/>
      <c r="V10" s="43"/>
      <c r="W10" s="43"/>
      <c r="X10" s="43"/>
      <c r="Y10" s="43"/>
      <c r="Z10" s="43"/>
      <c r="AA10" s="43"/>
      <c r="AB10" s="43"/>
      <c r="AC10" s="43"/>
      <c r="AD10" s="43"/>
    </row>
    <row r="11" spans="1:30" s="27" customFormat="1" ht="12.9" customHeight="1" x14ac:dyDescent="0.15">
      <c r="A11" s="24"/>
      <c r="B11" s="77" t="s">
        <v>264</v>
      </c>
      <c r="C11" s="77"/>
      <c r="D11" s="77"/>
      <c r="E11" s="26"/>
      <c r="F11" s="22">
        <f>SUM(F6:F10)</f>
        <v>8836914488</v>
      </c>
      <c r="G11" s="22">
        <f>SUM(G6:G10)</f>
        <v>30665167</v>
      </c>
      <c r="H11" s="23">
        <f t="shared" si="0"/>
        <v>8867579655</v>
      </c>
      <c r="I11" s="22"/>
      <c r="J11" s="22"/>
      <c r="K11" s="22"/>
      <c r="L11" s="22"/>
      <c r="M11" s="22"/>
      <c r="N11" s="22"/>
      <c r="O11" s="22"/>
      <c r="P11" s="22"/>
      <c r="Q11" s="22"/>
      <c r="R11" s="22"/>
      <c r="S11" s="22"/>
      <c r="T11" s="43"/>
      <c r="U11" s="43"/>
      <c r="V11" s="43"/>
      <c r="W11" s="43"/>
      <c r="X11" s="43"/>
      <c r="Y11" s="43"/>
      <c r="Z11" s="43"/>
      <c r="AA11" s="43"/>
      <c r="AB11" s="43"/>
      <c r="AC11" s="43"/>
      <c r="AD11" s="43"/>
    </row>
    <row r="12" spans="1:30" s="29" customFormat="1" ht="12.9" customHeight="1" x14ac:dyDescent="0.15">
      <c r="A12" s="24"/>
      <c r="B12" s="77" t="s">
        <v>265</v>
      </c>
      <c r="C12" s="77"/>
      <c r="D12" s="77"/>
      <c r="E12" s="26"/>
      <c r="F12" s="22"/>
      <c r="G12" s="22"/>
      <c r="H12" s="23"/>
      <c r="I12" s="22"/>
      <c r="J12" s="22"/>
      <c r="K12" s="22"/>
      <c r="L12" s="22"/>
      <c r="M12" s="22"/>
      <c r="N12" s="22"/>
      <c r="O12" s="22"/>
      <c r="P12" s="22"/>
      <c r="Q12" s="22"/>
      <c r="R12" s="22"/>
      <c r="S12" s="22"/>
    </row>
    <row r="13" spans="1:30" ht="12.9" customHeight="1" x14ac:dyDescent="0.15">
      <c r="A13" s="24"/>
      <c r="B13" s="24" t="s">
        <v>10</v>
      </c>
      <c r="C13" s="77" t="s">
        <v>145</v>
      </c>
      <c r="D13" s="77"/>
      <c r="E13" s="30"/>
      <c r="F13" s="22">
        <v>2094613000</v>
      </c>
      <c r="G13" s="22">
        <v>73816108</v>
      </c>
      <c r="H13" s="23">
        <f t="shared" ref="H13:H20" si="1">SUM(F13:G13)</f>
        <v>2168429108</v>
      </c>
      <c r="I13" s="22"/>
      <c r="J13" s="22"/>
      <c r="K13" s="22"/>
      <c r="L13" s="22"/>
      <c r="M13" s="22"/>
      <c r="N13" s="22"/>
      <c r="O13" s="22"/>
      <c r="P13" s="22"/>
      <c r="Q13" s="22"/>
      <c r="R13" s="22"/>
      <c r="S13" s="22"/>
      <c r="T13" s="29"/>
      <c r="U13" s="29"/>
      <c r="V13" s="29"/>
      <c r="W13" s="29"/>
      <c r="X13" s="29"/>
      <c r="Y13" s="29"/>
      <c r="Z13" s="29"/>
      <c r="AA13" s="29"/>
      <c r="AB13" s="29"/>
      <c r="AC13" s="29"/>
      <c r="AD13" s="29"/>
    </row>
    <row r="14" spans="1:30" ht="12.9" customHeight="1" x14ac:dyDescent="0.15">
      <c r="A14" s="24"/>
      <c r="B14" s="24" t="s">
        <v>12</v>
      </c>
      <c r="C14" s="77" t="s">
        <v>273</v>
      </c>
      <c r="D14" s="77"/>
      <c r="E14" s="30"/>
      <c r="F14" s="22">
        <v>1007709991</v>
      </c>
      <c r="G14" s="22">
        <v>6613516</v>
      </c>
      <c r="H14" s="23">
        <f t="shared" si="1"/>
        <v>1014323507</v>
      </c>
      <c r="I14" s="22"/>
      <c r="J14" s="22"/>
      <c r="K14" s="22"/>
      <c r="L14" s="22"/>
      <c r="M14" s="22"/>
      <c r="N14" s="22"/>
      <c r="O14" s="22"/>
      <c r="P14" s="22"/>
      <c r="Q14" s="22"/>
      <c r="R14" s="22"/>
      <c r="S14" s="22"/>
      <c r="T14" s="29"/>
      <c r="U14" s="29"/>
      <c r="V14" s="29"/>
      <c r="W14" s="29"/>
      <c r="X14" s="29"/>
      <c r="Y14" s="29"/>
      <c r="Z14" s="29"/>
      <c r="AA14" s="29"/>
      <c r="AB14" s="29"/>
      <c r="AC14" s="29"/>
      <c r="AD14" s="29"/>
    </row>
    <row r="15" spans="1:30" ht="12.9" customHeight="1" x14ac:dyDescent="0.15">
      <c r="A15" s="24"/>
      <c r="B15" s="24" t="s">
        <v>15</v>
      </c>
      <c r="C15" s="77" t="s">
        <v>203</v>
      </c>
      <c r="D15" s="77"/>
      <c r="E15" s="30"/>
      <c r="F15" s="22">
        <v>374764387</v>
      </c>
      <c r="G15" s="22">
        <v>-4055317</v>
      </c>
      <c r="H15" s="23">
        <f t="shared" si="1"/>
        <v>370709070</v>
      </c>
      <c r="I15" s="22"/>
      <c r="J15" s="22"/>
      <c r="K15" s="22"/>
      <c r="L15" s="22"/>
      <c r="M15" s="22"/>
      <c r="N15" s="22"/>
      <c r="O15" s="22"/>
      <c r="P15" s="22"/>
      <c r="Q15" s="22"/>
      <c r="R15" s="22"/>
      <c r="S15" s="22"/>
      <c r="T15" s="29"/>
      <c r="U15" s="29"/>
      <c r="V15" s="29"/>
      <c r="W15" s="29"/>
      <c r="X15" s="29"/>
      <c r="Y15" s="29"/>
      <c r="Z15" s="29"/>
      <c r="AA15" s="29"/>
      <c r="AB15" s="29"/>
      <c r="AC15" s="29"/>
      <c r="AD15" s="29"/>
    </row>
    <row r="16" spans="1:30" ht="12.9" customHeight="1" x14ac:dyDescent="0.15">
      <c r="A16" s="24"/>
      <c r="B16" s="24" t="s">
        <v>17</v>
      </c>
      <c r="C16" s="77" t="s">
        <v>138</v>
      </c>
      <c r="D16" s="77"/>
      <c r="E16" s="30"/>
      <c r="F16" s="22">
        <v>582515238</v>
      </c>
      <c r="G16" s="22">
        <v>503227</v>
      </c>
      <c r="H16" s="23">
        <f t="shared" si="1"/>
        <v>583018465</v>
      </c>
      <c r="I16" s="22"/>
      <c r="J16" s="22"/>
      <c r="K16" s="22"/>
      <c r="L16" s="22"/>
      <c r="M16" s="22"/>
      <c r="N16" s="22"/>
      <c r="O16" s="22"/>
      <c r="P16" s="22"/>
      <c r="Q16" s="22"/>
      <c r="R16" s="22"/>
      <c r="S16" s="22"/>
      <c r="T16" s="29"/>
      <c r="U16" s="29"/>
      <c r="V16" s="29"/>
      <c r="W16" s="29"/>
      <c r="X16" s="29"/>
      <c r="Y16" s="29"/>
      <c r="Z16" s="29"/>
      <c r="AA16" s="29"/>
      <c r="AB16" s="29"/>
      <c r="AC16" s="29"/>
      <c r="AD16" s="29"/>
    </row>
    <row r="17" spans="1:30" ht="12.9" customHeight="1" x14ac:dyDescent="0.15">
      <c r="A17" s="24"/>
      <c r="B17" s="24" t="s">
        <v>19</v>
      </c>
      <c r="C17" s="77" t="s">
        <v>247</v>
      </c>
      <c r="D17" s="77"/>
      <c r="E17" s="30"/>
      <c r="F17" s="22">
        <v>591811293</v>
      </c>
      <c r="G17" s="22">
        <v>2723245</v>
      </c>
      <c r="H17" s="23">
        <f t="shared" si="1"/>
        <v>594534538</v>
      </c>
      <c r="I17" s="22"/>
      <c r="J17" s="22"/>
      <c r="K17" s="22"/>
      <c r="L17" s="22"/>
      <c r="M17" s="22"/>
      <c r="N17" s="22"/>
      <c r="O17" s="22"/>
      <c r="P17" s="22"/>
      <c r="Q17" s="22"/>
      <c r="R17" s="22"/>
      <c r="S17" s="22"/>
      <c r="T17" s="29"/>
      <c r="U17" s="29"/>
      <c r="V17" s="29"/>
      <c r="W17" s="29"/>
      <c r="X17" s="29"/>
      <c r="Y17" s="29"/>
      <c r="Z17" s="29"/>
      <c r="AA17" s="29"/>
      <c r="AB17" s="29"/>
      <c r="AC17" s="29"/>
      <c r="AD17" s="29"/>
    </row>
    <row r="18" spans="1:30" ht="12.9" customHeight="1" x14ac:dyDescent="0.15">
      <c r="A18" s="24"/>
      <c r="B18" s="24" t="s">
        <v>22</v>
      </c>
      <c r="C18" s="77" t="s">
        <v>103</v>
      </c>
      <c r="D18" s="77"/>
      <c r="E18" s="26"/>
      <c r="F18" s="22">
        <v>90584303</v>
      </c>
      <c r="G18" s="22">
        <v>-11679</v>
      </c>
      <c r="H18" s="23">
        <f t="shared" si="1"/>
        <v>90572624</v>
      </c>
      <c r="I18" s="22"/>
      <c r="J18" s="22"/>
      <c r="K18" s="22"/>
      <c r="L18" s="22"/>
      <c r="M18" s="22"/>
      <c r="N18" s="22"/>
      <c r="O18" s="22"/>
      <c r="P18" s="22"/>
      <c r="Q18" s="22"/>
      <c r="R18" s="22"/>
      <c r="S18" s="22"/>
      <c r="T18" s="29"/>
      <c r="U18" s="29"/>
      <c r="V18" s="29"/>
      <c r="W18" s="29"/>
      <c r="X18" s="29"/>
      <c r="Y18" s="29"/>
      <c r="Z18" s="29"/>
      <c r="AA18" s="29"/>
      <c r="AB18" s="29"/>
      <c r="AC18" s="29"/>
      <c r="AD18" s="29"/>
    </row>
    <row r="19" spans="1:30" ht="12.9" customHeight="1" x14ac:dyDescent="0.15">
      <c r="A19" s="24"/>
      <c r="B19" s="24"/>
      <c r="C19" s="77" t="s">
        <v>264</v>
      </c>
      <c r="D19" s="77"/>
      <c r="E19" s="26"/>
      <c r="F19" s="22">
        <f>SUM(F13:F18)</f>
        <v>4741998212</v>
      </c>
      <c r="G19" s="22">
        <f>SUM(G13:G18)</f>
        <v>79589100</v>
      </c>
      <c r="H19" s="23">
        <f t="shared" si="1"/>
        <v>4821587312</v>
      </c>
      <c r="I19" s="22"/>
      <c r="J19" s="22"/>
      <c r="K19" s="22"/>
      <c r="L19" s="22"/>
      <c r="M19" s="22"/>
      <c r="N19" s="22"/>
      <c r="O19" s="22"/>
      <c r="P19" s="22"/>
      <c r="Q19" s="22"/>
      <c r="R19" s="22"/>
      <c r="S19" s="22"/>
      <c r="T19" s="29"/>
      <c r="U19" s="29"/>
      <c r="V19" s="29"/>
      <c r="W19" s="29"/>
      <c r="X19" s="29"/>
      <c r="Y19" s="29"/>
      <c r="Z19" s="29"/>
      <c r="AA19" s="29"/>
      <c r="AB19" s="29"/>
      <c r="AC19" s="29"/>
      <c r="AD19" s="29"/>
    </row>
    <row r="20" spans="1:30" ht="12.9" customHeight="1" x14ac:dyDescent="0.15">
      <c r="A20" s="24"/>
      <c r="B20" s="77" t="s">
        <v>63</v>
      </c>
      <c r="C20" s="77"/>
      <c r="D20" s="77"/>
      <c r="E20" s="26"/>
      <c r="F20" s="22">
        <v>6654239838</v>
      </c>
      <c r="G20" s="22" t="s">
        <v>14</v>
      </c>
      <c r="H20" s="23">
        <f t="shared" si="1"/>
        <v>6654239838</v>
      </c>
      <c r="I20" s="22"/>
      <c r="J20" s="22"/>
      <c r="K20" s="22"/>
      <c r="L20" s="22"/>
      <c r="M20" s="22"/>
      <c r="N20" s="22"/>
      <c r="O20" s="22"/>
      <c r="P20" s="22"/>
      <c r="Q20" s="22"/>
      <c r="R20" s="22"/>
      <c r="S20" s="22"/>
      <c r="T20" s="29"/>
      <c r="U20" s="29"/>
      <c r="V20" s="29"/>
      <c r="W20" s="29"/>
      <c r="X20" s="29"/>
      <c r="Y20" s="29"/>
      <c r="Z20" s="29"/>
      <c r="AA20" s="29"/>
      <c r="AB20" s="29"/>
      <c r="AC20" s="29"/>
      <c r="AD20" s="29"/>
    </row>
    <row r="21" spans="1:30" ht="12.9" customHeight="1" x14ac:dyDescent="0.15">
      <c r="A21" s="24"/>
      <c r="B21" s="77" t="s">
        <v>266</v>
      </c>
      <c r="C21" s="77"/>
      <c r="D21" s="77"/>
      <c r="E21" s="26"/>
      <c r="F21" s="22"/>
      <c r="G21" s="22"/>
      <c r="H21" s="23"/>
      <c r="I21" s="22"/>
      <c r="J21" s="22"/>
      <c r="K21" s="22"/>
      <c r="L21" s="22"/>
      <c r="M21" s="22"/>
      <c r="N21" s="22"/>
      <c r="O21" s="22"/>
      <c r="P21" s="22"/>
      <c r="Q21" s="22"/>
      <c r="R21" s="22"/>
      <c r="S21" s="22"/>
      <c r="T21" s="29"/>
      <c r="U21" s="29"/>
      <c r="V21" s="29"/>
      <c r="W21" s="29"/>
      <c r="X21" s="29"/>
      <c r="Y21" s="29"/>
      <c r="Z21" s="29"/>
      <c r="AA21" s="29"/>
      <c r="AB21" s="29"/>
      <c r="AC21" s="29"/>
      <c r="AD21" s="29"/>
    </row>
    <row r="22" spans="1:30" ht="12.9" customHeight="1" x14ac:dyDescent="0.15">
      <c r="A22" s="24"/>
      <c r="B22" s="24" t="s">
        <v>10</v>
      </c>
      <c r="C22" s="77" t="s">
        <v>157</v>
      </c>
      <c r="D22" s="77"/>
      <c r="E22" s="26"/>
      <c r="F22" s="22">
        <v>136077301</v>
      </c>
      <c r="G22" s="22">
        <v>-19200</v>
      </c>
      <c r="H22" s="23">
        <f>SUM(F22:G22)</f>
        <v>136058101</v>
      </c>
      <c r="I22" s="22"/>
      <c r="J22" s="22"/>
      <c r="K22" s="22"/>
      <c r="L22" s="22"/>
      <c r="M22" s="22"/>
      <c r="N22" s="22"/>
      <c r="O22" s="22"/>
      <c r="P22" s="22"/>
      <c r="Q22" s="22"/>
      <c r="R22" s="22"/>
      <c r="S22" s="22"/>
      <c r="T22" s="29"/>
      <c r="U22" s="29"/>
      <c r="V22" s="29"/>
      <c r="W22" s="29"/>
      <c r="X22" s="29"/>
      <c r="Y22" s="29"/>
      <c r="Z22" s="29"/>
      <c r="AA22" s="29"/>
      <c r="AB22" s="29"/>
      <c r="AC22" s="29"/>
      <c r="AD22" s="29"/>
    </row>
    <row r="23" spans="1:30" ht="12.9" customHeight="1" x14ac:dyDescent="0.15">
      <c r="A23" s="24"/>
      <c r="B23" s="24" t="s">
        <v>12</v>
      </c>
      <c r="C23" s="77" t="s">
        <v>185</v>
      </c>
      <c r="D23" s="77"/>
      <c r="E23" s="26"/>
      <c r="F23" s="22">
        <v>1508520097</v>
      </c>
      <c r="G23" s="22" t="s">
        <v>14</v>
      </c>
      <c r="H23" s="23">
        <f>SUM(F23:G23)</f>
        <v>1508520097</v>
      </c>
      <c r="I23" s="22"/>
      <c r="J23" s="22"/>
      <c r="K23" s="22"/>
      <c r="L23" s="22"/>
      <c r="M23" s="22"/>
      <c r="N23" s="22"/>
      <c r="O23" s="22"/>
      <c r="P23" s="22"/>
      <c r="Q23" s="22"/>
      <c r="R23" s="22"/>
      <c r="S23" s="22"/>
      <c r="T23" s="29"/>
      <c r="U23" s="29"/>
      <c r="V23" s="29"/>
      <c r="W23" s="29"/>
      <c r="X23" s="29"/>
      <c r="Y23" s="29"/>
      <c r="Z23" s="29"/>
      <c r="AA23" s="29"/>
      <c r="AB23" s="29"/>
      <c r="AC23" s="29"/>
      <c r="AD23" s="29"/>
    </row>
    <row r="24" spans="1:30" ht="12.9" customHeight="1" x14ac:dyDescent="0.15">
      <c r="A24" s="24"/>
      <c r="B24" s="24" t="s">
        <v>15</v>
      </c>
      <c r="C24" s="77" t="s">
        <v>284</v>
      </c>
      <c r="D24" s="77"/>
      <c r="E24" s="26"/>
      <c r="F24" s="22">
        <v>9982191</v>
      </c>
      <c r="G24" s="22">
        <v>11185</v>
      </c>
      <c r="H24" s="23">
        <f>SUM(F24:G24)</f>
        <v>9993376</v>
      </c>
      <c r="I24" s="22"/>
      <c r="J24" s="22"/>
      <c r="K24" s="22"/>
      <c r="L24" s="22"/>
      <c r="M24" s="22"/>
      <c r="N24" s="22"/>
      <c r="O24" s="22"/>
      <c r="P24" s="22"/>
      <c r="Q24" s="22"/>
      <c r="R24" s="22"/>
      <c r="S24" s="22"/>
      <c r="T24" s="29"/>
      <c r="U24" s="29"/>
      <c r="V24" s="29"/>
      <c r="W24" s="29"/>
      <c r="X24" s="29"/>
      <c r="Y24" s="29"/>
      <c r="Z24" s="29"/>
      <c r="AA24" s="29"/>
      <c r="AB24" s="29"/>
      <c r="AC24" s="29"/>
      <c r="AD24" s="29"/>
    </row>
    <row r="25" spans="1:30" ht="12.9" customHeight="1" x14ac:dyDescent="0.15">
      <c r="A25" s="24"/>
      <c r="B25" s="24" t="s">
        <v>17</v>
      </c>
      <c r="C25" s="77" t="s">
        <v>180</v>
      </c>
      <c r="D25" s="77"/>
      <c r="E25" s="26"/>
      <c r="F25" s="22">
        <v>148392410</v>
      </c>
      <c r="G25" s="22">
        <v>-14107</v>
      </c>
      <c r="H25" s="23">
        <f>SUM(F25:G25)</f>
        <v>148378303</v>
      </c>
      <c r="I25" s="22"/>
      <c r="J25" s="22"/>
      <c r="K25" s="22"/>
      <c r="L25" s="22"/>
      <c r="M25" s="22"/>
      <c r="N25" s="22"/>
      <c r="O25" s="22"/>
      <c r="P25" s="22"/>
      <c r="Q25" s="22"/>
      <c r="R25" s="22"/>
      <c r="S25" s="22"/>
      <c r="T25" s="29"/>
      <c r="U25" s="29"/>
      <c r="V25" s="29"/>
      <c r="W25" s="29"/>
      <c r="X25" s="29"/>
      <c r="Y25" s="29"/>
      <c r="Z25" s="29"/>
      <c r="AA25" s="29"/>
      <c r="AB25" s="29"/>
      <c r="AC25" s="29"/>
      <c r="AD25" s="29"/>
    </row>
    <row r="26" spans="1:30" ht="12.9" customHeight="1" x14ac:dyDescent="0.15">
      <c r="A26" s="24"/>
      <c r="B26" s="77" t="s">
        <v>264</v>
      </c>
      <c r="C26" s="77"/>
      <c r="D26" s="77"/>
      <c r="E26" s="26"/>
      <c r="F26" s="22">
        <f>SUM(F22:F25)</f>
        <v>1802971999</v>
      </c>
      <c r="G26" s="22">
        <f>SUM(G22:G25)</f>
        <v>-22122</v>
      </c>
      <c r="H26" s="23">
        <f>SUM(F26:G26)</f>
        <v>1802949877</v>
      </c>
      <c r="I26" s="22"/>
      <c r="J26" s="22"/>
      <c r="K26" s="22"/>
      <c r="L26" s="22"/>
      <c r="M26" s="22"/>
      <c r="N26" s="22"/>
      <c r="O26" s="22"/>
      <c r="P26" s="22"/>
      <c r="Q26" s="22"/>
      <c r="R26" s="22"/>
      <c r="S26" s="22"/>
      <c r="T26" s="29"/>
      <c r="U26" s="29"/>
      <c r="V26" s="29"/>
      <c r="W26" s="29"/>
      <c r="X26" s="29"/>
      <c r="Y26" s="29"/>
      <c r="Z26" s="29"/>
      <c r="AA26" s="29"/>
      <c r="AB26" s="29"/>
      <c r="AC26" s="29"/>
      <c r="AD26" s="29"/>
    </row>
    <row r="27" spans="1:30" ht="12.9" customHeight="1" x14ac:dyDescent="0.15">
      <c r="A27" s="24"/>
      <c r="B27" s="77" t="s">
        <v>308</v>
      </c>
      <c r="C27" s="77"/>
      <c r="D27" s="77"/>
      <c r="E27" s="26"/>
      <c r="F27" s="22"/>
      <c r="G27" s="22"/>
      <c r="H27" s="23"/>
      <c r="I27" s="22"/>
      <c r="J27" s="22"/>
      <c r="K27" s="22"/>
      <c r="L27" s="22"/>
      <c r="M27" s="22"/>
      <c r="N27" s="22"/>
      <c r="O27" s="22"/>
      <c r="P27" s="22"/>
      <c r="Q27" s="22"/>
      <c r="R27" s="22"/>
      <c r="S27" s="22"/>
      <c r="T27" s="29"/>
      <c r="U27" s="29"/>
      <c r="V27" s="29"/>
      <c r="W27" s="29"/>
      <c r="X27" s="29"/>
      <c r="Y27" s="29"/>
      <c r="Z27" s="29"/>
      <c r="AA27" s="29"/>
      <c r="AB27" s="29"/>
      <c r="AC27" s="29"/>
      <c r="AD27" s="29"/>
    </row>
    <row r="28" spans="1:30" ht="12.9" customHeight="1" x14ac:dyDescent="0.15">
      <c r="A28" s="24"/>
      <c r="B28" s="24" t="s">
        <v>10</v>
      </c>
      <c r="C28" s="77" t="s">
        <v>175</v>
      </c>
      <c r="D28" s="77"/>
      <c r="E28" s="26"/>
      <c r="F28" s="22">
        <v>8083520000</v>
      </c>
      <c r="G28" s="22">
        <v>-43968000</v>
      </c>
      <c r="H28" s="23">
        <f>SUM(F28:G28)</f>
        <v>8039552000</v>
      </c>
      <c r="I28" s="22"/>
      <c r="J28" s="22"/>
      <c r="K28" s="22"/>
      <c r="L28" s="22"/>
      <c r="M28" s="22"/>
      <c r="N28" s="22"/>
      <c r="O28" s="22"/>
      <c r="P28" s="22"/>
      <c r="Q28" s="22"/>
      <c r="R28" s="22"/>
      <c r="S28" s="22"/>
      <c r="T28" s="29"/>
      <c r="U28" s="29"/>
      <c r="V28" s="29"/>
      <c r="W28" s="29"/>
      <c r="X28" s="29"/>
      <c r="Y28" s="29"/>
      <c r="Z28" s="29"/>
      <c r="AA28" s="29"/>
      <c r="AB28" s="29"/>
      <c r="AC28" s="29"/>
      <c r="AD28" s="29"/>
    </row>
    <row r="29" spans="1:30" ht="12.9" customHeight="1" x14ac:dyDescent="0.15">
      <c r="A29" s="24"/>
      <c r="B29" s="24" t="s">
        <v>12</v>
      </c>
      <c r="C29" s="77" t="s">
        <v>285</v>
      </c>
      <c r="D29" s="77"/>
      <c r="E29" s="26"/>
      <c r="F29" s="22">
        <v>130600000</v>
      </c>
      <c r="G29" s="22" t="s">
        <v>14</v>
      </c>
      <c r="H29" s="23">
        <f>SUM(F29:G29)</f>
        <v>130600000</v>
      </c>
      <c r="I29" s="22"/>
      <c r="J29" s="22"/>
      <c r="K29" s="22"/>
      <c r="L29" s="22"/>
      <c r="M29" s="22"/>
      <c r="N29" s="22"/>
      <c r="O29" s="22"/>
      <c r="P29" s="22"/>
      <c r="Q29" s="22"/>
      <c r="R29" s="22"/>
      <c r="S29" s="22"/>
      <c r="T29" s="29"/>
      <c r="U29" s="29"/>
      <c r="V29" s="29"/>
      <c r="W29" s="29"/>
      <c r="X29" s="29"/>
      <c r="Y29" s="29"/>
      <c r="Z29" s="29"/>
      <c r="AA29" s="29"/>
      <c r="AB29" s="29"/>
      <c r="AC29" s="29"/>
      <c r="AD29" s="29"/>
    </row>
    <row r="30" spans="1:30" ht="12.9" customHeight="1" x14ac:dyDescent="0.15">
      <c r="A30" s="24"/>
      <c r="B30" s="24" t="s">
        <v>15</v>
      </c>
      <c r="C30" s="77" t="s">
        <v>309</v>
      </c>
      <c r="D30" s="77"/>
      <c r="E30" s="26"/>
      <c r="F30" s="22">
        <v>552475000</v>
      </c>
      <c r="G30" s="22" t="s">
        <v>14</v>
      </c>
      <c r="H30" s="23">
        <f>SUM(F30:G30)</f>
        <v>552475000</v>
      </c>
      <c r="I30" s="22"/>
      <c r="J30" s="22"/>
      <c r="K30" s="22"/>
      <c r="L30" s="22"/>
      <c r="M30" s="22"/>
      <c r="N30" s="22"/>
      <c r="O30" s="22"/>
      <c r="P30" s="22"/>
      <c r="Q30" s="22"/>
      <c r="R30" s="22"/>
      <c r="S30" s="22"/>
      <c r="T30" s="29"/>
      <c r="U30" s="29"/>
      <c r="V30" s="29"/>
      <c r="W30" s="29"/>
      <c r="X30" s="29"/>
      <c r="Y30" s="29"/>
      <c r="Z30" s="29"/>
      <c r="AA30" s="29"/>
      <c r="AB30" s="29"/>
      <c r="AC30" s="29"/>
      <c r="AD30" s="29"/>
    </row>
    <row r="31" spans="1:30" ht="12.9" customHeight="1" x14ac:dyDescent="0.15">
      <c r="A31" s="24"/>
      <c r="B31" s="77" t="s">
        <v>264</v>
      </c>
      <c r="C31" s="77"/>
      <c r="D31" s="77"/>
      <c r="E31" s="26"/>
      <c r="F31" s="22">
        <f>SUM(F28:F30)</f>
        <v>8766595000</v>
      </c>
      <c r="G31" s="22">
        <f>SUM(G28:G30)</f>
        <v>-43968000</v>
      </c>
      <c r="H31" s="23">
        <f>SUM(F31:G31)</f>
        <v>8722627000</v>
      </c>
      <c r="I31" s="22"/>
      <c r="J31" s="22"/>
      <c r="K31" s="22"/>
      <c r="L31" s="22"/>
      <c r="M31" s="22"/>
      <c r="N31" s="22"/>
      <c r="O31" s="22"/>
      <c r="P31" s="22"/>
      <c r="Q31" s="22"/>
      <c r="R31" s="22"/>
      <c r="S31" s="22"/>
      <c r="T31" s="29"/>
      <c r="U31" s="29"/>
      <c r="V31" s="29"/>
      <c r="W31" s="29"/>
      <c r="X31" s="29"/>
      <c r="Y31" s="29"/>
      <c r="Z31" s="29"/>
      <c r="AA31" s="29"/>
      <c r="AB31" s="29"/>
      <c r="AC31" s="29"/>
      <c r="AD31" s="29"/>
    </row>
    <row r="32" spans="1:30" ht="12.9" customHeight="1" x14ac:dyDescent="0.15">
      <c r="A32" s="24"/>
      <c r="B32" s="77" t="s">
        <v>250</v>
      </c>
      <c r="C32" s="77"/>
      <c r="D32" s="77"/>
      <c r="E32" s="26"/>
      <c r="F32" s="22">
        <v>2400018909</v>
      </c>
      <c r="G32" s="22">
        <v>29034067</v>
      </c>
      <c r="H32" s="23">
        <f>SUM(F32:G32)</f>
        <v>2429052976</v>
      </c>
      <c r="I32" s="22"/>
      <c r="J32" s="22"/>
      <c r="K32" s="22"/>
      <c r="L32" s="22"/>
      <c r="M32" s="22"/>
      <c r="N32" s="22"/>
      <c r="O32" s="22"/>
      <c r="P32" s="22"/>
      <c r="Q32" s="22"/>
      <c r="R32" s="22"/>
      <c r="S32" s="22"/>
      <c r="T32" s="29"/>
      <c r="U32" s="29"/>
      <c r="V32" s="29"/>
      <c r="W32" s="29"/>
      <c r="X32" s="29"/>
      <c r="Y32" s="29"/>
      <c r="Z32" s="29"/>
      <c r="AA32" s="29"/>
      <c r="AB32" s="29"/>
      <c r="AC32" s="29"/>
      <c r="AD32" s="29"/>
    </row>
    <row r="33" spans="1:30" ht="12.9" customHeight="1" x14ac:dyDescent="0.15">
      <c r="A33" s="24"/>
      <c r="B33" s="77" t="s">
        <v>193</v>
      </c>
      <c r="C33" s="77"/>
      <c r="D33" s="77"/>
      <c r="E33" s="26"/>
      <c r="F33" s="22"/>
      <c r="G33" s="22"/>
      <c r="H33" s="23"/>
      <c r="I33" s="22"/>
      <c r="J33" s="22"/>
      <c r="K33" s="22"/>
      <c r="L33" s="22"/>
      <c r="M33" s="22"/>
      <c r="N33" s="22"/>
      <c r="O33" s="22"/>
      <c r="P33" s="22"/>
      <c r="Q33" s="22"/>
      <c r="R33" s="22"/>
      <c r="S33" s="22"/>
      <c r="T33" s="29"/>
      <c r="U33" s="29"/>
      <c r="V33" s="29"/>
      <c r="W33" s="29"/>
      <c r="X33" s="29"/>
      <c r="Y33" s="29"/>
      <c r="Z33" s="29"/>
      <c r="AA33" s="29"/>
      <c r="AB33" s="29"/>
      <c r="AC33" s="29"/>
      <c r="AD33" s="29"/>
    </row>
    <row r="34" spans="1:30" ht="12.9" customHeight="1" x14ac:dyDescent="0.15">
      <c r="A34" s="24"/>
      <c r="B34" s="24" t="s">
        <v>10</v>
      </c>
      <c r="C34" s="77" t="s">
        <v>194</v>
      </c>
      <c r="D34" s="77"/>
      <c r="E34" s="26"/>
      <c r="F34" s="22">
        <v>1106660000</v>
      </c>
      <c r="G34" s="22">
        <v>785373</v>
      </c>
      <c r="H34" s="23">
        <f t="shared" ref="H34:H50" si="2">SUM(F34:G34)</f>
        <v>1107445373</v>
      </c>
      <c r="I34" s="22"/>
      <c r="J34" s="22"/>
      <c r="K34" s="22"/>
      <c r="L34" s="22"/>
      <c r="M34" s="22"/>
      <c r="N34" s="22"/>
      <c r="O34" s="22"/>
      <c r="P34" s="22"/>
      <c r="Q34" s="22"/>
      <c r="R34" s="22"/>
      <c r="S34" s="22"/>
      <c r="T34" s="29"/>
      <c r="U34" s="29"/>
      <c r="V34" s="29"/>
      <c r="W34" s="29"/>
      <c r="X34" s="29"/>
      <c r="Y34" s="29"/>
      <c r="Z34" s="29"/>
      <c r="AA34" s="29"/>
      <c r="AB34" s="29"/>
      <c r="AC34" s="29"/>
      <c r="AD34" s="29"/>
    </row>
    <row r="35" spans="1:30" ht="12.9" customHeight="1" x14ac:dyDescent="0.15">
      <c r="A35" s="24"/>
      <c r="B35" s="24" t="s">
        <v>12</v>
      </c>
      <c r="C35" s="77" t="s">
        <v>207</v>
      </c>
      <c r="D35" s="77"/>
      <c r="E35" s="26"/>
      <c r="F35" s="22">
        <v>1901300000</v>
      </c>
      <c r="G35" s="22">
        <v>537384</v>
      </c>
      <c r="H35" s="23">
        <f t="shared" si="2"/>
        <v>1901837384</v>
      </c>
      <c r="I35" s="22"/>
      <c r="J35" s="22"/>
      <c r="K35" s="22"/>
      <c r="L35" s="22"/>
      <c r="M35" s="22"/>
      <c r="N35" s="22"/>
      <c r="O35" s="22"/>
      <c r="P35" s="22"/>
      <c r="Q35" s="22"/>
      <c r="R35" s="22"/>
      <c r="S35" s="22"/>
      <c r="T35" s="29"/>
      <c r="U35" s="29"/>
      <c r="V35" s="29"/>
      <c r="W35" s="29"/>
      <c r="X35" s="29"/>
      <c r="Y35" s="29"/>
      <c r="Z35" s="29"/>
      <c r="AA35" s="29"/>
      <c r="AB35" s="29"/>
      <c r="AC35" s="29"/>
      <c r="AD35" s="29"/>
    </row>
    <row r="36" spans="1:30" ht="12.9" customHeight="1" x14ac:dyDescent="0.15">
      <c r="A36" s="24"/>
      <c r="B36" s="24" t="s">
        <v>15</v>
      </c>
      <c r="C36" s="77" t="s">
        <v>288</v>
      </c>
      <c r="D36" s="77"/>
      <c r="E36" s="26"/>
      <c r="F36" s="22">
        <v>523436000</v>
      </c>
      <c r="G36" s="22">
        <v>179438</v>
      </c>
      <c r="H36" s="23">
        <f t="shared" si="2"/>
        <v>523615438</v>
      </c>
      <c r="I36" s="22"/>
      <c r="J36" s="22"/>
      <c r="K36" s="22"/>
      <c r="L36" s="22"/>
      <c r="M36" s="22"/>
      <c r="N36" s="22"/>
      <c r="O36" s="22"/>
      <c r="P36" s="22"/>
      <c r="Q36" s="22"/>
      <c r="R36" s="22"/>
      <c r="S36" s="22"/>
      <c r="T36" s="29"/>
      <c r="U36" s="29"/>
      <c r="V36" s="29"/>
      <c r="W36" s="29"/>
      <c r="X36" s="29"/>
      <c r="Y36" s="29"/>
      <c r="Z36" s="29"/>
      <c r="AA36" s="29"/>
      <c r="AB36" s="29"/>
      <c r="AC36" s="29"/>
      <c r="AD36" s="29"/>
    </row>
    <row r="37" spans="1:30" ht="12.9" customHeight="1" x14ac:dyDescent="0.15">
      <c r="A37" s="24"/>
      <c r="B37" s="24" t="s">
        <v>17</v>
      </c>
      <c r="C37" s="77" t="s">
        <v>139</v>
      </c>
      <c r="D37" s="77"/>
      <c r="E37" s="26"/>
      <c r="F37" s="22">
        <v>761323000</v>
      </c>
      <c r="G37" s="22">
        <v>81651556</v>
      </c>
      <c r="H37" s="23">
        <f t="shared" si="2"/>
        <v>842974556</v>
      </c>
      <c r="I37" s="22"/>
      <c r="J37" s="22"/>
      <c r="K37" s="22"/>
      <c r="L37" s="22"/>
      <c r="M37" s="22"/>
      <c r="N37" s="22"/>
      <c r="O37" s="22"/>
      <c r="P37" s="22"/>
      <c r="Q37" s="22"/>
      <c r="R37" s="22"/>
      <c r="S37" s="22"/>
      <c r="T37" s="29"/>
      <c r="U37" s="29"/>
      <c r="V37" s="29"/>
      <c r="W37" s="29"/>
      <c r="X37" s="29"/>
      <c r="Y37" s="29"/>
      <c r="Z37" s="29"/>
      <c r="AA37" s="29"/>
      <c r="AB37" s="29"/>
      <c r="AC37" s="29"/>
      <c r="AD37" s="29"/>
    </row>
    <row r="38" spans="1:30" ht="12.9" customHeight="1" x14ac:dyDescent="0.15">
      <c r="A38" s="24"/>
      <c r="B38" s="24" t="s">
        <v>19</v>
      </c>
      <c r="C38" s="77" t="s">
        <v>311</v>
      </c>
      <c r="D38" s="77"/>
      <c r="E38" s="26"/>
      <c r="F38" s="22">
        <v>985766000</v>
      </c>
      <c r="G38" s="22">
        <v>7639</v>
      </c>
      <c r="H38" s="23">
        <f t="shared" si="2"/>
        <v>985773639</v>
      </c>
      <c r="I38" s="22"/>
      <c r="J38" s="22"/>
      <c r="K38" s="22"/>
      <c r="L38" s="22"/>
      <c r="M38" s="22"/>
      <c r="N38" s="22"/>
      <c r="O38" s="22"/>
      <c r="P38" s="22"/>
      <c r="Q38" s="22"/>
      <c r="R38" s="22"/>
      <c r="S38" s="22"/>
      <c r="T38" s="29"/>
      <c r="U38" s="29"/>
      <c r="V38" s="29"/>
      <c r="W38" s="29"/>
      <c r="X38" s="29"/>
      <c r="Y38" s="29"/>
      <c r="Z38" s="29"/>
      <c r="AA38" s="29"/>
      <c r="AB38" s="29"/>
      <c r="AC38" s="29"/>
      <c r="AD38" s="29"/>
    </row>
    <row r="39" spans="1:30" ht="12.9" customHeight="1" x14ac:dyDescent="0.15">
      <c r="A39" s="24"/>
      <c r="B39" s="24" t="s">
        <v>22</v>
      </c>
      <c r="C39" s="77" t="s">
        <v>276</v>
      </c>
      <c r="D39" s="77"/>
      <c r="E39" s="26"/>
      <c r="F39" s="22">
        <v>899667000</v>
      </c>
      <c r="G39" s="22">
        <v>323139</v>
      </c>
      <c r="H39" s="23">
        <f t="shared" si="2"/>
        <v>899990139</v>
      </c>
      <c r="I39" s="22"/>
      <c r="J39" s="22"/>
      <c r="K39" s="22"/>
      <c r="L39" s="22"/>
      <c r="M39" s="22"/>
      <c r="N39" s="22"/>
      <c r="O39" s="22"/>
      <c r="P39" s="22"/>
      <c r="Q39" s="22"/>
      <c r="R39" s="22"/>
      <c r="S39" s="22"/>
      <c r="T39" s="29"/>
      <c r="U39" s="29"/>
      <c r="V39" s="29"/>
      <c r="W39" s="29"/>
      <c r="X39" s="29"/>
      <c r="Y39" s="29"/>
      <c r="Z39" s="29"/>
      <c r="AA39" s="29"/>
      <c r="AB39" s="29"/>
      <c r="AC39" s="29"/>
      <c r="AD39" s="29"/>
    </row>
    <row r="40" spans="1:30" ht="12.9" customHeight="1" x14ac:dyDescent="0.15">
      <c r="A40" s="24"/>
      <c r="B40" s="24" t="s">
        <v>24</v>
      </c>
      <c r="C40" s="77" t="s">
        <v>291</v>
      </c>
      <c r="D40" s="77"/>
      <c r="E40" s="26"/>
      <c r="F40" s="22">
        <v>180657000</v>
      </c>
      <c r="G40" s="22" t="s">
        <v>14</v>
      </c>
      <c r="H40" s="23">
        <f t="shared" si="2"/>
        <v>180657000</v>
      </c>
      <c r="I40" s="22"/>
      <c r="J40" s="22"/>
      <c r="K40" s="22"/>
      <c r="L40" s="22"/>
      <c r="M40" s="22"/>
      <c r="N40" s="22"/>
      <c r="O40" s="22"/>
      <c r="P40" s="22"/>
      <c r="Q40" s="22"/>
      <c r="R40" s="22"/>
      <c r="S40" s="22"/>
      <c r="T40" s="29"/>
      <c r="U40" s="29"/>
      <c r="V40" s="29"/>
      <c r="W40" s="29"/>
      <c r="X40" s="29"/>
      <c r="Y40" s="29"/>
      <c r="Z40" s="29"/>
      <c r="AA40" s="29"/>
      <c r="AB40" s="29"/>
      <c r="AC40" s="29"/>
      <c r="AD40" s="29"/>
    </row>
    <row r="41" spans="1:30" ht="12.9" customHeight="1" x14ac:dyDescent="0.15">
      <c r="A41" s="24"/>
      <c r="B41" s="24" t="s">
        <v>26</v>
      </c>
      <c r="C41" s="77" t="s">
        <v>302</v>
      </c>
      <c r="D41" s="77"/>
      <c r="E41" s="26"/>
      <c r="F41" s="22">
        <v>11769000</v>
      </c>
      <c r="G41" s="22" t="s">
        <v>14</v>
      </c>
      <c r="H41" s="23">
        <f t="shared" si="2"/>
        <v>11769000</v>
      </c>
      <c r="I41" s="22"/>
      <c r="J41" s="22"/>
      <c r="K41" s="22"/>
      <c r="L41" s="22"/>
      <c r="M41" s="22"/>
      <c r="N41" s="22"/>
      <c r="O41" s="22"/>
      <c r="P41" s="22"/>
      <c r="Q41" s="22"/>
      <c r="R41" s="22"/>
      <c r="S41" s="22"/>
      <c r="T41" s="29"/>
      <c r="U41" s="29"/>
      <c r="V41" s="29"/>
      <c r="W41" s="29"/>
      <c r="X41" s="29"/>
      <c r="Y41" s="29"/>
      <c r="Z41" s="29"/>
      <c r="AA41" s="29"/>
      <c r="AB41" s="29"/>
      <c r="AC41" s="29"/>
      <c r="AD41" s="29"/>
    </row>
    <row r="42" spans="1:30" ht="12.9" customHeight="1" x14ac:dyDescent="0.15">
      <c r="A42" s="24"/>
      <c r="B42" s="24"/>
      <c r="C42" s="110" t="s">
        <v>268</v>
      </c>
      <c r="D42" s="110"/>
      <c r="E42" s="26"/>
      <c r="F42" s="22">
        <f>SUM(F34:F41)</f>
        <v>6370578000</v>
      </c>
      <c r="G42" s="22">
        <f>SUM(G34:G41)</f>
        <v>83484529</v>
      </c>
      <c r="H42" s="23">
        <f t="shared" si="2"/>
        <v>6454062529</v>
      </c>
      <c r="I42" s="22"/>
      <c r="J42" s="22"/>
      <c r="K42" s="22"/>
      <c r="L42" s="22"/>
      <c r="M42" s="22"/>
      <c r="N42" s="22"/>
      <c r="O42" s="22"/>
      <c r="P42" s="22"/>
      <c r="Q42" s="22"/>
      <c r="R42" s="22"/>
      <c r="S42" s="22"/>
      <c r="T42" s="29"/>
      <c r="U42" s="29"/>
      <c r="V42" s="29"/>
      <c r="W42" s="29"/>
      <c r="X42" s="29"/>
      <c r="Y42" s="29"/>
      <c r="Z42" s="29"/>
      <c r="AA42" s="29"/>
      <c r="AB42" s="29"/>
      <c r="AC42" s="29"/>
      <c r="AD42" s="29"/>
    </row>
    <row r="43" spans="1:30" ht="12.9" customHeight="1" x14ac:dyDescent="0.15">
      <c r="A43" s="24"/>
      <c r="B43" s="24" t="s">
        <v>28</v>
      </c>
      <c r="C43" s="77" t="s">
        <v>212</v>
      </c>
      <c r="D43" s="77"/>
      <c r="E43" s="26"/>
      <c r="F43" s="22">
        <v>284870000</v>
      </c>
      <c r="G43" s="22">
        <v>262305980</v>
      </c>
      <c r="H43" s="23">
        <f t="shared" si="2"/>
        <v>547175980</v>
      </c>
      <c r="I43" s="22"/>
      <c r="J43" s="22"/>
      <c r="K43" s="22"/>
      <c r="L43" s="22"/>
      <c r="M43" s="22"/>
      <c r="N43" s="22"/>
      <c r="O43" s="22"/>
      <c r="P43" s="22"/>
      <c r="Q43" s="22"/>
      <c r="R43" s="22"/>
      <c r="S43" s="22"/>
      <c r="T43" s="29"/>
      <c r="U43" s="29"/>
      <c r="V43" s="29"/>
      <c r="W43" s="29"/>
      <c r="X43" s="29"/>
      <c r="Y43" s="29"/>
      <c r="Z43" s="29"/>
      <c r="AA43" s="29"/>
      <c r="AB43" s="29"/>
      <c r="AC43" s="29"/>
      <c r="AD43" s="29"/>
    </row>
    <row r="44" spans="1:30" ht="12.9" customHeight="1" x14ac:dyDescent="0.15">
      <c r="A44" s="24"/>
      <c r="B44" s="77" t="s">
        <v>264</v>
      </c>
      <c r="C44" s="77"/>
      <c r="D44" s="77"/>
      <c r="E44" s="26"/>
      <c r="F44" s="22">
        <f>SUM(F42:F43)</f>
        <v>6655448000</v>
      </c>
      <c r="G44" s="22">
        <f>SUM(G42:G43)</f>
        <v>345790509</v>
      </c>
      <c r="H44" s="23">
        <f t="shared" si="2"/>
        <v>7001238509</v>
      </c>
      <c r="I44" s="22"/>
      <c r="J44" s="22"/>
      <c r="K44" s="22"/>
      <c r="L44" s="22"/>
      <c r="M44" s="22"/>
      <c r="N44" s="22"/>
      <c r="O44" s="22"/>
      <c r="P44" s="22"/>
      <c r="Q44" s="22"/>
      <c r="R44" s="22"/>
      <c r="S44" s="22"/>
      <c r="T44" s="29"/>
      <c r="U44" s="29"/>
      <c r="V44" s="29"/>
      <c r="W44" s="29"/>
      <c r="X44" s="29"/>
      <c r="Y44" s="29"/>
      <c r="Z44" s="29"/>
      <c r="AA44" s="29"/>
      <c r="AB44" s="29"/>
      <c r="AC44" s="29"/>
      <c r="AD44" s="29"/>
    </row>
    <row r="45" spans="1:30" ht="12.9" customHeight="1" x14ac:dyDescent="0.15">
      <c r="A45" s="24"/>
      <c r="B45" s="77" t="s">
        <v>304</v>
      </c>
      <c r="C45" s="77"/>
      <c r="D45" s="77"/>
      <c r="E45" s="26"/>
      <c r="F45" s="22">
        <v>425359938</v>
      </c>
      <c r="G45" s="22">
        <v>-263809</v>
      </c>
      <c r="H45" s="23">
        <f t="shared" si="2"/>
        <v>425096129</v>
      </c>
      <c r="I45" s="22"/>
      <c r="J45" s="22"/>
      <c r="K45" s="22"/>
      <c r="L45" s="22"/>
      <c r="M45" s="22"/>
      <c r="N45" s="22"/>
      <c r="O45" s="22"/>
      <c r="P45" s="22"/>
      <c r="Q45" s="22"/>
      <c r="R45" s="22"/>
      <c r="S45" s="22"/>
      <c r="T45" s="29"/>
      <c r="U45" s="29"/>
      <c r="V45" s="29"/>
      <c r="W45" s="29"/>
      <c r="X45" s="29"/>
      <c r="Y45" s="29"/>
      <c r="Z45" s="29"/>
      <c r="AA45" s="29"/>
      <c r="AB45" s="29"/>
      <c r="AC45" s="29"/>
      <c r="AD45" s="29"/>
    </row>
    <row r="46" spans="1:30" ht="12.9" customHeight="1" x14ac:dyDescent="0.15">
      <c r="A46" s="24"/>
      <c r="B46" s="77" t="s">
        <v>228</v>
      </c>
      <c r="C46" s="77"/>
      <c r="D46" s="77"/>
      <c r="E46" s="26"/>
      <c r="F46" s="22">
        <v>249693740</v>
      </c>
      <c r="G46" s="22">
        <v>-1662897</v>
      </c>
      <c r="H46" s="23">
        <f t="shared" si="2"/>
        <v>248030843</v>
      </c>
      <c r="I46" s="22"/>
      <c r="J46" s="22"/>
      <c r="K46" s="22"/>
      <c r="L46" s="22"/>
      <c r="M46" s="22"/>
      <c r="N46" s="22"/>
      <c r="O46" s="22"/>
      <c r="P46" s="22"/>
      <c r="Q46" s="22"/>
      <c r="R46" s="22"/>
      <c r="S46" s="22"/>
      <c r="T46" s="29"/>
      <c r="U46" s="29"/>
      <c r="V46" s="29"/>
      <c r="W46" s="29"/>
      <c r="X46" s="29"/>
      <c r="Y46" s="29"/>
      <c r="Z46" s="29"/>
      <c r="AA46" s="29"/>
      <c r="AB46" s="29"/>
      <c r="AC46" s="29"/>
      <c r="AD46" s="29"/>
    </row>
    <row r="47" spans="1:30" ht="12.9" customHeight="1" x14ac:dyDescent="0.15">
      <c r="A47" s="24"/>
      <c r="B47" s="77" t="s">
        <v>314</v>
      </c>
      <c r="C47" s="77"/>
      <c r="D47" s="77"/>
      <c r="E47" s="31"/>
      <c r="F47" s="22">
        <v>497489573</v>
      </c>
      <c r="G47" s="22">
        <v>-1243667</v>
      </c>
      <c r="H47" s="23">
        <f t="shared" si="2"/>
        <v>496245906</v>
      </c>
      <c r="I47" s="48"/>
      <c r="J47" s="48"/>
      <c r="K47" s="48"/>
      <c r="L47" s="48"/>
      <c r="M47" s="48"/>
      <c r="N47" s="48"/>
      <c r="O47" s="48"/>
      <c r="P47" s="48"/>
      <c r="Q47" s="48"/>
      <c r="R47" s="48"/>
      <c r="S47" s="48"/>
      <c r="T47" s="29"/>
      <c r="U47" s="29"/>
      <c r="V47" s="29"/>
      <c r="W47" s="29"/>
      <c r="X47" s="29"/>
      <c r="Y47" s="29"/>
      <c r="Z47" s="29"/>
      <c r="AA47" s="29"/>
      <c r="AB47" s="29"/>
      <c r="AC47" s="29"/>
      <c r="AD47" s="29"/>
    </row>
    <row r="48" spans="1:30" ht="12.9" customHeight="1" x14ac:dyDescent="0.15">
      <c r="A48" s="24"/>
      <c r="B48" s="77" t="s">
        <v>152</v>
      </c>
      <c r="C48" s="77"/>
      <c r="D48" s="77"/>
      <c r="E48" s="31"/>
      <c r="F48" s="22">
        <v>994843949</v>
      </c>
      <c r="G48" s="22">
        <v>19269128</v>
      </c>
      <c r="H48" s="23">
        <f t="shared" si="2"/>
        <v>1014113077</v>
      </c>
      <c r="I48" s="48"/>
      <c r="J48" s="48"/>
      <c r="K48" s="48"/>
      <c r="L48" s="48"/>
      <c r="M48" s="48"/>
      <c r="N48" s="48"/>
      <c r="O48" s="48"/>
      <c r="P48" s="48"/>
      <c r="Q48" s="48"/>
      <c r="R48" s="48"/>
      <c r="S48" s="48"/>
      <c r="T48" s="29"/>
      <c r="U48" s="29"/>
      <c r="V48" s="29"/>
      <c r="W48" s="29"/>
      <c r="X48" s="29"/>
      <c r="Y48" s="29"/>
      <c r="Z48" s="29"/>
      <c r="AA48" s="29"/>
      <c r="AB48" s="29"/>
      <c r="AC48" s="29"/>
      <c r="AD48" s="29"/>
    </row>
    <row r="49" spans="1:30" ht="12.9" customHeight="1" x14ac:dyDescent="0.15">
      <c r="A49" s="24"/>
      <c r="B49" s="77" t="s">
        <v>271</v>
      </c>
      <c r="C49" s="77"/>
      <c r="D49" s="77"/>
      <c r="E49" s="31"/>
      <c r="F49" s="22">
        <v>4412557434</v>
      </c>
      <c r="G49" s="22">
        <v>65845543</v>
      </c>
      <c r="H49" s="23">
        <f t="shared" si="2"/>
        <v>4478402977</v>
      </c>
      <c r="I49" s="48"/>
      <c r="J49" s="48"/>
      <c r="K49" s="48"/>
      <c r="L49" s="48"/>
      <c r="M49" s="48"/>
      <c r="N49" s="48"/>
      <c r="O49" s="48"/>
      <c r="P49" s="48"/>
      <c r="Q49" s="48"/>
      <c r="R49" s="48"/>
      <c r="S49" s="48"/>
      <c r="T49" s="29"/>
      <c r="U49" s="29"/>
      <c r="V49" s="29"/>
      <c r="W49" s="29"/>
      <c r="X49" s="29"/>
      <c r="Y49" s="29"/>
      <c r="Z49" s="29"/>
      <c r="AA49" s="29"/>
      <c r="AB49" s="29"/>
      <c r="AC49" s="29"/>
      <c r="AD49" s="29"/>
    </row>
    <row r="50" spans="1:30" ht="12.9" customHeight="1" x14ac:dyDescent="0.15">
      <c r="A50" s="24"/>
      <c r="B50" s="77" t="s">
        <v>69</v>
      </c>
      <c r="C50" s="77"/>
      <c r="D50" s="77"/>
      <c r="E50" s="31"/>
      <c r="F50" s="22">
        <v>350000000</v>
      </c>
      <c r="G50" s="22">
        <v>-185800000</v>
      </c>
      <c r="H50" s="23">
        <f t="shared" si="2"/>
        <v>164200000</v>
      </c>
      <c r="I50" s="48"/>
      <c r="J50" s="48"/>
      <c r="K50" s="48"/>
      <c r="L50" s="48"/>
      <c r="M50" s="48"/>
      <c r="N50" s="48"/>
      <c r="O50" s="48"/>
      <c r="P50" s="48"/>
      <c r="Q50" s="48"/>
      <c r="R50" s="48"/>
      <c r="S50" s="48"/>
      <c r="T50" s="29"/>
      <c r="U50" s="29"/>
      <c r="V50" s="29"/>
      <c r="W50" s="29"/>
      <c r="X50" s="29"/>
      <c r="Y50" s="29"/>
      <c r="Z50" s="29"/>
      <c r="AA50" s="29"/>
      <c r="AB50" s="29"/>
      <c r="AC50" s="29"/>
      <c r="AD50" s="29"/>
    </row>
    <row r="51" spans="1:30" ht="7.65" customHeight="1" x14ac:dyDescent="0.15">
      <c r="A51" s="24"/>
      <c r="B51" s="24"/>
      <c r="C51" s="20"/>
      <c r="D51" s="20"/>
      <c r="E51" s="31"/>
      <c r="F51" s="22"/>
      <c r="G51" s="22"/>
      <c r="H51" s="23"/>
      <c r="I51" s="48"/>
      <c r="J51" s="48"/>
      <c r="K51" s="48"/>
      <c r="L51" s="48"/>
      <c r="M51" s="48"/>
      <c r="N51" s="48"/>
      <c r="O51" s="48"/>
      <c r="P51" s="48"/>
      <c r="Q51" s="48"/>
      <c r="R51" s="48"/>
      <c r="S51" s="48"/>
      <c r="T51" s="29"/>
      <c r="U51" s="29"/>
      <c r="V51" s="29"/>
      <c r="W51" s="29"/>
      <c r="X51" s="29"/>
      <c r="Y51" s="29"/>
      <c r="Z51" s="29"/>
      <c r="AA51" s="29"/>
      <c r="AB51" s="29"/>
      <c r="AC51" s="29"/>
      <c r="AD51" s="29"/>
    </row>
    <row r="52" spans="1:30" ht="12.6" customHeight="1" x14ac:dyDescent="0.15">
      <c r="A52" s="24"/>
      <c r="B52" s="79" t="s">
        <v>73</v>
      </c>
      <c r="C52" s="79"/>
      <c r="D52" s="79"/>
      <c r="E52" s="31"/>
      <c r="F52" s="23">
        <f>SUM(F11,F19:F20,F26,F31:F32,F44:F50)</f>
        <v>46788131080</v>
      </c>
      <c r="G52" s="23">
        <f>SUM(G11,G19:G20,G26,G31:G32,G44:G50)</f>
        <v>337233019</v>
      </c>
      <c r="H52" s="23">
        <f>SUM(F52:G52)</f>
        <v>47125364099</v>
      </c>
      <c r="I52" s="48"/>
      <c r="J52" s="48"/>
      <c r="K52" s="48"/>
      <c r="L52" s="48"/>
      <c r="M52" s="48"/>
      <c r="N52" s="48"/>
      <c r="O52" s="48"/>
      <c r="P52" s="48"/>
      <c r="Q52" s="48"/>
      <c r="R52" s="48"/>
      <c r="S52" s="48"/>
      <c r="T52" s="29"/>
      <c r="U52" s="29"/>
      <c r="V52" s="29"/>
      <c r="W52" s="29"/>
      <c r="X52" s="29"/>
      <c r="Y52" s="29"/>
      <c r="Z52" s="29"/>
      <c r="AA52" s="29"/>
      <c r="AB52" s="29"/>
      <c r="AC52" s="29"/>
      <c r="AD52" s="29"/>
    </row>
    <row r="53" spans="1:30" ht="6" customHeight="1" x14ac:dyDescent="0.15">
      <c r="A53" s="33"/>
      <c r="B53" s="33"/>
      <c r="C53" s="34"/>
      <c r="D53" s="35"/>
      <c r="E53" s="36"/>
      <c r="F53" s="37"/>
      <c r="G53" s="38"/>
      <c r="H53" s="39"/>
      <c r="I53" s="40"/>
      <c r="J53" s="40"/>
      <c r="K53" s="40"/>
      <c r="L53" s="40"/>
      <c r="M53" s="40"/>
      <c r="N53" s="40"/>
      <c r="O53" s="40"/>
      <c r="P53" s="40"/>
      <c r="Q53" s="40"/>
      <c r="R53" s="40"/>
      <c r="S53" s="40"/>
      <c r="T53" s="29"/>
      <c r="U53" s="29"/>
      <c r="V53" s="29"/>
      <c r="W53" s="29"/>
      <c r="X53" s="29"/>
      <c r="Y53" s="29"/>
      <c r="Z53" s="29"/>
      <c r="AA53" s="29"/>
      <c r="AB53" s="29"/>
      <c r="AC53" s="29"/>
      <c r="AD53" s="29"/>
    </row>
    <row r="54" spans="1:30" ht="18" customHeight="1" x14ac:dyDescent="0.15">
      <c r="A54" s="92" t="s">
        <v>325</v>
      </c>
      <c r="B54" s="92"/>
      <c r="C54" s="92"/>
      <c r="D54" s="92"/>
      <c r="E54" s="92"/>
      <c r="F54" s="92"/>
      <c r="G54" s="92"/>
      <c r="H54" s="92"/>
      <c r="I54" s="12"/>
      <c r="J54" s="12"/>
      <c r="K54" s="12"/>
      <c r="L54" s="12"/>
      <c r="M54" s="12"/>
      <c r="N54" s="12"/>
      <c r="O54" s="12"/>
      <c r="P54" s="12"/>
      <c r="Q54" s="12"/>
      <c r="R54" s="12"/>
      <c r="S54" s="12"/>
      <c r="T54" s="29"/>
      <c r="U54" s="29"/>
      <c r="V54" s="29"/>
      <c r="W54" s="29"/>
      <c r="X54" s="29"/>
      <c r="Y54" s="29"/>
      <c r="Z54" s="29"/>
      <c r="AA54" s="29"/>
      <c r="AB54" s="29"/>
      <c r="AC54" s="29"/>
      <c r="AD54" s="29"/>
    </row>
    <row r="55" spans="1:30" ht="10.5" customHeight="1" x14ac:dyDescent="0.15">
      <c r="A55" s="12"/>
      <c r="B55" s="12"/>
      <c r="C55" s="12"/>
      <c r="D55" s="12"/>
      <c r="E55" s="12"/>
      <c r="F55" s="12"/>
      <c r="G55" s="12"/>
      <c r="H55" s="12"/>
      <c r="I55" s="45"/>
      <c r="J55" s="45"/>
      <c r="K55" s="45"/>
      <c r="L55" s="45"/>
      <c r="M55" s="45"/>
      <c r="N55" s="45"/>
      <c r="O55" s="45"/>
      <c r="P55" s="45"/>
      <c r="Q55" s="45"/>
      <c r="R55" s="45"/>
      <c r="S55" s="45"/>
      <c r="T55" s="29"/>
      <c r="U55" s="29"/>
      <c r="V55" s="29"/>
      <c r="W55" s="29"/>
      <c r="X55" s="29"/>
      <c r="Y55" s="29"/>
      <c r="Z55" s="29"/>
      <c r="AA55" s="29"/>
      <c r="AB55" s="29"/>
      <c r="AC55" s="29"/>
      <c r="AD55" s="29"/>
    </row>
    <row r="56" spans="1:30" ht="10.5" customHeight="1" x14ac:dyDescent="0.15">
      <c r="A56" s="40"/>
      <c r="B56" s="40"/>
      <c r="C56" s="40"/>
      <c r="D56" s="40"/>
      <c r="E56" s="40"/>
      <c r="F56" s="40"/>
      <c r="G56" s="40"/>
      <c r="H56" s="40"/>
      <c r="I56" s="40"/>
      <c r="J56" s="40"/>
      <c r="K56" s="40"/>
      <c r="L56" s="40"/>
      <c r="M56" s="40"/>
      <c r="N56" s="40"/>
      <c r="O56" s="40"/>
      <c r="P56" s="40"/>
      <c r="Q56" s="40"/>
      <c r="R56" s="40"/>
      <c r="S56" s="40"/>
      <c r="T56" s="29"/>
      <c r="U56" s="29"/>
      <c r="V56" s="29"/>
      <c r="W56" s="29"/>
      <c r="X56" s="29"/>
      <c r="Y56" s="29"/>
      <c r="Z56" s="29"/>
      <c r="AA56" s="29"/>
      <c r="AB56" s="29"/>
      <c r="AC56" s="29"/>
      <c r="AD56" s="29"/>
    </row>
    <row r="57" spans="1:30" ht="10.5" customHeight="1" x14ac:dyDescent="0.15">
      <c r="A57" s="40"/>
      <c r="B57" s="40"/>
      <c r="C57" s="40"/>
      <c r="D57" s="40"/>
      <c r="E57" s="40"/>
      <c r="F57" s="40"/>
      <c r="G57" s="40"/>
      <c r="H57" s="40"/>
      <c r="I57" s="40"/>
      <c r="J57" s="40"/>
      <c r="K57" s="40"/>
      <c r="L57" s="40"/>
      <c r="M57" s="40"/>
      <c r="N57" s="40"/>
      <c r="O57" s="40"/>
      <c r="P57" s="40"/>
      <c r="Q57" s="40"/>
      <c r="R57" s="40"/>
      <c r="S57" s="40"/>
      <c r="T57" s="29"/>
      <c r="U57" s="29"/>
      <c r="V57" s="29"/>
      <c r="W57" s="29"/>
      <c r="X57" s="29"/>
      <c r="Y57" s="29"/>
      <c r="Z57" s="29"/>
      <c r="AA57" s="29"/>
      <c r="AB57" s="29"/>
      <c r="AC57" s="29"/>
      <c r="AD57" s="29"/>
    </row>
    <row r="58" spans="1:30" ht="10.5" customHeight="1" x14ac:dyDescent="0.15">
      <c r="A58" s="40"/>
      <c r="B58" s="40"/>
      <c r="C58" s="40"/>
      <c r="D58" s="40"/>
      <c r="E58" s="40"/>
      <c r="F58" s="40"/>
      <c r="G58" s="40"/>
      <c r="H58" s="40"/>
      <c r="I58" s="40"/>
      <c r="J58" s="40"/>
      <c r="K58" s="40"/>
      <c r="L58" s="40"/>
      <c r="M58" s="40"/>
      <c r="N58" s="40"/>
      <c r="O58" s="40"/>
      <c r="P58" s="40"/>
      <c r="Q58" s="40"/>
      <c r="R58" s="40"/>
      <c r="S58" s="40"/>
      <c r="T58" s="29"/>
      <c r="U58" s="29"/>
      <c r="V58" s="29"/>
      <c r="W58" s="29"/>
      <c r="X58" s="29"/>
      <c r="Y58" s="29"/>
      <c r="Z58" s="29"/>
      <c r="AA58" s="29"/>
      <c r="AB58" s="29"/>
      <c r="AC58" s="29"/>
      <c r="AD58" s="29"/>
    </row>
    <row r="59" spans="1:30" ht="10.5" customHeight="1" x14ac:dyDescent="0.15">
      <c r="A59" s="40"/>
      <c r="B59" s="40"/>
      <c r="C59" s="40"/>
      <c r="D59" s="40"/>
      <c r="E59" s="40"/>
      <c r="F59" s="40"/>
      <c r="G59" s="40"/>
      <c r="H59" s="40"/>
      <c r="I59" s="40"/>
      <c r="J59" s="40"/>
      <c r="K59" s="40"/>
      <c r="L59" s="40"/>
      <c r="M59" s="40"/>
      <c r="N59" s="40"/>
      <c r="O59" s="40"/>
      <c r="P59" s="40"/>
      <c r="Q59" s="40"/>
      <c r="R59" s="40"/>
      <c r="S59" s="40"/>
    </row>
    <row r="60" spans="1:30" ht="10.5" customHeight="1" x14ac:dyDescent="0.15">
      <c r="A60" s="40"/>
      <c r="B60" s="40"/>
      <c r="C60" s="40"/>
      <c r="D60" s="40"/>
      <c r="E60" s="40"/>
      <c r="F60" s="40"/>
      <c r="G60" s="40"/>
      <c r="H60" s="40"/>
      <c r="I60" s="40"/>
      <c r="J60" s="40"/>
      <c r="K60" s="40"/>
      <c r="L60" s="40"/>
      <c r="M60" s="40"/>
      <c r="N60" s="40"/>
      <c r="O60" s="40"/>
      <c r="P60" s="40"/>
      <c r="Q60" s="40"/>
      <c r="R60" s="40"/>
      <c r="S60" s="40"/>
    </row>
    <row r="61" spans="1:30" ht="10.5" customHeight="1" x14ac:dyDescent="0.15">
      <c r="A61" s="40"/>
      <c r="B61" s="40"/>
      <c r="C61" s="40"/>
      <c r="D61" s="40"/>
      <c r="E61" s="40"/>
      <c r="F61" s="40"/>
      <c r="G61" s="40"/>
      <c r="H61" s="40"/>
      <c r="I61" s="40"/>
      <c r="J61" s="40"/>
      <c r="K61" s="40"/>
      <c r="L61" s="40"/>
      <c r="M61" s="40"/>
      <c r="N61" s="40"/>
      <c r="O61" s="40"/>
      <c r="P61" s="40"/>
      <c r="Q61" s="40"/>
      <c r="R61" s="40"/>
      <c r="S61" s="40"/>
    </row>
    <row r="62" spans="1:30" ht="10.5" customHeight="1" x14ac:dyDescent="0.15">
      <c r="A62" s="40"/>
      <c r="B62" s="40"/>
      <c r="C62" s="40"/>
      <c r="D62" s="40"/>
      <c r="E62" s="40"/>
      <c r="F62" s="40"/>
      <c r="G62" s="40"/>
      <c r="H62" s="40"/>
      <c r="I62" s="40"/>
      <c r="J62" s="40"/>
      <c r="K62" s="40"/>
      <c r="L62" s="40"/>
      <c r="M62" s="40"/>
      <c r="N62" s="40"/>
      <c r="O62" s="40"/>
      <c r="P62" s="40"/>
      <c r="Q62" s="40"/>
      <c r="R62" s="40"/>
      <c r="S62" s="40"/>
    </row>
    <row r="63" spans="1:30" ht="10.5" customHeight="1" x14ac:dyDescent="0.15">
      <c r="A63" s="40"/>
      <c r="B63" s="40"/>
      <c r="C63" s="40"/>
      <c r="D63" s="40"/>
      <c r="E63" s="40"/>
      <c r="F63" s="40"/>
      <c r="G63" s="40"/>
      <c r="H63" s="40"/>
      <c r="I63" s="40"/>
      <c r="J63" s="40"/>
      <c r="K63" s="40"/>
      <c r="L63" s="40"/>
      <c r="M63" s="40"/>
      <c r="N63" s="40"/>
      <c r="O63" s="40"/>
      <c r="P63" s="40"/>
      <c r="Q63" s="40"/>
      <c r="R63" s="40"/>
      <c r="S63" s="40"/>
    </row>
    <row r="64" spans="1:30" ht="10.5" customHeight="1" x14ac:dyDescent="0.15">
      <c r="A64" s="40"/>
      <c r="B64" s="40"/>
      <c r="C64" s="40"/>
      <c r="D64" s="40"/>
      <c r="E64" s="40"/>
      <c r="F64" s="40"/>
      <c r="G64" s="40"/>
      <c r="H64" s="40"/>
      <c r="I64" s="40"/>
      <c r="J64" s="40"/>
      <c r="K64" s="40"/>
      <c r="L64" s="40"/>
      <c r="M64" s="40"/>
      <c r="N64" s="40"/>
      <c r="O64" s="40"/>
      <c r="P64" s="40"/>
      <c r="Q64" s="40"/>
      <c r="R64" s="40"/>
      <c r="S64" s="40"/>
    </row>
    <row r="65" spans="1:19" ht="10.5" customHeight="1" x14ac:dyDescent="0.15">
      <c r="A65" s="41"/>
      <c r="B65" s="41"/>
      <c r="C65" s="42"/>
      <c r="D65" s="42"/>
      <c r="E65" s="42"/>
      <c r="F65" s="42"/>
      <c r="G65" s="42"/>
      <c r="H65" s="42"/>
      <c r="I65" s="42"/>
      <c r="J65" s="42"/>
      <c r="K65" s="42"/>
      <c r="L65" s="42"/>
      <c r="M65" s="42"/>
      <c r="N65" s="42"/>
      <c r="O65" s="42"/>
      <c r="P65" s="42"/>
      <c r="Q65" s="42"/>
      <c r="R65" s="42"/>
      <c r="S65" s="42"/>
    </row>
    <row r="66" spans="1:19" ht="10.5" customHeight="1" x14ac:dyDescent="0.15">
      <c r="A66" s="41"/>
      <c r="B66" s="41"/>
      <c r="C66" s="42"/>
      <c r="D66" s="42"/>
      <c r="E66" s="42"/>
      <c r="F66" s="42"/>
      <c r="G66" s="42"/>
      <c r="H66" s="42"/>
      <c r="I66" s="42"/>
      <c r="J66" s="42"/>
      <c r="K66" s="42"/>
      <c r="L66" s="42"/>
      <c r="M66" s="42"/>
      <c r="N66" s="42"/>
      <c r="O66" s="42"/>
      <c r="P66" s="42"/>
      <c r="Q66" s="42"/>
      <c r="R66" s="42"/>
      <c r="S66" s="42"/>
    </row>
    <row r="67" spans="1:19" ht="10.5" customHeight="1" x14ac:dyDescent="0.15">
      <c r="A67" s="41"/>
      <c r="B67" s="41"/>
      <c r="C67" s="42"/>
      <c r="D67" s="42"/>
      <c r="E67" s="42"/>
      <c r="F67" s="42"/>
      <c r="G67" s="42"/>
      <c r="H67" s="42"/>
      <c r="I67" s="42"/>
      <c r="J67" s="42"/>
      <c r="K67" s="42"/>
      <c r="L67" s="42"/>
      <c r="M67" s="42"/>
      <c r="N67" s="42"/>
      <c r="O67" s="42"/>
      <c r="P67" s="42"/>
      <c r="Q67" s="42"/>
      <c r="R67" s="42"/>
      <c r="S67" s="42"/>
    </row>
    <row r="68" spans="1:19" ht="10.5" customHeight="1" x14ac:dyDescent="0.15">
      <c r="A68" s="41"/>
      <c r="B68" s="41"/>
      <c r="C68" s="42"/>
      <c r="D68" s="42"/>
      <c r="E68" s="42"/>
      <c r="F68" s="42"/>
      <c r="G68" s="42"/>
      <c r="H68" s="42"/>
      <c r="I68" s="42"/>
      <c r="J68" s="42"/>
      <c r="K68" s="42"/>
      <c r="L68" s="42"/>
      <c r="M68" s="42"/>
      <c r="N68" s="42"/>
      <c r="O68" s="42"/>
      <c r="P68" s="42"/>
      <c r="Q68" s="42"/>
      <c r="R68" s="42"/>
      <c r="S68" s="42"/>
    </row>
    <row r="69" spans="1:19" ht="10.5" customHeight="1" x14ac:dyDescent="0.15">
      <c r="A69" s="41"/>
      <c r="B69" s="41"/>
      <c r="C69" s="42"/>
      <c r="D69" s="42"/>
      <c r="E69" s="42"/>
      <c r="F69" s="42"/>
      <c r="G69" s="42"/>
      <c r="H69" s="42"/>
      <c r="I69" s="42"/>
      <c r="J69" s="42"/>
      <c r="K69" s="42"/>
      <c r="L69" s="42"/>
      <c r="M69" s="42"/>
      <c r="N69" s="42"/>
      <c r="O69" s="42"/>
      <c r="P69" s="42"/>
      <c r="Q69" s="42"/>
      <c r="R69" s="42"/>
      <c r="S69" s="42"/>
    </row>
    <row r="70" spans="1:19" ht="10.5" customHeight="1" x14ac:dyDescent="0.15">
      <c r="A70" s="41"/>
      <c r="B70" s="41"/>
      <c r="C70" s="42"/>
      <c r="D70" s="42"/>
      <c r="E70" s="42"/>
      <c r="F70" s="42"/>
      <c r="G70" s="42"/>
      <c r="H70" s="42"/>
      <c r="I70" s="42"/>
      <c r="J70" s="42"/>
      <c r="K70" s="42"/>
      <c r="L70" s="42"/>
      <c r="M70" s="42"/>
      <c r="N70" s="42"/>
      <c r="O70" s="42"/>
      <c r="P70" s="42"/>
      <c r="Q70" s="42"/>
      <c r="R70" s="42"/>
      <c r="S70" s="42"/>
    </row>
    <row r="71" spans="1:19" ht="10.5" customHeight="1" x14ac:dyDescent="0.15">
      <c r="A71" s="41"/>
      <c r="B71" s="41"/>
      <c r="C71" s="42"/>
      <c r="D71" s="42"/>
      <c r="E71" s="42"/>
      <c r="F71" s="42"/>
      <c r="G71" s="42"/>
      <c r="H71" s="42"/>
      <c r="I71" s="42"/>
      <c r="J71" s="42"/>
      <c r="K71" s="42"/>
      <c r="L71" s="42"/>
      <c r="M71" s="42"/>
      <c r="N71" s="42"/>
      <c r="O71" s="42"/>
      <c r="P71" s="42"/>
      <c r="Q71" s="42"/>
      <c r="R71" s="42"/>
      <c r="S71" s="42"/>
    </row>
    <row r="72" spans="1:19" ht="10.5" customHeight="1" x14ac:dyDescent="0.15">
      <c r="A72" s="41"/>
      <c r="B72" s="41"/>
      <c r="C72" s="42"/>
      <c r="D72" s="42"/>
      <c r="E72" s="42"/>
      <c r="F72" s="42"/>
      <c r="G72" s="42"/>
      <c r="H72" s="42"/>
      <c r="I72" s="42"/>
      <c r="J72" s="42"/>
      <c r="K72" s="42"/>
      <c r="L72" s="42"/>
      <c r="M72" s="42"/>
      <c r="N72" s="42"/>
      <c r="O72" s="42"/>
      <c r="P72" s="42"/>
      <c r="Q72" s="42"/>
      <c r="R72" s="42"/>
      <c r="S72" s="42"/>
    </row>
    <row r="73" spans="1:19" ht="10.5" customHeight="1" x14ac:dyDescent="0.15">
      <c r="A73" s="41"/>
      <c r="B73" s="41"/>
      <c r="C73" s="42"/>
      <c r="D73" s="42"/>
      <c r="E73" s="42"/>
      <c r="F73" s="42"/>
      <c r="G73" s="42"/>
      <c r="H73" s="42"/>
      <c r="I73" s="42"/>
      <c r="J73" s="42"/>
      <c r="K73" s="42"/>
      <c r="L73" s="42"/>
      <c r="M73" s="42"/>
      <c r="N73" s="42"/>
      <c r="O73" s="42"/>
      <c r="P73" s="42"/>
      <c r="Q73" s="42"/>
      <c r="R73" s="42"/>
      <c r="S73" s="42"/>
    </row>
    <row r="74" spans="1:19" ht="10.5" customHeight="1" x14ac:dyDescent="0.15">
      <c r="A74" s="41"/>
      <c r="B74" s="41"/>
      <c r="C74" s="42"/>
      <c r="D74" s="42"/>
      <c r="E74" s="42"/>
      <c r="F74" s="42"/>
      <c r="G74" s="42"/>
      <c r="H74" s="42"/>
      <c r="I74" s="42"/>
      <c r="J74" s="42"/>
      <c r="K74" s="42"/>
      <c r="L74" s="42"/>
      <c r="M74" s="42"/>
      <c r="N74" s="42"/>
      <c r="O74" s="42"/>
      <c r="P74" s="42"/>
      <c r="Q74" s="42"/>
      <c r="R74" s="42"/>
      <c r="S74" s="42"/>
    </row>
    <row r="75" spans="1:19" ht="10.5" customHeight="1" x14ac:dyDescent="0.15">
      <c r="A75" s="41"/>
      <c r="B75" s="41"/>
      <c r="C75" s="42"/>
      <c r="D75" s="42"/>
      <c r="E75" s="42"/>
      <c r="F75" s="42"/>
      <c r="G75" s="42"/>
      <c r="H75" s="42"/>
      <c r="I75" s="42"/>
      <c r="J75" s="42"/>
      <c r="K75" s="42"/>
      <c r="L75" s="42"/>
      <c r="M75" s="42"/>
      <c r="N75" s="42"/>
      <c r="O75" s="42"/>
      <c r="P75" s="42"/>
      <c r="Q75" s="42"/>
      <c r="R75" s="42"/>
      <c r="S75" s="42"/>
    </row>
    <row r="76" spans="1:19" ht="10.5" customHeight="1" x14ac:dyDescent="0.15">
      <c r="A76" s="41"/>
      <c r="B76" s="41"/>
      <c r="C76" s="42"/>
      <c r="D76" s="42"/>
      <c r="E76" s="42"/>
      <c r="F76" s="42"/>
      <c r="G76" s="42"/>
      <c r="H76" s="42"/>
      <c r="I76" s="42"/>
      <c r="J76" s="42"/>
      <c r="K76" s="42"/>
      <c r="L76" s="42"/>
      <c r="M76" s="42"/>
      <c r="N76" s="42"/>
      <c r="O76" s="42"/>
      <c r="P76" s="42"/>
      <c r="Q76" s="42"/>
      <c r="R76" s="42"/>
      <c r="S76" s="42"/>
    </row>
    <row r="77" spans="1:19" ht="10.5" customHeight="1" x14ac:dyDescent="0.15">
      <c r="A77" s="41"/>
      <c r="B77" s="41"/>
      <c r="C77" s="42"/>
      <c r="D77" s="42"/>
      <c r="E77" s="42"/>
      <c r="F77" s="42"/>
      <c r="G77" s="42"/>
      <c r="H77" s="42"/>
      <c r="I77" s="42"/>
      <c r="J77" s="42"/>
      <c r="K77" s="42"/>
      <c r="L77" s="42"/>
      <c r="M77" s="42"/>
      <c r="N77" s="42"/>
      <c r="O77" s="42"/>
      <c r="P77" s="42"/>
      <c r="Q77" s="42"/>
      <c r="R77" s="42"/>
      <c r="S77" s="42"/>
    </row>
    <row r="78" spans="1:19" ht="10.5" customHeight="1" x14ac:dyDescent="0.15">
      <c r="A78" s="41"/>
      <c r="B78" s="41"/>
      <c r="C78" s="42"/>
      <c r="D78" s="42"/>
      <c r="E78" s="42"/>
      <c r="F78" s="42"/>
      <c r="G78" s="42"/>
      <c r="H78" s="42"/>
      <c r="I78" s="42"/>
      <c r="J78" s="42"/>
      <c r="K78" s="42"/>
      <c r="L78" s="42"/>
      <c r="M78" s="42"/>
      <c r="N78" s="42"/>
      <c r="O78" s="42"/>
      <c r="P78" s="42"/>
      <c r="Q78" s="42"/>
      <c r="R78" s="42"/>
      <c r="S78" s="42"/>
    </row>
    <row r="79" spans="1:19" ht="10.5" customHeight="1" x14ac:dyDescent="0.15">
      <c r="A79" s="41"/>
      <c r="B79" s="41"/>
      <c r="C79" s="42"/>
      <c r="D79" s="42"/>
      <c r="E79" s="42"/>
      <c r="F79" s="42"/>
      <c r="G79" s="42"/>
      <c r="H79" s="42"/>
      <c r="I79" s="42"/>
      <c r="J79" s="42"/>
      <c r="K79" s="42"/>
      <c r="L79" s="42"/>
      <c r="M79" s="42"/>
      <c r="N79" s="42"/>
      <c r="O79" s="42"/>
      <c r="P79" s="42"/>
      <c r="Q79" s="42"/>
      <c r="R79" s="42"/>
      <c r="S79" s="42"/>
    </row>
    <row r="80" spans="1:19" ht="10.5" customHeight="1" x14ac:dyDescent="0.15">
      <c r="A80" s="41"/>
      <c r="B80" s="41"/>
      <c r="C80" s="42"/>
      <c r="D80" s="42"/>
      <c r="E80" s="42"/>
      <c r="F80" s="42"/>
      <c r="G80" s="42"/>
      <c r="H80" s="42"/>
      <c r="I80" s="42"/>
      <c r="J80" s="42"/>
      <c r="K80" s="42"/>
      <c r="L80" s="42"/>
      <c r="M80" s="42"/>
      <c r="N80" s="42"/>
      <c r="O80" s="42"/>
      <c r="P80" s="42"/>
      <c r="Q80" s="42"/>
      <c r="R80" s="42"/>
      <c r="S80" s="42"/>
    </row>
  </sheetData>
  <mergeCells count="50">
    <mergeCell ref="A2:H2"/>
    <mergeCell ref="A3:E3"/>
    <mergeCell ref="B5:D5"/>
    <mergeCell ref="C6:D6"/>
    <mergeCell ref="C7:D7"/>
    <mergeCell ref="C8:D8"/>
    <mergeCell ref="C9:D9"/>
    <mergeCell ref="C10:D10"/>
    <mergeCell ref="B11:D11"/>
    <mergeCell ref="B12:D12"/>
    <mergeCell ref="C13:D13"/>
    <mergeCell ref="C14:D14"/>
    <mergeCell ref="C15:D15"/>
    <mergeCell ref="C16:D16"/>
    <mergeCell ref="C17:D17"/>
    <mergeCell ref="C18:D18"/>
    <mergeCell ref="C19:D19"/>
    <mergeCell ref="B20:D20"/>
    <mergeCell ref="B21:D21"/>
    <mergeCell ref="C22:D22"/>
    <mergeCell ref="C23:D23"/>
    <mergeCell ref="C24:D24"/>
    <mergeCell ref="C25:D25"/>
    <mergeCell ref="B26:D26"/>
    <mergeCell ref="B27:D27"/>
    <mergeCell ref="C28:D28"/>
    <mergeCell ref="C29:D29"/>
    <mergeCell ref="C30:D30"/>
    <mergeCell ref="B31:D31"/>
    <mergeCell ref="B32:D32"/>
    <mergeCell ref="B33:D33"/>
    <mergeCell ref="C34:D34"/>
    <mergeCell ref="C35:D35"/>
    <mergeCell ref="C36:D36"/>
    <mergeCell ref="C37:D37"/>
    <mergeCell ref="C38:D38"/>
    <mergeCell ref="C39:D39"/>
    <mergeCell ref="C40:D40"/>
    <mergeCell ref="C41:D41"/>
    <mergeCell ref="C42:D42"/>
    <mergeCell ref="C43:D43"/>
    <mergeCell ref="B44:D44"/>
    <mergeCell ref="B45:D45"/>
    <mergeCell ref="B46:D46"/>
    <mergeCell ref="A54:H54"/>
    <mergeCell ref="B52:D52"/>
    <mergeCell ref="B47:D47"/>
    <mergeCell ref="B48:D48"/>
    <mergeCell ref="B49:D49"/>
    <mergeCell ref="B50:D50"/>
  </mergeCells>
  <phoneticPr fontId="9"/>
  <pageMargins left="0.78740157480314965" right="0.78740157480314965" top="0.86614173228346458" bottom="0.86614173228346458" header="0.62992125984251968" footer="0.39370078740157483"/>
  <pageSetup paperSize="9" scale="115" firstPageNumber="211" orientation="portrait" useFirstPageNumber="1"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4"/>
  <sheetViews>
    <sheetView view="pageBreakPreview" zoomScaleNormal="75" zoomScaleSheetLayoutView="100" workbookViewId="0"/>
  </sheetViews>
  <sheetFormatPr defaultColWidth="9.28515625" defaultRowHeight="10.5" customHeight="1" x14ac:dyDescent="0.15"/>
  <cols>
    <col min="1" max="1" width="0.42578125" style="42" customWidth="1"/>
    <col min="2" max="2" width="4.28515625" style="42" customWidth="1"/>
    <col min="3" max="3" width="1.85546875" style="42" customWidth="1"/>
    <col min="4" max="4" width="32.28515625" style="42" customWidth="1"/>
    <col min="5" max="5" width="0.7109375" style="42" customWidth="1"/>
    <col min="6" max="8" width="20.140625" style="42" customWidth="1"/>
    <col min="9" max="13" width="12.140625" style="41" customWidth="1"/>
    <col min="14" max="14" width="12.28515625" style="41" customWidth="1"/>
    <col min="15" max="19" width="12.28515625" style="42" customWidth="1"/>
    <col min="20" max="16384" width="9.28515625" style="42"/>
  </cols>
  <sheetData>
    <row r="1" spans="1:30" s="3" customFormat="1" ht="12" customHeight="1" x14ac:dyDescent="0.15">
      <c r="A1" s="12"/>
      <c r="B1" s="12"/>
      <c r="C1" s="12"/>
      <c r="D1" s="12"/>
      <c r="E1" s="12"/>
      <c r="F1" s="12"/>
      <c r="G1" s="12"/>
      <c r="H1" s="13" t="s">
        <v>4</v>
      </c>
      <c r="I1" s="2"/>
      <c r="J1" s="2"/>
      <c r="K1" s="2"/>
      <c r="L1" s="2"/>
      <c r="M1" s="2"/>
      <c r="N1" s="2"/>
      <c r="O1" s="2"/>
      <c r="P1" s="2"/>
      <c r="Q1" s="2"/>
      <c r="R1" s="2"/>
      <c r="S1" s="68"/>
      <c r="T1" s="2"/>
      <c r="U1" s="2"/>
      <c r="V1" s="2"/>
      <c r="W1" s="2"/>
      <c r="X1" s="2"/>
      <c r="Y1" s="2"/>
      <c r="Z1" s="2"/>
      <c r="AA1" s="2"/>
      <c r="AB1" s="2"/>
      <c r="AC1" s="2"/>
      <c r="AD1" s="2"/>
    </row>
    <row r="2" spans="1:30" s="3" customFormat="1" ht="18" customHeight="1" x14ac:dyDescent="0.15">
      <c r="A2" s="82" t="s">
        <v>319</v>
      </c>
      <c r="B2" s="82"/>
      <c r="C2" s="82"/>
      <c r="D2" s="82"/>
      <c r="E2" s="82"/>
      <c r="F2" s="82"/>
      <c r="G2" s="82"/>
      <c r="H2" s="82"/>
      <c r="I2" s="46"/>
      <c r="J2" s="46"/>
      <c r="K2" s="46"/>
      <c r="L2" s="46"/>
      <c r="M2" s="46"/>
      <c r="N2" s="46"/>
      <c r="O2" s="46"/>
      <c r="P2" s="46"/>
      <c r="Q2" s="46"/>
      <c r="R2" s="46"/>
      <c r="S2" s="46"/>
      <c r="T2" s="2"/>
      <c r="U2" s="2"/>
      <c r="V2" s="2"/>
      <c r="W2" s="2"/>
      <c r="X2" s="2"/>
      <c r="Y2" s="2"/>
      <c r="Z2" s="2"/>
      <c r="AA2" s="2"/>
      <c r="AB2" s="2"/>
      <c r="AC2" s="2"/>
      <c r="AD2" s="2"/>
    </row>
    <row r="3" spans="1:30" s="69" customFormat="1" ht="18" customHeight="1" x14ac:dyDescent="0.15">
      <c r="A3" s="83" t="s">
        <v>260</v>
      </c>
      <c r="B3" s="83"/>
      <c r="C3" s="83"/>
      <c r="D3" s="83"/>
      <c r="E3" s="84"/>
      <c r="F3" s="15" t="s">
        <v>7</v>
      </c>
      <c r="G3" s="16" t="s">
        <v>8</v>
      </c>
      <c r="H3" s="17" t="s">
        <v>9</v>
      </c>
      <c r="I3" s="46"/>
      <c r="J3" s="46"/>
      <c r="K3" s="46"/>
      <c r="L3" s="46"/>
      <c r="M3" s="46"/>
      <c r="N3" s="46"/>
      <c r="O3" s="46"/>
      <c r="P3" s="46"/>
      <c r="Q3" s="46"/>
      <c r="R3" s="46"/>
      <c r="S3" s="46"/>
      <c r="T3" s="12"/>
      <c r="U3" s="12"/>
      <c r="V3" s="12"/>
      <c r="W3" s="12"/>
      <c r="X3" s="12"/>
      <c r="Y3" s="12"/>
      <c r="Z3" s="12"/>
      <c r="AA3" s="12"/>
      <c r="AB3" s="12"/>
      <c r="AC3" s="12"/>
      <c r="AD3" s="12"/>
    </row>
    <row r="4" spans="1:30" s="69" customFormat="1" ht="6" customHeight="1" x14ac:dyDescent="0.15">
      <c r="A4" s="19"/>
      <c r="B4" s="19"/>
      <c r="C4" s="20"/>
      <c r="D4" s="19"/>
      <c r="E4" s="21"/>
      <c r="F4" s="22"/>
      <c r="G4" s="22"/>
      <c r="H4" s="23"/>
      <c r="I4" s="46"/>
      <c r="J4" s="46"/>
      <c r="K4" s="46"/>
      <c r="L4" s="46"/>
      <c r="M4" s="46"/>
      <c r="N4" s="46"/>
      <c r="O4" s="46"/>
      <c r="P4" s="46"/>
      <c r="Q4" s="46"/>
      <c r="R4" s="46"/>
      <c r="S4" s="46"/>
      <c r="T4" s="12"/>
      <c r="U4" s="12"/>
      <c r="V4" s="12"/>
      <c r="W4" s="12"/>
      <c r="X4" s="12"/>
      <c r="Y4" s="12"/>
      <c r="Z4" s="12"/>
      <c r="AA4" s="12"/>
      <c r="AB4" s="12"/>
      <c r="AC4" s="12"/>
      <c r="AD4" s="12"/>
    </row>
    <row r="5" spans="1:30" s="69" customFormat="1" ht="12.9" customHeight="1" x14ac:dyDescent="0.15">
      <c r="A5" s="24"/>
      <c r="B5" s="77" t="s">
        <v>261</v>
      </c>
      <c r="C5" s="77"/>
      <c r="D5" s="77"/>
      <c r="E5" s="25"/>
      <c r="F5" s="22"/>
      <c r="G5" s="22"/>
      <c r="H5" s="23"/>
      <c r="I5" s="22"/>
      <c r="J5" s="22"/>
      <c r="K5" s="22"/>
      <c r="L5" s="22"/>
      <c r="M5" s="22"/>
      <c r="N5" s="22"/>
      <c r="O5" s="22"/>
      <c r="P5" s="22"/>
      <c r="Q5" s="22"/>
      <c r="R5" s="22"/>
      <c r="S5" s="22"/>
      <c r="T5" s="12"/>
      <c r="U5" s="12"/>
      <c r="V5" s="12"/>
      <c r="W5" s="12"/>
      <c r="X5" s="12"/>
      <c r="Y5" s="12"/>
      <c r="Z5" s="12"/>
      <c r="AA5" s="12"/>
      <c r="AB5" s="12"/>
      <c r="AC5" s="12"/>
      <c r="AD5" s="12"/>
    </row>
    <row r="6" spans="1:30" s="27" customFormat="1" ht="12.9" customHeight="1" x14ac:dyDescent="0.15">
      <c r="A6" s="24"/>
      <c r="B6" s="24" t="s">
        <v>10</v>
      </c>
      <c r="C6" s="77" t="s">
        <v>37</v>
      </c>
      <c r="D6" s="77"/>
      <c r="E6" s="26"/>
      <c r="F6" s="22">
        <v>1045640303</v>
      </c>
      <c r="G6" s="22">
        <v>34915725</v>
      </c>
      <c r="H6" s="23">
        <f t="shared" ref="H6:H11" si="0">SUM(F6:G6)</f>
        <v>1080556028</v>
      </c>
      <c r="I6" s="22"/>
      <c r="J6" s="22"/>
      <c r="K6" s="22"/>
      <c r="L6" s="22"/>
      <c r="M6" s="22"/>
      <c r="N6" s="22"/>
      <c r="O6" s="22"/>
      <c r="P6" s="22"/>
      <c r="Q6" s="22"/>
      <c r="R6" s="22"/>
      <c r="S6" s="22"/>
      <c r="T6" s="43"/>
      <c r="U6" s="43"/>
      <c r="V6" s="43"/>
      <c r="W6" s="43"/>
      <c r="X6" s="43"/>
      <c r="Y6" s="43"/>
      <c r="Z6" s="43"/>
      <c r="AA6" s="43"/>
      <c r="AB6" s="43"/>
      <c r="AC6" s="43"/>
      <c r="AD6" s="43"/>
    </row>
    <row r="7" spans="1:30" ht="12.9" customHeight="1" x14ac:dyDescent="0.15">
      <c r="A7" s="24"/>
      <c r="B7" s="24" t="s">
        <v>12</v>
      </c>
      <c r="C7" s="77" t="s">
        <v>262</v>
      </c>
      <c r="D7" s="77"/>
      <c r="E7" s="21"/>
      <c r="F7" s="22">
        <v>1719957966</v>
      </c>
      <c r="G7" s="22">
        <v>-116352607</v>
      </c>
      <c r="H7" s="23">
        <f t="shared" si="0"/>
        <v>1603605359</v>
      </c>
      <c r="I7" s="22"/>
      <c r="J7" s="22"/>
      <c r="K7" s="22"/>
      <c r="L7" s="22"/>
      <c r="M7" s="22"/>
      <c r="N7" s="22"/>
      <c r="O7" s="22"/>
      <c r="P7" s="22"/>
      <c r="Q7" s="22"/>
      <c r="R7" s="22"/>
      <c r="S7" s="22"/>
      <c r="T7" s="41"/>
      <c r="U7" s="41"/>
      <c r="V7" s="41"/>
      <c r="W7" s="41"/>
      <c r="X7" s="41"/>
      <c r="Y7" s="41"/>
      <c r="Z7" s="41"/>
      <c r="AA7" s="41"/>
      <c r="AB7" s="41"/>
      <c r="AC7" s="41"/>
      <c r="AD7" s="41"/>
    </row>
    <row r="8" spans="1:30" ht="12.9" customHeight="1" x14ac:dyDescent="0.15">
      <c r="A8" s="24"/>
      <c r="B8" s="24" t="s">
        <v>15</v>
      </c>
      <c r="C8" s="77" t="s">
        <v>98</v>
      </c>
      <c r="D8" s="77"/>
      <c r="E8" s="21"/>
      <c r="F8" s="22">
        <v>5516901880</v>
      </c>
      <c r="G8" s="22">
        <v>141274484</v>
      </c>
      <c r="H8" s="23">
        <f t="shared" si="0"/>
        <v>5658176364</v>
      </c>
      <c r="I8" s="22"/>
      <c r="J8" s="22"/>
      <c r="K8" s="22"/>
      <c r="L8" s="22"/>
      <c r="M8" s="22"/>
      <c r="N8" s="22"/>
      <c r="O8" s="22"/>
      <c r="P8" s="22"/>
      <c r="Q8" s="22"/>
      <c r="R8" s="22"/>
      <c r="S8" s="22"/>
      <c r="T8" s="41"/>
      <c r="U8" s="41"/>
      <c r="V8" s="41"/>
      <c r="W8" s="41"/>
      <c r="X8" s="41"/>
      <c r="Y8" s="41"/>
      <c r="Z8" s="41"/>
      <c r="AA8" s="41"/>
      <c r="AB8" s="41"/>
      <c r="AC8" s="41"/>
      <c r="AD8" s="41"/>
    </row>
    <row r="9" spans="1:30" s="27" customFormat="1" ht="12.9" customHeight="1" x14ac:dyDescent="0.15">
      <c r="A9" s="24"/>
      <c r="B9" s="24" t="s">
        <v>17</v>
      </c>
      <c r="C9" s="77" t="s">
        <v>263</v>
      </c>
      <c r="D9" s="77"/>
      <c r="E9" s="26"/>
      <c r="F9" s="22">
        <v>425426755</v>
      </c>
      <c r="G9" s="22">
        <v>137518</v>
      </c>
      <c r="H9" s="23">
        <f t="shared" si="0"/>
        <v>425564273</v>
      </c>
      <c r="I9" s="22"/>
      <c r="J9" s="22"/>
      <c r="K9" s="22"/>
      <c r="L9" s="22"/>
      <c r="M9" s="22"/>
      <c r="N9" s="22"/>
      <c r="O9" s="22"/>
      <c r="P9" s="22"/>
      <c r="Q9" s="22"/>
      <c r="R9" s="22"/>
      <c r="S9" s="22"/>
      <c r="T9" s="43"/>
      <c r="U9" s="43"/>
      <c r="V9" s="43"/>
      <c r="W9" s="43"/>
      <c r="X9" s="43"/>
      <c r="Y9" s="43"/>
      <c r="Z9" s="43"/>
      <c r="AA9" s="43"/>
      <c r="AB9" s="43"/>
      <c r="AC9" s="43"/>
      <c r="AD9" s="43"/>
    </row>
    <row r="10" spans="1:30" s="27" customFormat="1" ht="12.9" customHeight="1" x14ac:dyDescent="0.15">
      <c r="A10" s="24"/>
      <c r="B10" s="24" t="s">
        <v>19</v>
      </c>
      <c r="C10" s="77" t="s">
        <v>84</v>
      </c>
      <c r="D10" s="77"/>
      <c r="E10" s="26"/>
      <c r="F10" s="22">
        <v>376917781</v>
      </c>
      <c r="G10" s="22">
        <v>-3183356</v>
      </c>
      <c r="H10" s="23">
        <f t="shared" si="0"/>
        <v>373734425</v>
      </c>
      <c r="I10" s="22"/>
      <c r="J10" s="22"/>
      <c r="K10" s="22"/>
      <c r="L10" s="22"/>
      <c r="M10" s="22"/>
      <c r="N10" s="22"/>
      <c r="O10" s="22"/>
      <c r="P10" s="22"/>
      <c r="Q10" s="22"/>
      <c r="R10" s="22"/>
      <c r="S10" s="22"/>
      <c r="T10" s="43"/>
      <c r="U10" s="43"/>
      <c r="V10" s="43"/>
      <c r="W10" s="43"/>
      <c r="X10" s="43"/>
      <c r="Y10" s="43"/>
      <c r="Z10" s="43"/>
      <c r="AA10" s="43"/>
      <c r="AB10" s="43"/>
      <c r="AC10" s="43"/>
      <c r="AD10" s="43"/>
    </row>
    <row r="11" spans="1:30" s="41" customFormat="1" ht="12.9" customHeight="1" x14ac:dyDescent="0.15">
      <c r="A11" s="24"/>
      <c r="B11" s="77" t="s">
        <v>264</v>
      </c>
      <c r="C11" s="77"/>
      <c r="D11" s="77"/>
      <c r="E11" s="26"/>
      <c r="F11" s="22">
        <f>SUM(F6:F10)</f>
        <v>9084844685</v>
      </c>
      <c r="G11" s="22">
        <f>SUM(G6:G10)</f>
        <v>56791764</v>
      </c>
      <c r="H11" s="23">
        <f t="shared" si="0"/>
        <v>9141636449</v>
      </c>
      <c r="I11" s="22"/>
      <c r="J11" s="22"/>
      <c r="K11" s="22"/>
      <c r="L11" s="22"/>
      <c r="M11" s="22"/>
      <c r="N11" s="22"/>
      <c r="O11" s="22"/>
      <c r="P11" s="22"/>
      <c r="Q11" s="22"/>
      <c r="R11" s="22"/>
      <c r="S11" s="22"/>
    </row>
    <row r="12" spans="1:30" ht="12.9" customHeight="1" x14ac:dyDescent="0.15">
      <c r="A12" s="24"/>
      <c r="B12" s="77" t="s">
        <v>265</v>
      </c>
      <c r="C12" s="77"/>
      <c r="D12" s="77"/>
      <c r="E12" s="30"/>
      <c r="F12" s="22"/>
      <c r="G12" s="22"/>
      <c r="H12" s="23"/>
      <c r="I12" s="22"/>
      <c r="J12" s="22"/>
      <c r="K12" s="22"/>
      <c r="L12" s="22"/>
      <c r="M12" s="22"/>
      <c r="N12" s="22"/>
      <c r="O12" s="22"/>
      <c r="P12" s="22"/>
      <c r="Q12" s="22"/>
      <c r="R12" s="22"/>
      <c r="S12" s="22"/>
      <c r="T12" s="41"/>
      <c r="U12" s="41"/>
      <c r="V12" s="41"/>
      <c r="W12" s="41"/>
      <c r="X12" s="41"/>
      <c r="Y12" s="41"/>
      <c r="Z12" s="41"/>
      <c r="AA12" s="41"/>
      <c r="AB12" s="41"/>
      <c r="AC12" s="41"/>
      <c r="AD12" s="41"/>
    </row>
    <row r="13" spans="1:30" ht="12.9" customHeight="1" x14ac:dyDescent="0.15">
      <c r="A13" s="24"/>
      <c r="B13" s="24" t="s">
        <v>10</v>
      </c>
      <c r="C13" s="77" t="s">
        <v>145</v>
      </c>
      <c r="D13" s="77"/>
      <c r="E13" s="30"/>
      <c r="F13" s="22">
        <v>2217597000</v>
      </c>
      <c r="G13" s="22">
        <v>2866585</v>
      </c>
      <c r="H13" s="23">
        <f t="shared" ref="H13:H20" si="1">SUM(F13:G13)</f>
        <v>2220463585</v>
      </c>
      <c r="I13" s="22"/>
      <c r="J13" s="22"/>
      <c r="K13" s="22"/>
      <c r="L13" s="22"/>
      <c r="M13" s="22"/>
      <c r="N13" s="22"/>
      <c r="O13" s="22"/>
      <c r="P13" s="22"/>
      <c r="Q13" s="22"/>
      <c r="R13" s="22"/>
      <c r="S13" s="22"/>
      <c r="T13" s="41"/>
      <c r="U13" s="41"/>
      <c r="V13" s="41"/>
      <c r="W13" s="41"/>
      <c r="X13" s="41"/>
      <c r="Y13" s="41"/>
      <c r="Z13" s="41"/>
      <c r="AA13" s="41"/>
      <c r="AB13" s="41"/>
      <c r="AC13" s="41"/>
      <c r="AD13" s="41"/>
    </row>
    <row r="14" spans="1:30" ht="12.9" customHeight="1" x14ac:dyDescent="0.15">
      <c r="A14" s="24"/>
      <c r="B14" s="24" t="s">
        <v>12</v>
      </c>
      <c r="C14" s="77" t="s">
        <v>273</v>
      </c>
      <c r="D14" s="77"/>
      <c r="E14" s="30"/>
      <c r="F14" s="22">
        <v>1036920268</v>
      </c>
      <c r="G14" s="22">
        <v>-21436620</v>
      </c>
      <c r="H14" s="23">
        <f t="shared" si="1"/>
        <v>1015483648</v>
      </c>
      <c r="I14" s="22"/>
      <c r="J14" s="22"/>
      <c r="K14" s="22"/>
      <c r="L14" s="22"/>
      <c r="M14" s="22"/>
      <c r="N14" s="22"/>
      <c r="O14" s="22"/>
      <c r="P14" s="22"/>
      <c r="Q14" s="22"/>
      <c r="R14" s="22"/>
      <c r="S14" s="22"/>
      <c r="T14" s="41"/>
      <c r="U14" s="41"/>
      <c r="V14" s="41"/>
      <c r="W14" s="41"/>
      <c r="X14" s="41"/>
      <c r="Y14" s="41"/>
      <c r="Z14" s="41"/>
      <c r="AA14" s="41"/>
      <c r="AB14" s="41"/>
      <c r="AC14" s="41"/>
      <c r="AD14" s="41"/>
    </row>
    <row r="15" spans="1:30" ht="12.9" customHeight="1" x14ac:dyDescent="0.15">
      <c r="A15" s="24"/>
      <c r="B15" s="24" t="s">
        <v>15</v>
      </c>
      <c r="C15" s="77" t="s">
        <v>203</v>
      </c>
      <c r="D15" s="77"/>
      <c r="E15" s="26"/>
      <c r="F15" s="22">
        <v>392394838</v>
      </c>
      <c r="G15" s="22">
        <v>-10553152</v>
      </c>
      <c r="H15" s="23">
        <f t="shared" si="1"/>
        <v>381841686</v>
      </c>
      <c r="I15" s="22"/>
      <c r="J15" s="22"/>
      <c r="K15" s="22"/>
      <c r="L15" s="22"/>
      <c r="M15" s="22"/>
      <c r="N15" s="22"/>
      <c r="O15" s="22"/>
      <c r="P15" s="22"/>
      <c r="Q15" s="22"/>
      <c r="R15" s="22"/>
      <c r="S15" s="22"/>
      <c r="T15" s="41"/>
      <c r="U15" s="41"/>
      <c r="V15" s="41"/>
      <c r="W15" s="41"/>
      <c r="X15" s="41"/>
      <c r="Y15" s="41"/>
      <c r="Z15" s="41"/>
      <c r="AA15" s="41"/>
      <c r="AB15" s="41"/>
      <c r="AC15" s="41"/>
      <c r="AD15" s="41"/>
    </row>
    <row r="16" spans="1:30" ht="12.9" customHeight="1" x14ac:dyDescent="0.15">
      <c r="A16" s="24"/>
      <c r="B16" s="24" t="s">
        <v>17</v>
      </c>
      <c r="C16" s="77" t="s">
        <v>138</v>
      </c>
      <c r="D16" s="77"/>
      <c r="E16" s="26"/>
      <c r="F16" s="22">
        <v>527820316</v>
      </c>
      <c r="G16" s="22">
        <v>999550</v>
      </c>
      <c r="H16" s="23">
        <f t="shared" si="1"/>
        <v>528819866</v>
      </c>
      <c r="I16" s="22"/>
      <c r="J16" s="22"/>
      <c r="K16" s="22"/>
      <c r="L16" s="22"/>
      <c r="M16" s="22"/>
      <c r="N16" s="22"/>
      <c r="O16" s="22"/>
      <c r="P16" s="22"/>
      <c r="Q16" s="22"/>
      <c r="R16" s="22"/>
      <c r="S16" s="22"/>
      <c r="T16" s="41"/>
      <c r="U16" s="41"/>
      <c r="V16" s="41"/>
      <c r="W16" s="41"/>
      <c r="X16" s="41"/>
      <c r="Y16" s="41"/>
      <c r="Z16" s="41"/>
      <c r="AA16" s="41"/>
      <c r="AB16" s="41"/>
      <c r="AC16" s="41"/>
      <c r="AD16" s="41"/>
    </row>
    <row r="17" spans="1:30" ht="12.9" customHeight="1" x14ac:dyDescent="0.15">
      <c r="A17" s="24"/>
      <c r="B17" s="24" t="s">
        <v>19</v>
      </c>
      <c r="C17" s="77" t="s">
        <v>247</v>
      </c>
      <c r="D17" s="77"/>
      <c r="E17" s="26"/>
      <c r="F17" s="22">
        <v>598116914</v>
      </c>
      <c r="G17" s="22">
        <v>-2879273</v>
      </c>
      <c r="H17" s="23">
        <f t="shared" si="1"/>
        <v>595237641</v>
      </c>
      <c r="I17" s="22"/>
      <c r="J17" s="22"/>
      <c r="K17" s="22"/>
      <c r="L17" s="22"/>
      <c r="M17" s="22"/>
      <c r="N17" s="22"/>
      <c r="O17" s="22"/>
      <c r="P17" s="22"/>
      <c r="Q17" s="22"/>
      <c r="R17" s="22"/>
      <c r="S17" s="22"/>
      <c r="T17" s="41"/>
      <c r="U17" s="41"/>
      <c r="V17" s="41"/>
      <c r="W17" s="41"/>
      <c r="X17" s="41"/>
      <c r="Y17" s="41"/>
      <c r="Z17" s="41"/>
      <c r="AA17" s="41"/>
      <c r="AB17" s="41"/>
      <c r="AC17" s="41"/>
      <c r="AD17" s="41"/>
    </row>
    <row r="18" spans="1:30" ht="12.9" customHeight="1" x14ac:dyDescent="0.15">
      <c r="A18" s="24"/>
      <c r="B18" s="24" t="s">
        <v>22</v>
      </c>
      <c r="C18" s="77" t="s">
        <v>103</v>
      </c>
      <c r="D18" s="77"/>
      <c r="E18" s="26"/>
      <c r="F18" s="22">
        <v>90856934</v>
      </c>
      <c r="G18" s="22">
        <v>-99383</v>
      </c>
      <c r="H18" s="23">
        <f t="shared" si="1"/>
        <v>90757551</v>
      </c>
      <c r="I18" s="22"/>
      <c r="J18" s="22"/>
      <c r="K18" s="22"/>
      <c r="L18" s="22"/>
      <c r="M18" s="22"/>
      <c r="N18" s="22"/>
      <c r="O18" s="22"/>
      <c r="P18" s="22"/>
      <c r="Q18" s="22"/>
      <c r="R18" s="22"/>
      <c r="S18" s="22"/>
      <c r="T18" s="41"/>
      <c r="U18" s="41"/>
      <c r="V18" s="41"/>
      <c r="W18" s="41"/>
      <c r="X18" s="41"/>
      <c r="Y18" s="41"/>
      <c r="Z18" s="41"/>
      <c r="AA18" s="41"/>
      <c r="AB18" s="41"/>
      <c r="AC18" s="41"/>
      <c r="AD18" s="41"/>
    </row>
    <row r="19" spans="1:30" ht="12.9" customHeight="1" x14ac:dyDescent="0.15">
      <c r="A19" s="24"/>
      <c r="B19" s="77" t="s">
        <v>264</v>
      </c>
      <c r="C19" s="77"/>
      <c r="D19" s="77"/>
      <c r="E19" s="26"/>
      <c r="F19" s="22">
        <f>SUM(F13:F18)</f>
        <v>4863706270</v>
      </c>
      <c r="G19" s="22">
        <f>SUM(G13:G18)</f>
        <v>-31102293</v>
      </c>
      <c r="H19" s="23">
        <f t="shared" si="1"/>
        <v>4832603977</v>
      </c>
      <c r="I19" s="22"/>
      <c r="J19" s="22"/>
      <c r="K19" s="22"/>
      <c r="L19" s="22"/>
      <c r="M19" s="22"/>
      <c r="N19" s="22"/>
      <c r="O19" s="22"/>
      <c r="P19" s="22"/>
      <c r="Q19" s="22"/>
      <c r="R19" s="22"/>
      <c r="S19" s="22"/>
      <c r="T19" s="41"/>
      <c r="U19" s="41"/>
      <c r="V19" s="41"/>
      <c r="W19" s="41"/>
      <c r="X19" s="41"/>
      <c r="Y19" s="41"/>
      <c r="Z19" s="41"/>
      <c r="AA19" s="41"/>
      <c r="AB19" s="41"/>
      <c r="AC19" s="41"/>
      <c r="AD19" s="41"/>
    </row>
    <row r="20" spans="1:30" ht="12.9" customHeight="1" x14ac:dyDescent="0.15">
      <c r="A20" s="24"/>
      <c r="B20" s="77" t="s">
        <v>63</v>
      </c>
      <c r="C20" s="77"/>
      <c r="D20" s="77"/>
      <c r="E20" s="26"/>
      <c r="F20" s="22">
        <v>7829943588</v>
      </c>
      <c r="G20" s="22">
        <v>-923010723</v>
      </c>
      <c r="H20" s="23">
        <f t="shared" si="1"/>
        <v>6906932865</v>
      </c>
      <c r="I20" s="22"/>
      <c r="J20" s="22"/>
      <c r="K20" s="22"/>
      <c r="L20" s="22"/>
      <c r="M20" s="22"/>
      <c r="N20" s="22"/>
      <c r="O20" s="22"/>
      <c r="P20" s="22"/>
      <c r="Q20" s="22"/>
      <c r="R20" s="22"/>
      <c r="S20" s="22"/>
      <c r="T20" s="41"/>
      <c r="U20" s="41"/>
      <c r="V20" s="41"/>
      <c r="W20" s="41"/>
      <c r="X20" s="41"/>
      <c r="Y20" s="41"/>
      <c r="Z20" s="41"/>
      <c r="AA20" s="41"/>
      <c r="AB20" s="41"/>
      <c r="AC20" s="41"/>
      <c r="AD20" s="41"/>
    </row>
    <row r="21" spans="1:30" ht="12.9" customHeight="1" x14ac:dyDescent="0.15">
      <c r="A21" s="24"/>
      <c r="B21" s="77" t="s">
        <v>266</v>
      </c>
      <c r="C21" s="77"/>
      <c r="D21" s="77"/>
      <c r="E21" s="26"/>
      <c r="F21" s="22"/>
      <c r="G21" s="22"/>
      <c r="H21" s="23"/>
      <c r="I21" s="22"/>
      <c r="J21" s="22"/>
      <c r="K21" s="22"/>
      <c r="L21" s="22"/>
      <c r="M21" s="22"/>
      <c r="N21" s="22"/>
      <c r="O21" s="22"/>
      <c r="P21" s="22"/>
      <c r="Q21" s="22"/>
      <c r="R21" s="22"/>
      <c r="S21" s="22"/>
      <c r="T21" s="41"/>
      <c r="U21" s="41"/>
      <c r="V21" s="41"/>
      <c r="W21" s="41"/>
      <c r="X21" s="41"/>
      <c r="Y21" s="41"/>
      <c r="Z21" s="41"/>
      <c r="AA21" s="41"/>
      <c r="AB21" s="41"/>
      <c r="AC21" s="41"/>
      <c r="AD21" s="41"/>
    </row>
    <row r="22" spans="1:30" ht="12.9" customHeight="1" x14ac:dyDescent="0.15">
      <c r="A22" s="24"/>
      <c r="B22" s="24" t="s">
        <v>10</v>
      </c>
      <c r="C22" s="77" t="s">
        <v>157</v>
      </c>
      <c r="D22" s="77"/>
      <c r="E22" s="26"/>
      <c r="F22" s="22">
        <v>135437691</v>
      </c>
      <c r="G22" s="22">
        <v>-6550</v>
      </c>
      <c r="H22" s="23">
        <f>SUM(F22:G22)</f>
        <v>135431141</v>
      </c>
      <c r="I22" s="22"/>
      <c r="J22" s="22"/>
      <c r="K22" s="22"/>
      <c r="L22" s="22"/>
      <c r="M22" s="22"/>
      <c r="N22" s="22"/>
      <c r="O22" s="22"/>
      <c r="P22" s="22"/>
      <c r="Q22" s="22"/>
      <c r="R22" s="22"/>
      <c r="S22" s="22"/>
      <c r="T22" s="41"/>
      <c r="U22" s="41"/>
      <c r="V22" s="41"/>
      <c r="W22" s="41"/>
      <c r="X22" s="41"/>
      <c r="Y22" s="41"/>
      <c r="Z22" s="41"/>
      <c r="AA22" s="41"/>
      <c r="AB22" s="41"/>
      <c r="AC22" s="41"/>
      <c r="AD22" s="41"/>
    </row>
    <row r="23" spans="1:30" ht="12.9" customHeight="1" x14ac:dyDescent="0.15">
      <c r="A23" s="24"/>
      <c r="B23" s="24" t="s">
        <v>12</v>
      </c>
      <c r="C23" s="77" t="s">
        <v>185</v>
      </c>
      <c r="D23" s="77"/>
      <c r="E23" s="26"/>
      <c r="F23" s="22">
        <v>1590059357</v>
      </c>
      <c r="G23" s="22" t="s">
        <v>14</v>
      </c>
      <c r="H23" s="23">
        <f>SUM(F23:G23)</f>
        <v>1590059357</v>
      </c>
      <c r="I23" s="22"/>
      <c r="J23" s="22"/>
      <c r="K23" s="22"/>
      <c r="L23" s="22"/>
      <c r="M23" s="22"/>
      <c r="N23" s="22"/>
      <c r="O23" s="22"/>
      <c r="P23" s="22"/>
      <c r="Q23" s="22"/>
      <c r="R23" s="22"/>
      <c r="S23" s="22"/>
      <c r="T23" s="41"/>
      <c r="U23" s="41"/>
      <c r="V23" s="41"/>
      <c r="W23" s="41"/>
      <c r="X23" s="41"/>
      <c r="Y23" s="41"/>
      <c r="Z23" s="41"/>
      <c r="AA23" s="41"/>
      <c r="AB23" s="41"/>
      <c r="AC23" s="41"/>
      <c r="AD23" s="41"/>
    </row>
    <row r="24" spans="1:30" ht="12.9" customHeight="1" x14ac:dyDescent="0.15">
      <c r="A24" s="24"/>
      <c r="B24" s="24" t="s">
        <v>15</v>
      </c>
      <c r="C24" s="77" t="s">
        <v>284</v>
      </c>
      <c r="D24" s="77"/>
      <c r="E24" s="26"/>
      <c r="F24" s="22">
        <v>10418272</v>
      </c>
      <c r="G24" s="22">
        <v>-83728</v>
      </c>
      <c r="H24" s="23">
        <f>SUM(F24:G24)</f>
        <v>10334544</v>
      </c>
      <c r="I24" s="22"/>
      <c r="J24" s="22"/>
      <c r="K24" s="22"/>
      <c r="L24" s="22"/>
      <c r="M24" s="22"/>
      <c r="N24" s="22"/>
      <c r="O24" s="22"/>
      <c r="P24" s="22"/>
      <c r="Q24" s="22"/>
      <c r="R24" s="22"/>
      <c r="S24" s="22"/>
      <c r="T24" s="41"/>
      <c r="U24" s="41"/>
      <c r="V24" s="41"/>
      <c r="W24" s="41"/>
      <c r="X24" s="41"/>
      <c r="Y24" s="41"/>
      <c r="Z24" s="41"/>
      <c r="AA24" s="41"/>
      <c r="AB24" s="41"/>
      <c r="AC24" s="41"/>
      <c r="AD24" s="41"/>
    </row>
    <row r="25" spans="1:30" ht="12.9" customHeight="1" x14ac:dyDescent="0.15">
      <c r="A25" s="24"/>
      <c r="B25" s="24" t="s">
        <v>17</v>
      </c>
      <c r="C25" s="77" t="s">
        <v>180</v>
      </c>
      <c r="D25" s="77"/>
      <c r="E25" s="26"/>
      <c r="F25" s="22">
        <v>155901262</v>
      </c>
      <c r="G25" s="22">
        <v>-30049</v>
      </c>
      <c r="H25" s="23">
        <f>SUM(F25:G25)</f>
        <v>155871213</v>
      </c>
      <c r="I25" s="22"/>
      <c r="J25" s="22"/>
      <c r="K25" s="22"/>
      <c r="L25" s="22"/>
      <c r="M25" s="22"/>
      <c r="N25" s="22"/>
      <c r="O25" s="22"/>
      <c r="P25" s="22"/>
      <c r="Q25" s="22"/>
      <c r="R25" s="22"/>
      <c r="S25" s="22"/>
      <c r="T25" s="41"/>
      <c r="U25" s="41"/>
      <c r="V25" s="41"/>
      <c r="W25" s="41"/>
      <c r="X25" s="41"/>
      <c r="Y25" s="41"/>
      <c r="Z25" s="41"/>
      <c r="AA25" s="41"/>
      <c r="AB25" s="41"/>
      <c r="AC25" s="41"/>
      <c r="AD25" s="41"/>
    </row>
    <row r="26" spans="1:30" ht="12.9" customHeight="1" x14ac:dyDescent="0.15">
      <c r="A26" s="24"/>
      <c r="B26" s="77" t="s">
        <v>264</v>
      </c>
      <c r="C26" s="77"/>
      <c r="D26" s="77"/>
      <c r="E26" s="26"/>
      <c r="F26" s="22">
        <f>SUM(F22:F25)</f>
        <v>1891816582</v>
      </c>
      <c r="G26" s="22">
        <f>SUM(G22:G25)</f>
        <v>-120327</v>
      </c>
      <c r="H26" s="23">
        <f>SUM(F26:G26)</f>
        <v>1891696255</v>
      </c>
      <c r="I26" s="22"/>
      <c r="J26" s="22"/>
      <c r="K26" s="22"/>
      <c r="L26" s="22"/>
      <c r="M26" s="22"/>
      <c r="N26" s="22"/>
      <c r="O26" s="22"/>
      <c r="P26" s="22"/>
      <c r="Q26" s="22"/>
      <c r="R26" s="22"/>
      <c r="S26" s="22"/>
      <c r="T26" s="41"/>
      <c r="U26" s="41"/>
      <c r="V26" s="41"/>
      <c r="W26" s="41"/>
      <c r="X26" s="41"/>
      <c r="Y26" s="41"/>
      <c r="Z26" s="41"/>
      <c r="AA26" s="41"/>
      <c r="AB26" s="41"/>
      <c r="AC26" s="41"/>
      <c r="AD26" s="41"/>
    </row>
    <row r="27" spans="1:30" ht="12.9" customHeight="1" x14ac:dyDescent="0.15">
      <c r="A27" s="24"/>
      <c r="B27" s="77" t="s">
        <v>308</v>
      </c>
      <c r="C27" s="77"/>
      <c r="D27" s="77"/>
      <c r="E27" s="26"/>
      <c r="F27" s="22"/>
      <c r="G27" s="22"/>
      <c r="H27" s="23"/>
      <c r="I27" s="22"/>
      <c r="J27" s="22"/>
      <c r="K27" s="22"/>
      <c r="L27" s="22"/>
      <c r="M27" s="22"/>
      <c r="N27" s="22"/>
      <c r="O27" s="22"/>
      <c r="P27" s="22"/>
      <c r="Q27" s="22"/>
      <c r="R27" s="22"/>
      <c r="S27" s="22"/>
      <c r="T27" s="41"/>
      <c r="U27" s="41"/>
      <c r="V27" s="41"/>
      <c r="W27" s="41"/>
      <c r="X27" s="41"/>
      <c r="Y27" s="41"/>
      <c r="Z27" s="41"/>
      <c r="AA27" s="41"/>
      <c r="AB27" s="41"/>
      <c r="AC27" s="41"/>
      <c r="AD27" s="41"/>
    </row>
    <row r="28" spans="1:30" ht="12.9" customHeight="1" x14ac:dyDescent="0.15">
      <c r="A28" s="24"/>
      <c r="B28" s="24" t="s">
        <v>10</v>
      </c>
      <c r="C28" s="77" t="s">
        <v>175</v>
      </c>
      <c r="D28" s="77"/>
      <c r="E28" s="26"/>
      <c r="F28" s="22">
        <v>9230921375</v>
      </c>
      <c r="G28" s="22">
        <v>-1695680000</v>
      </c>
      <c r="H28" s="23">
        <f>SUM(F28:G28)</f>
        <v>7535241375</v>
      </c>
      <c r="I28" s="22"/>
      <c r="J28" s="22"/>
      <c r="K28" s="22"/>
      <c r="L28" s="22"/>
      <c r="M28" s="22"/>
      <c r="N28" s="22"/>
      <c r="O28" s="22"/>
      <c r="P28" s="22"/>
      <c r="Q28" s="22"/>
      <c r="R28" s="22"/>
      <c r="S28" s="22"/>
      <c r="T28" s="41"/>
      <c r="U28" s="41"/>
      <c r="V28" s="41"/>
      <c r="W28" s="41"/>
      <c r="X28" s="41"/>
      <c r="Y28" s="41"/>
      <c r="Z28" s="41"/>
      <c r="AA28" s="41"/>
      <c r="AB28" s="41"/>
      <c r="AC28" s="41"/>
      <c r="AD28" s="41"/>
    </row>
    <row r="29" spans="1:30" ht="12.9" customHeight="1" x14ac:dyDescent="0.15">
      <c r="A29" s="24"/>
      <c r="B29" s="24" t="s">
        <v>12</v>
      </c>
      <c r="C29" s="77" t="s">
        <v>285</v>
      </c>
      <c r="D29" s="77"/>
      <c r="E29" s="26"/>
      <c r="F29" s="22" t="s">
        <v>14</v>
      </c>
      <c r="G29" s="22" t="s">
        <v>14</v>
      </c>
      <c r="H29" s="23"/>
      <c r="I29" s="22"/>
      <c r="J29" s="22"/>
      <c r="K29" s="22"/>
      <c r="L29" s="22"/>
      <c r="M29" s="22"/>
      <c r="N29" s="22"/>
      <c r="O29" s="22"/>
      <c r="P29" s="22"/>
      <c r="Q29" s="22"/>
      <c r="R29" s="22"/>
      <c r="S29" s="22"/>
      <c r="T29" s="41"/>
      <c r="U29" s="41"/>
      <c r="V29" s="41"/>
      <c r="W29" s="41"/>
      <c r="X29" s="41"/>
      <c r="Y29" s="41"/>
      <c r="Z29" s="41"/>
      <c r="AA29" s="41"/>
      <c r="AB29" s="41"/>
      <c r="AC29" s="41"/>
      <c r="AD29" s="41"/>
    </row>
    <row r="30" spans="1:30" ht="12.9" customHeight="1" x14ac:dyDescent="0.15">
      <c r="A30" s="24"/>
      <c r="B30" s="24" t="s">
        <v>15</v>
      </c>
      <c r="C30" s="77" t="s">
        <v>309</v>
      </c>
      <c r="D30" s="77"/>
      <c r="E30" s="26"/>
      <c r="F30" s="22">
        <v>405601000</v>
      </c>
      <c r="G30" s="22">
        <v>35544000</v>
      </c>
      <c r="H30" s="23">
        <f>SUM(F30:G30)</f>
        <v>441145000</v>
      </c>
      <c r="I30" s="22"/>
      <c r="J30" s="22"/>
      <c r="K30" s="22"/>
      <c r="L30" s="22"/>
      <c r="M30" s="22"/>
      <c r="N30" s="22"/>
      <c r="O30" s="22"/>
      <c r="P30" s="22"/>
      <c r="Q30" s="22"/>
      <c r="R30" s="22"/>
      <c r="S30" s="22"/>
      <c r="T30" s="41"/>
      <c r="U30" s="41"/>
      <c r="V30" s="41"/>
      <c r="W30" s="41"/>
      <c r="X30" s="41"/>
      <c r="Y30" s="41"/>
      <c r="Z30" s="41"/>
      <c r="AA30" s="41"/>
      <c r="AB30" s="41"/>
      <c r="AC30" s="41"/>
      <c r="AD30" s="41"/>
    </row>
    <row r="31" spans="1:30" ht="12.9" customHeight="1" x14ac:dyDescent="0.15">
      <c r="A31" s="24"/>
      <c r="B31" s="77" t="s">
        <v>264</v>
      </c>
      <c r="C31" s="77"/>
      <c r="D31" s="77"/>
      <c r="E31" s="26"/>
      <c r="F31" s="22">
        <f>SUM(F28:F30)</f>
        <v>9636522375</v>
      </c>
      <c r="G31" s="22">
        <f>SUM(G28:G30)</f>
        <v>-1660136000</v>
      </c>
      <c r="H31" s="23">
        <f>SUM(F31:G31)</f>
        <v>7976386375</v>
      </c>
      <c r="I31" s="22"/>
      <c r="J31" s="22"/>
      <c r="K31" s="22"/>
      <c r="L31" s="22"/>
      <c r="M31" s="22"/>
      <c r="N31" s="22"/>
      <c r="O31" s="22"/>
      <c r="P31" s="22"/>
      <c r="Q31" s="22"/>
      <c r="R31" s="22"/>
      <c r="S31" s="22"/>
      <c r="T31" s="41"/>
      <c r="U31" s="41"/>
      <c r="V31" s="41"/>
      <c r="W31" s="41"/>
      <c r="X31" s="41"/>
      <c r="Y31" s="41"/>
      <c r="Z31" s="41"/>
      <c r="AA31" s="41"/>
      <c r="AB31" s="41"/>
      <c r="AC31" s="41"/>
      <c r="AD31" s="41"/>
    </row>
    <row r="32" spans="1:30" ht="12.9" customHeight="1" x14ac:dyDescent="0.15">
      <c r="A32" s="24"/>
      <c r="B32" s="77" t="s">
        <v>250</v>
      </c>
      <c r="C32" s="77"/>
      <c r="D32" s="77"/>
      <c r="E32" s="26"/>
      <c r="F32" s="22">
        <v>2586135471</v>
      </c>
      <c r="G32" s="22">
        <v>-19585566</v>
      </c>
      <c r="H32" s="23">
        <f>SUM(F32:G32)</f>
        <v>2566549905</v>
      </c>
      <c r="I32" s="22"/>
      <c r="J32" s="22"/>
      <c r="K32" s="22"/>
      <c r="L32" s="22"/>
      <c r="M32" s="22"/>
      <c r="N32" s="22"/>
      <c r="O32" s="22"/>
      <c r="P32" s="22"/>
      <c r="Q32" s="22"/>
      <c r="R32" s="22"/>
      <c r="S32" s="22"/>
      <c r="T32" s="41"/>
      <c r="U32" s="41"/>
      <c r="V32" s="41"/>
      <c r="W32" s="41"/>
      <c r="X32" s="41"/>
      <c r="Y32" s="41"/>
      <c r="Z32" s="41"/>
      <c r="AA32" s="41"/>
      <c r="AB32" s="41"/>
      <c r="AC32" s="41"/>
      <c r="AD32" s="41"/>
    </row>
    <row r="33" spans="1:30" ht="12.9" customHeight="1" x14ac:dyDescent="0.15">
      <c r="A33" s="24"/>
      <c r="B33" s="77" t="s">
        <v>193</v>
      </c>
      <c r="C33" s="77"/>
      <c r="D33" s="77"/>
      <c r="E33" s="26"/>
      <c r="F33" s="22"/>
      <c r="G33" s="22"/>
      <c r="H33" s="23"/>
      <c r="I33" s="22"/>
      <c r="J33" s="22"/>
      <c r="K33" s="22"/>
      <c r="L33" s="22"/>
      <c r="M33" s="22"/>
      <c r="N33" s="22"/>
      <c r="O33" s="22"/>
      <c r="P33" s="22"/>
      <c r="Q33" s="22"/>
      <c r="R33" s="22"/>
      <c r="S33" s="22"/>
      <c r="T33" s="41"/>
      <c r="U33" s="41"/>
      <c r="V33" s="41"/>
      <c r="W33" s="41"/>
      <c r="X33" s="41"/>
      <c r="Y33" s="41"/>
      <c r="Z33" s="41"/>
      <c r="AA33" s="41"/>
      <c r="AB33" s="41"/>
      <c r="AC33" s="41"/>
      <c r="AD33" s="41"/>
    </row>
    <row r="34" spans="1:30" ht="12.9" customHeight="1" x14ac:dyDescent="0.15">
      <c r="A34" s="24"/>
      <c r="B34" s="24" t="s">
        <v>10</v>
      </c>
      <c r="C34" s="77" t="s">
        <v>194</v>
      </c>
      <c r="D34" s="77"/>
      <c r="E34" s="26"/>
      <c r="F34" s="22">
        <v>1106970000</v>
      </c>
      <c r="G34" s="22">
        <v>-576728</v>
      </c>
      <c r="H34" s="23">
        <f t="shared" ref="H34:H50" si="2">SUM(F34:G34)</f>
        <v>1106393272</v>
      </c>
      <c r="I34" s="22"/>
      <c r="J34" s="22"/>
      <c r="K34" s="22"/>
      <c r="L34" s="22"/>
      <c r="M34" s="22"/>
      <c r="N34" s="22"/>
      <c r="O34" s="22"/>
      <c r="P34" s="22"/>
      <c r="Q34" s="22"/>
      <c r="R34" s="22"/>
      <c r="S34" s="22"/>
      <c r="T34" s="41"/>
      <c r="U34" s="41"/>
      <c r="V34" s="41"/>
      <c r="W34" s="41"/>
      <c r="X34" s="41"/>
      <c r="Y34" s="41"/>
      <c r="Z34" s="41"/>
      <c r="AA34" s="41"/>
      <c r="AB34" s="41"/>
      <c r="AC34" s="41"/>
      <c r="AD34" s="41"/>
    </row>
    <row r="35" spans="1:30" ht="12.9" customHeight="1" x14ac:dyDescent="0.15">
      <c r="A35" s="24"/>
      <c r="B35" s="24" t="s">
        <v>12</v>
      </c>
      <c r="C35" s="77" t="s">
        <v>207</v>
      </c>
      <c r="D35" s="77"/>
      <c r="E35" s="26"/>
      <c r="F35" s="22">
        <v>1892900000</v>
      </c>
      <c r="G35" s="22">
        <v>-1001875</v>
      </c>
      <c r="H35" s="23">
        <f t="shared" si="2"/>
        <v>1891898125</v>
      </c>
      <c r="I35" s="22"/>
      <c r="J35" s="22"/>
      <c r="K35" s="22"/>
      <c r="L35" s="22"/>
      <c r="M35" s="22"/>
      <c r="N35" s="22"/>
      <c r="O35" s="22"/>
      <c r="P35" s="22"/>
      <c r="Q35" s="22"/>
      <c r="R35" s="22"/>
      <c r="S35" s="22"/>
      <c r="T35" s="41"/>
      <c r="U35" s="41"/>
      <c r="V35" s="41"/>
      <c r="W35" s="41"/>
      <c r="X35" s="41"/>
      <c r="Y35" s="41"/>
      <c r="Z35" s="41"/>
      <c r="AA35" s="41"/>
      <c r="AB35" s="41"/>
      <c r="AC35" s="41"/>
      <c r="AD35" s="41"/>
    </row>
    <row r="36" spans="1:30" ht="12.9" customHeight="1" x14ac:dyDescent="0.15">
      <c r="A36" s="24"/>
      <c r="B36" s="24" t="s">
        <v>15</v>
      </c>
      <c r="C36" s="77" t="s">
        <v>274</v>
      </c>
      <c r="D36" s="77"/>
      <c r="E36" s="26"/>
      <c r="F36" s="22">
        <v>523784000</v>
      </c>
      <c r="G36" s="22">
        <v>-1214494</v>
      </c>
      <c r="H36" s="23">
        <f t="shared" si="2"/>
        <v>522569506</v>
      </c>
      <c r="I36" s="22"/>
      <c r="J36" s="22"/>
      <c r="K36" s="22"/>
      <c r="L36" s="22"/>
      <c r="M36" s="22"/>
      <c r="N36" s="22"/>
      <c r="O36" s="22"/>
      <c r="P36" s="22"/>
      <c r="Q36" s="22"/>
      <c r="R36" s="22"/>
      <c r="S36" s="22"/>
      <c r="T36" s="41"/>
      <c r="U36" s="41"/>
      <c r="V36" s="41"/>
      <c r="W36" s="41"/>
      <c r="X36" s="41"/>
      <c r="Y36" s="41"/>
      <c r="Z36" s="41"/>
      <c r="AA36" s="41"/>
      <c r="AB36" s="41"/>
      <c r="AC36" s="41"/>
      <c r="AD36" s="41"/>
    </row>
    <row r="37" spans="1:30" ht="12.9" customHeight="1" x14ac:dyDescent="0.15">
      <c r="A37" s="24"/>
      <c r="B37" s="24" t="s">
        <v>17</v>
      </c>
      <c r="C37" s="77" t="s">
        <v>139</v>
      </c>
      <c r="D37" s="77"/>
      <c r="E37" s="26"/>
      <c r="F37" s="22">
        <v>769114000</v>
      </c>
      <c r="G37" s="22">
        <v>108791849</v>
      </c>
      <c r="H37" s="23">
        <f t="shared" si="2"/>
        <v>877905849</v>
      </c>
      <c r="I37" s="22"/>
      <c r="J37" s="22"/>
      <c r="K37" s="22"/>
      <c r="L37" s="22"/>
      <c r="M37" s="22"/>
      <c r="N37" s="22"/>
      <c r="O37" s="22"/>
      <c r="P37" s="22"/>
      <c r="Q37" s="22"/>
      <c r="R37" s="22"/>
      <c r="S37" s="22"/>
      <c r="T37" s="41"/>
      <c r="U37" s="41"/>
      <c r="V37" s="41"/>
      <c r="W37" s="41"/>
      <c r="X37" s="41"/>
      <c r="Y37" s="41"/>
      <c r="Z37" s="41"/>
      <c r="AA37" s="41"/>
      <c r="AB37" s="41"/>
      <c r="AC37" s="41"/>
      <c r="AD37" s="41"/>
    </row>
    <row r="38" spans="1:30" ht="12.9" customHeight="1" x14ac:dyDescent="0.15">
      <c r="A38" s="24"/>
      <c r="B38" s="24" t="s">
        <v>19</v>
      </c>
      <c r="C38" s="77" t="s">
        <v>311</v>
      </c>
      <c r="D38" s="77"/>
      <c r="E38" s="26"/>
      <c r="F38" s="22">
        <v>987164000</v>
      </c>
      <c r="G38" s="22">
        <v>-10336</v>
      </c>
      <c r="H38" s="23">
        <f t="shared" si="2"/>
        <v>987153664</v>
      </c>
      <c r="I38" s="22"/>
      <c r="J38" s="22"/>
      <c r="K38" s="22"/>
      <c r="L38" s="22"/>
      <c r="M38" s="22"/>
      <c r="N38" s="22"/>
      <c r="O38" s="22"/>
      <c r="P38" s="22"/>
      <c r="Q38" s="22"/>
      <c r="R38" s="22"/>
      <c r="S38" s="22"/>
      <c r="T38" s="41"/>
      <c r="U38" s="41"/>
      <c r="V38" s="41"/>
      <c r="W38" s="41"/>
      <c r="X38" s="41"/>
      <c r="Y38" s="41"/>
      <c r="Z38" s="41"/>
      <c r="AA38" s="41"/>
      <c r="AB38" s="41"/>
      <c r="AC38" s="41"/>
      <c r="AD38" s="41"/>
    </row>
    <row r="39" spans="1:30" ht="12.9" customHeight="1" x14ac:dyDescent="0.15">
      <c r="A39" s="24"/>
      <c r="B39" s="24" t="s">
        <v>22</v>
      </c>
      <c r="C39" s="77" t="s">
        <v>276</v>
      </c>
      <c r="D39" s="77"/>
      <c r="E39" s="26"/>
      <c r="F39" s="22">
        <v>899668000</v>
      </c>
      <c r="G39" s="22">
        <v>-487740</v>
      </c>
      <c r="H39" s="23">
        <f t="shared" si="2"/>
        <v>899180260</v>
      </c>
      <c r="I39" s="22"/>
      <c r="J39" s="22"/>
      <c r="K39" s="22"/>
      <c r="L39" s="22"/>
      <c r="M39" s="22"/>
      <c r="N39" s="22"/>
      <c r="O39" s="22"/>
      <c r="P39" s="22"/>
      <c r="Q39" s="22"/>
      <c r="R39" s="22"/>
      <c r="S39" s="22"/>
      <c r="T39" s="41"/>
      <c r="U39" s="41"/>
      <c r="V39" s="41"/>
      <c r="W39" s="41"/>
      <c r="X39" s="41"/>
      <c r="Y39" s="41"/>
      <c r="Z39" s="41"/>
      <c r="AA39" s="41"/>
      <c r="AB39" s="41"/>
      <c r="AC39" s="41"/>
      <c r="AD39" s="41"/>
    </row>
    <row r="40" spans="1:30" ht="12.9" customHeight="1" x14ac:dyDescent="0.15">
      <c r="A40" s="24"/>
      <c r="B40" s="24" t="s">
        <v>24</v>
      </c>
      <c r="C40" s="77" t="s">
        <v>291</v>
      </c>
      <c r="D40" s="77"/>
      <c r="E40" s="26"/>
      <c r="F40" s="22">
        <v>178413000</v>
      </c>
      <c r="G40" s="22" t="s">
        <v>14</v>
      </c>
      <c r="H40" s="23">
        <f t="shared" si="2"/>
        <v>178413000</v>
      </c>
      <c r="I40" s="22"/>
      <c r="J40" s="22"/>
      <c r="K40" s="22"/>
      <c r="L40" s="22"/>
      <c r="M40" s="22"/>
      <c r="N40" s="22"/>
      <c r="O40" s="22"/>
      <c r="P40" s="22"/>
      <c r="Q40" s="22"/>
      <c r="R40" s="22"/>
      <c r="S40" s="22"/>
      <c r="T40" s="41"/>
      <c r="U40" s="41"/>
      <c r="V40" s="41"/>
      <c r="W40" s="41"/>
      <c r="X40" s="41"/>
      <c r="Y40" s="41"/>
      <c r="Z40" s="41"/>
      <c r="AA40" s="41"/>
      <c r="AB40" s="41"/>
      <c r="AC40" s="41"/>
      <c r="AD40" s="41"/>
    </row>
    <row r="41" spans="1:30" ht="12.9" customHeight="1" x14ac:dyDescent="0.15">
      <c r="A41" s="24"/>
      <c r="B41" s="24" t="s">
        <v>26</v>
      </c>
      <c r="C41" s="77" t="s">
        <v>302</v>
      </c>
      <c r="D41" s="77"/>
      <c r="E41" s="26"/>
      <c r="F41" s="22">
        <v>11769000</v>
      </c>
      <c r="G41" s="22">
        <v>-35295</v>
      </c>
      <c r="H41" s="23">
        <f t="shared" si="2"/>
        <v>11733705</v>
      </c>
      <c r="I41" s="22"/>
      <c r="J41" s="22"/>
      <c r="K41" s="22"/>
      <c r="L41" s="22"/>
      <c r="M41" s="22"/>
      <c r="N41" s="22"/>
      <c r="O41" s="22"/>
      <c r="P41" s="22"/>
      <c r="Q41" s="22"/>
      <c r="R41" s="22"/>
      <c r="S41" s="22"/>
      <c r="T41" s="41"/>
      <c r="U41" s="41"/>
      <c r="V41" s="41"/>
      <c r="W41" s="41"/>
      <c r="X41" s="41"/>
      <c r="Y41" s="41"/>
      <c r="Z41" s="41"/>
      <c r="AA41" s="41"/>
      <c r="AB41" s="41"/>
      <c r="AC41" s="41"/>
      <c r="AD41" s="41"/>
    </row>
    <row r="42" spans="1:30" ht="12.9" customHeight="1" x14ac:dyDescent="0.15">
      <c r="A42" s="24"/>
      <c r="B42" s="24"/>
      <c r="C42" s="110" t="s">
        <v>268</v>
      </c>
      <c r="D42" s="110"/>
      <c r="E42" s="26"/>
      <c r="F42" s="22">
        <f>SUM(F34:F41)</f>
        <v>6369782000</v>
      </c>
      <c r="G42" s="22">
        <f>SUM(G34:G41)</f>
        <v>105465381</v>
      </c>
      <c r="H42" s="23">
        <f t="shared" si="2"/>
        <v>6475247381</v>
      </c>
      <c r="I42" s="22"/>
      <c r="J42" s="22"/>
      <c r="K42" s="22"/>
      <c r="L42" s="22"/>
      <c r="M42" s="22"/>
      <c r="N42" s="22"/>
      <c r="O42" s="22"/>
      <c r="P42" s="22"/>
      <c r="Q42" s="22"/>
      <c r="R42" s="22"/>
      <c r="S42" s="22"/>
      <c r="T42" s="41"/>
      <c r="U42" s="41"/>
      <c r="V42" s="41"/>
      <c r="W42" s="41"/>
      <c r="X42" s="41"/>
      <c r="Y42" s="41"/>
      <c r="Z42" s="41"/>
      <c r="AA42" s="41"/>
      <c r="AB42" s="41"/>
      <c r="AC42" s="41"/>
      <c r="AD42" s="41"/>
    </row>
    <row r="43" spans="1:30" ht="12.9" customHeight="1" x14ac:dyDescent="0.15">
      <c r="A43" s="24"/>
      <c r="B43" s="24" t="s">
        <v>28</v>
      </c>
      <c r="C43" s="77" t="s">
        <v>212</v>
      </c>
      <c r="D43" s="77"/>
      <c r="E43" s="31"/>
      <c r="F43" s="22">
        <v>285666000</v>
      </c>
      <c r="G43" s="22">
        <v>520391770</v>
      </c>
      <c r="H43" s="23">
        <f t="shared" si="2"/>
        <v>806057770</v>
      </c>
      <c r="I43" s="48"/>
      <c r="J43" s="48"/>
      <c r="K43" s="48"/>
      <c r="L43" s="48"/>
      <c r="M43" s="48"/>
      <c r="N43" s="48"/>
      <c r="O43" s="48"/>
      <c r="P43" s="48"/>
      <c r="Q43" s="48"/>
      <c r="R43" s="48"/>
      <c r="S43" s="48"/>
      <c r="T43" s="41"/>
      <c r="U43" s="41"/>
      <c r="V43" s="41"/>
      <c r="W43" s="41"/>
      <c r="X43" s="41"/>
      <c r="Y43" s="41"/>
      <c r="Z43" s="41"/>
      <c r="AA43" s="41"/>
      <c r="AB43" s="41"/>
      <c r="AC43" s="41"/>
      <c r="AD43" s="41"/>
    </row>
    <row r="44" spans="1:30" ht="12.9" customHeight="1" x14ac:dyDescent="0.15">
      <c r="A44" s="24"/>
      <c r="B44" s="77" t="s">
        <v>264</v>
      </c>
      <c r="C44" s="77"/>
      <c r="D44" s="77"/>
      <c r="E44" s="31"/>
      <c r="F44" s="22">
        <f>SUM(F42:F43)</f>
        <v>6655448000</v>
      </c>
      <c r="G44" s="22">
        <f>SUM(G42:G43)</f>
        <v>625857151</v>
      </c>
      <c r="H44" s="23">
        <f t="shared" si="2"/>
        <v>7281305151</v>
      </c>
      <c r="I44" s="48"/>
      <c r="J44" s="48"/>
      <c r="K44" s="48"/>
      <c r="L44" s="48"/>
      <c r="M44" s="48"/>
      <c r="N44" s="48"/>
      <c r="O44" s="48"/>
      <c r="P44" s="48"/>
      <c r="Q44" s="48"/>
      <c r="R44" s="48"/>
      <c r="S44" s="48"/>
      <c r="T44" s="41"/>
      <c r="U44" s="41"/>
      <c r="V44" s="41"/>
      <c r="W44" s="41"/>
      <c r="X44" s="41"/>
      <c r="Y44" s="41"/>
      <c r="Z44" s="41"/>
      <c r="AA44" s="41"/>
      <c r="AB44" s="41"/>
      <c r="AC44" s="41"/>
      <c r="AD44" s="41"/>
    </row>
    <row r="45" spans="1:30" ht="12.9" customHeight="1" x14ac:dyDescent="0.15">
      <c r="A45" s="24"/>
      <c r="B45" s="77" t="s">
        <v>304</v>
      </c>
      <c r="C45" s="77"/>
      <c r="D45" s="77"/>
      <c r="E45" s="31"/>
      <c r="F45" s="22">
        <v>471141166</v>
      </c>
      <c r="G45" s="22">
        <v>3796665</v>
      </c>
      <c r="H45" s="23">
        <f t="shared" si="2"/>
        <v>474937831</v>
      </c>
      <c r="I45" s="48"/>
      <c r="J45" s="48"/>
      <c r="K45" s="48"/>
      <c r="L45" s="48"/>
      <c r="M45" s="48"/>
      <c r="N45" s="48"/>
      <c r="O45" s="48"/>
      <c r="P45" s="48"/>
      <c r="Q45" s="48"/>
      <c r="R45" s="48"/>
      <c r="S45" s="48"/>
      <c r="T45" s="41"/>
      <c r="U45" s="41"/>
      <c r="V45" s="41"/>
      <c r="W45" s="41"/>
      <c r="X45" s="41"/>
      <c r="Y45" s="41"/>
      <c r="Z45" s="41"/>
      <c r="AA45" s="41"/>
      <c r="AB45" s="41"/>
      <c r="AC45" s="41"/>
      <c r="AD45" s="41"/>
    </row>
    <row r="46" spans="1:30" ht="12.9" customHeight="1" x14ac:dyDescent="0.15">
      <c r="A46" s="24"/>
      <c r="B46" s="77" t="s">
        <v>228</v>
      </c>
      <c r="C46" s="77"/>
      <c r="D46" s="77"/>
      <c r="E46" s="31"/>
      <c r="F46" s="22">
        <v>249806982</v>
      </c>
      <c r="G46" s="22">
        <v>-5483700</v>
      </c>
      <c r="H46" s="23">
        <f t="shared" si="2"/>
        <v>244323282</v>
      </c>
      <c r="I46" s="48"/>
      <c r="J46" s="48"/>
      <c r="K46" s="48"/>
      <c r="L46" s="48"/>
      <c r="M46" s="48"/>
      <c r="N46" s="48"/>
      <c r="O46" s="48"/>
      <c r="P46" s="48"/>
      <c r="Q46" s="48"/>
      <c r="R46" s="48"/>
      <c r="S46" s="48"/>
      <c r="T46" s="41"/>
      <c r="U46" s="41"/>
      <c r="V46" s="41"/>
      <c r="W46" s="41"/>
      <c r="X46" s="41"/>
      <c r="Y46" s="41"/>
      <c r="Z46" s="41"/>
      <c r="AA46" s="41"/>
      <c r="AB46" s="41"/>
      <c r="AC46" s="41"/>
      <c r="AD46" s="41"/>
    </row>
    <row r="47" spans="1:30" ht="12.9" customHeight="1" x14ac:dyDescent="0.15">
      <c r="A47" s="24"/>
      <c r="B47" s="77" t="s">
        <v>314</v>
      </c>
      <c r="C47" s="77"/>
      <c r="D47" s="77"/>
      <c r="E47" s="31"/>
      <c r="F47" s="22">
        <v>563195608</v>
      </c>
      <c r="G47" s="22">
        <v>-3916569</v>
      </c>
      <c r="H47" s="23">
        <f t="shared" si="2"/>
        <v>559279039</v>
      </c>
      <c r="I47" s="48"/>
      <c r="J47" s="48"/>
      <c r="K47" s="48"/>
      <c r="L47" s="48"/>
      <c r="M47" s="48"/>
      <c r="N47" s="48"/>
      <c r="O47" s="48"/>
      <c r="P47" s="48"/>
      <c r="Q47" s="48"/>
      <c r="R47" s="48"/>
      <c r="S47" s="48"/>
      <c r="T47" s="41"/>
      <c r="U47" s="41"/>
      <c r="V47" s="41"/>
      <c r="W47" s="41"/>
      <c r="X47" s="41"/>
      <c r="Y47" s="41"/>
      <c r="Z47" s="41"/>
      <c r="AA47" s="41"/>
      <c r="AB47" s="41"/>
      <c r="AC47" s="41"/>
      <c r="AD47" s="41"/>
    </row>
    <row r="48" spans="1:30" ht="12.9" customHeight="1" x14ac:dyDescent="0.15">
      <c r="A48" s="24"/>
      <c r="B48" s="77" t="s">
        <v>152</v>
      </c>
      <c r="C48" s="77"/>
      <c r="D48" s="77"/>
      <c r="E48" s="31"/>
      <c r="F48" s="22">
        <v>990313621</v>
      </c>
      <c r="G48" s="22">
        <v>15138888</v>
      </c>
      <c r="H48" s="23">
        <f t="shared" si="2"/>
        <v>1005452509</v>
      </c>
      <c r="I48" s="48"/>
      <c r="J48" s="48"/>
      <c r="K48" s="48"/>
      <c r="L48" s="48"/>
      <c r="M48" s="48"/>
      <c r="N48" s="48"/>
      <c r="O48" s="48"/>
      <c r="P48" s="48"/>
      <c r="Q48" s="48"/>
      <c r="R48" s="48"/>
      <c r="S48" s="48"/>
      <c r="T48" s="41"/>
      <c r="U48" s="41"/>
      <c r="V48" s="41"/>
      <c r="W48" s="41"/>
      <c r="X48" s="41"/>
      <c r="Y48" s="41"/>
      <c r="Z48" s="41"/>
      <c r="AA48" s="41"/>
      <c r="AB48" s="41"/>
      <c r="AC48" s="41"/>
      <c r="AD48" s="41"/>
    </row>
    <row r="49" spans="1:30" ht="12.9" customHeight="1" x14ac:dyDescent="0.15">
      <c r="A49" s="24"/>
      <c r="B49" s="77" t="s">
        <v>271</v>
      </c>
      <c r="C49" s="77"/>
      <c r="D49" s="77"/>
      <c r="E49" s="31"/>
      <c r="F49" s="22">
        <v>4507962492</v>
      </c>
      <c r="G49" s="22">
        <v>-56926162</v>
      </c>
      <c r="H49" s="23">
        <f t="shared" si="2"/>
        <v>4451036330</v>
      </c>
      <c r="I49" s="48"/>
      <c r="J49" s="48"/>
      <c r="K49" s="48"/>
      <c r="L49" s="48"/>
      <c r="M49" s="48"/>
      <c r="N49" s="48"/>
      <c r="O49" s="48"/>
      <c r="P49" s="48"/>
      <c r="Q49" s="48"/>
      <c r="R49" s="48"/>
      <c r="S49" s="48"/>
      <c r="T49" s="41"/>
      <c r="U49" s="41"/>
      <c r="V49" s="41"/>
      <c r="W49" s="41"/>
      <c r="X49" s="41"/>
      <c r="Y49" s="41"/>
      <c r="Z49" s="41"/>
      <c r="AA49" s="41"/>
      <c r="AB49" s="41"/>
      <c r="AC49" s="41"/>
      <c r="AD49" s="41"/>
    </row>
    <row r="50" spans="1:30" ht="12.9" customHeight="1" x14ac:dyDescent="0.15">
      <c r="A50" s="24"/>
      <c r="B50" s="77" t="s">
        <v>69</v>
      </c>
      <c r="C50" s="77"/>
      <c r="D50" s="77"/>
      <c r="E50" s="31"/>
      <c r="F50" s="22">
        <v>350000000</v>
      </c>
      <c r="G50" s="22">
        <v>-120000000</v>
      </c>
      <c r="H50" s="23">
        <f t="shared" si="2"/>
        <v>230000000</v>
      </c>
      <c r="I50" s="48"/>
      <c r="J50" s="48"/>
      <c r="K50" s="48"/>
      <c r="L50" s="48"/>
      <c r="M50" s="48"/>
      <c r="N50" s="48"/>
      <c r="O50" s="48"/>
      <c r="P50" s="48"/>
      <c r="Q50" s="48"/>
      <c r="R50" s="48"/>
      <c r="S50" s="48"/>
      <c r="T50" s="41"/>
      <c r="U50" s="41"/>
      <c r="V50" s="41"/>
      <c r="W50" s="41"/>
      <c r="X50" s="41"/>
      <c r="Y50" s="41"/>
      <c r="Z50" s="41"/>
      <c r="AA50" s="41"/>
      <c r="AB50" s="41"/>
      <c r="AC50" s="41"/>
      <c r="AD50" s="41"/>
    </row>
    <row r="51" spans="1:30" ht="7.5" customHeight="1" x14ac:dyDescent="0.15">
      <c r="A51" s="24"/>
      <c r="B51" s="24"/>
      <c r="C51" s="20"/>
      <c r="D51" s="20"/>
      <c r="E51" s="31"/>
      <c r="F51" s="22"/>
      <c r="G51" s="22"/>
      <c r="H51" s="23"/>
      <c r="I51" s="48"/>
      <c r="J51" s="48"/>
      <c r="K51" s="48"/>
      <c r="L51" s="48"/>
      <c r="M51" s="48"/>
      <c r="N51" s="48"/>
      <c r="O51" s="48"/>
      <c r="P51" s="48"/>
      <c r="Q51" s="48"/>
      <c r="R51" s="48"/>
      <c r="S51" s="48"/>
      <c r="T51" s="41"/>
      <c r="U51" s="41"/>
      <c r="V51" s="41"/>
      <c r="W51" s="41"/>
      <c r="X51" s="41"/>
      <c r="Y51" s="41"/>
      <c r="Z51" s="41"/>
      <c r="AA51" s="41"/>
      <c r="AB51" s="41"/>
      <c r="AC51" s="41"/>
      <c r="AD51" s="41"/>
    </row>
    <row r="52" spans="1:30" ht="12.15" customHeight="1" x14ac:dyDescent="0.15">
      <c r="A52" s="24"/>
      <c r="B52" s="79" t="s">
        <v>73</v>
      </c>
      <c r="C52" s="79"/>
      <c r="D52" s="79"/>
      <c r="E52" s="31"/>
      <c r="F52" s="23">
        <f>SUM(F11,F19:F20,F26,F31:F32,F44:F50)</f>
        <v>49680836840</v>
      </c>
      <c r="G52" s="23">
        <f>SUM(G11,G19:G20,G26,G31:G32,G44:G50)</f>
        <v>-2118696872</v>
      </c>
      <c r="H52" s="23">
        <f>SUM(F52:G52)</f>
        <v>47562139968</v>
      </c>
      <c r="I52" s="48"/>
      <c r="J52" s="48"/>
      <c r="K52" s="48"/>
      <c r="L52" s="48"/>
      <c r="M52" s="48"/>
      <c r="N52" s="48"/>
      <c r="O52" s="48"/>
      <c r="P52" s="48"/>
      <c r="Q52" s="48"/>
      <c r="R52" s="48"/>
      <c r="S52" s="48"/>
      <c r="T52" s="41"/>
      <c r="U52" s="41"/>
      <c r="V52" s="41"/>
      <c r="W52" s="41"/>
      <c r="X52" s="41"/>
      <c r="Y52" s="41"/>
      <c r="Z52" s="41"/>
      <c r="AA52" s="41"/>
      <c r="AB52" s="41"/>
      <c r="AC52" s="41"/>
      <c r="AD52" s="41"/>
    </row>
    <row r="53" spans="1:30" ht="6" customHeight="1" x14ac:dyDescent="0.15">
      <c r="A53" s="33"/>
      <c r="B53" s="33"/>
      <c r="C53" s="34"/>
      <c r="D53" s="35"/>
      <c r="E53" s="36"/>
      <c r="F53" s="37"/>
      <c r="G53" s="38"/>
      <c r="H53" s="39"/>
      <c r="I53" s="40"/>
      <c r="J53" s="40"/>
      <c r="K53" s="40"/>
      <c r="L53" s="40"/>
      <c r="M53" s="40"/>
      <c r="N53" s="40"/>
      <c r="O53" s="40"/>
      <c r="P53" s="40"/>
      <c r="Q53" s="40"/>
      <c r="R53" s="40"/>
      <c r="S53" s="40"/>
      <c r="T53" s="41"/>
      <c r="U53" s="41"/>
      <c r="V53" s="41"/>
      <c r="W53" s="41"/>
      <c r="X53" s="41"/>
      <c r="Y53" s="41"/>
      <c r="Z53" s="41"/>
      <c r="AA53" s="41"/>
      <c r="AB53" s="41"/>
      <c r="AC53" s="41"/>
      <c r="AD53" s="41"/>
    </row>
    <row r="54" spans="1:30" ht="18" customHeight="1" x14ac:dyDescent="0.15">
      <c r="A54" s="92" t="s">
        <v>325</v>
      </c>
      <c r="B54" s="92"/>
      <c r="C54" s="92"/>
      <c r="D54" s="92"/>
      <c r="E54" s="92"/>
      <c r="F54" s="92"/>
      <c r="G54" s="92"/>
      <c r="H54" s="92"/>
      <c r="I54" s="12"/>
      <c r="J54" s="12"/>
      <c r="K54" s="12"/>
      <c r="L54" s="12"/>
      <c r="M54" s="12"/>
      <c r="N54" s="12"/>
      <c r="O54" s="12"/>
      <c r="P54" s="12"/>
      <c r="Q54" s="12"/>
      <c r="R54" s="12"/>
      <c r="S54" s="12"/>
      <c r="T54" s="41"/>
      <c r="U54" s="41"/>
      <c r="V54" s="41"/>
      <c r="W54" s="41"/>
      <c r="X54" s="41"/>
      <c r="Y54" s="41"/>
      <c r="Z54" s="41"/>
      <c r="AA54" s="41"/>
      <c r="AB54" s="41"/>
      <c r="AC54" s="41"/>
      <c r="AD54" s="41"/>
    </row>
    <row r="55" spans="1:30" ht="10.5" customHeight="1" x14ac:dyDescent="0.15">
      <c r="A55" s="12"/>
      <c r="B55" s="12"/>
      <c r="C55" s="12"/>
      <c r="D55" s="12"/>
      <c r="E55" s="12"/>
      <c r="F55" s="12"/>
      <c r="G55" s="12"/>
      <c r="H55" s="12"/>
      <c r="I55" s="45"/>
      <c r="J55" s="45"/>
      <c r="K55" s="45"/>
      <c r="L55" s="45"/>
      <c r="M55" s="45"/>
      <c r="N55" s="45"/>
      <c r="O55" s="45"/>
      <c r="P55" s="45"/>
      <c r="Q55" s="45"/>
      <c r="R55" s="45"/>
      <c r="S55" s="45"/>
      <c r="T55" s="41"/>
      <c r="U55" s="41"/>
      <c r="V55" s="41"/>
      <c r="W55" s="41"/>
      <c r="X55" s="41"/>
      <c r="Y55" s="41"/>
      <c r="Z55" s="41"/>
      <c r="AA55" s="41"/>
      <c r="AB55" s="41"/>
      <c r="AC55" s="41"/>
      <c r="AD55" s="41"/>
    </row>
    <row r="56" spans="1:30" ht="10.5" customHeight="1" x14ac:dyDescent="0.15">
      <c r="A56" s="40"/>
      <c r="B56" s="40"/>
      <c r="C56" s="40"/>
      <c r="D56" s="40"/>
      <c r="E56" s="40"/>
      <c r="F56" s="40"/>
      <c r="G56" s="40"/>
      <c r="H56" s="40"/>
      <c r="I56" s="40"/>
      <c r="J56" s="40"/>
      <c r="K56" s="40"/>
      <c r="L56" s="40"/>
      <c r="M56" s="40"/>
      <c r="N56" s="40"/>
      <c r="O56" s="40"/>
      <c r="P56" s="40"/>
      <c r="Q56" s="40"/>
      <c r="R56" s="40"/>
      <c r="S56" s="40"/>
      <c r="T56" s="41"/>
      <c r="U56" s="41"/>
      <c r="V56" s="41"/>
      <c r="W56" s="41"/>
      <c r="X56" s="41"/>
      <c r="Y56" s="41"/>
      <c r="Z56" s="41"/>
      <c r="AA56" s="41"/>
      <c r="AB56" s="41"/>
      <c r="AC56" s="41"/>
      <c r="AD56" s="41"/>
    </row>
    <row r="57" spans="1:30" ht="10.5" customHeight="1" x14ac:dyDescent="0.15">
      <c r="A57" s="40"/>
      <c r="B57" s="40"/>
      <c r="C57" s="40"/>
      <c r="D57" s="40"/>
      <c r="E57" s="40"/>
      <c r="F57" s="40"/>
      <c r="G57" s="40"/>
      <c r="H57" s="40"/>
      <c r="I57" s="40"/>
      <c r="J57" s="40"/>
      <c r="K57" s="40"/>
      <c r="L57" s="40"/>
      <c r="M57" s="40"/>
      <c r="N57" s="40"/>
      <c r="O57" s="40"/>
      <c r="P57" s="40"/>
      <c r="Q57" s="40"/>
      <c r="R57" s="40"/>
      <c r="S57" s="40"/>
      <c r="T57" s="41"/>
      <c r="U57" s="41"/>
      <c r="V57" s="41"/>
      <c r="W57" s="41"/>
      <c r="X57" s="41"/>
      <c r="Y57" s="41"/>
      <c r="Z57" s="41"/>
      <c r="AA57" s="41"/>
      <c r="AB57" s="41"/>
      <c r="AC57" s="41"/>
      <c r="AD57" s="41"/>
    </row>
    <row r="58" spans="1:30" ht="10.5" customHeight="1" x14ac:dyDescent="0.15">
      <c r="A58" s="40"/>
      <c r="B58" s="40"/>
      <c r="C58" s="40"/>
      <c r="D58" s="40"/>
      <c r="E58" s="40"/>
      <c r="F58" s="40"/>
      <c r="G58" s="40"/>
      <c r="H58" s="40"/>
      <c r="I58" s="40"/>
      <c r="J58" s="40"/>
      <c r="K58" s="40"/>
      <c r="L58" s="40"/>
      <c r="M58" s="40"/>
      <c r="N58" s="40"/>
      <c r="O58" s="40"/>
      <c r="P58" s="40"/>
      <c r="Q58" s="40"/>
      <c r="R58" s="40"/>
      <c r="S58" s="40"/>
      <c r="T58" s="41"/>
      <c r="U58" s="41"/>
      <c r="V58" s="41"/>
      <c r="W58" s="41"/>
      <c r="X58" s="41"/>
      <c r="Y58" s="41"/>
      <c r="Z58" s="41"/>
      <c r="AA58" s="41"/>
      <c r="AB58" s="41"/>
      <c r="AC58" s="41"/>
      <c r="AD58" s="41"/>
    </row>
    <row r="59" spans="1:30" ht="10.5" customHeight="1" x14ac:dyDescent="0.15">
      <c r="A59" s="40"/>
      <c r="B59" s="40"/>
      <c r="C59" s="40"/>
      <c r="D59" s="40"/>
      <c r="E59" s="40"/>
      <c r="F59" s="40"/>
      <c r="G59" s="40"/>
      <c r="H59" s="40"/>
      <c r="I59" s="40"/>
      <c r="J59" s="40"/>
      <c r="K59" s="40"/>
      <c r="L59" s="40"/>
      <c r="M59" s="40"/>
      <c r="N59" s="40"/>
      <c r="O59" s="40"/>
      <c r="P59" s="40"/>
      <c r="Q59" s="40"/>
      <c r="R59" s="40"/>
      <c r="S59" s="40"/>
    </row>
    <row r="60" spans="1:30" ht="10.5" customHeight="1" x14ac:dyDescent="0.15">
      <c r="A60" s="40"/>
      <c r="B60" s="40"/>
      <c r="C60" s="40"/>
      <c r="D60" s="40"/>
      <c r="E60" s="40"/>
      <c r="F60" s="40"/>
      <c r="G60" s="40"/>
      <c r="H60" s="40"/>
      <c r="I60" s="40"/>
      <c r="J60" s="40"/>
      <c r="K60" s="40"/>
      <c r="L60" s="40"/>
      <c r="M60" s="40"/>
      <c r="N60" s="40"/>
      <c r="O60" s="40"/>
      <c r="P60" s="40"/>
      <c r="Q60" s="40"/>
      <c r="R60" s="40"/>
      <c r="S60" s="40"/>
    </row>
    <row r="61" spans="1:30" ht="10.5" customHeight="1" x14ac:dyDescent="0.15">
      <c r="A61" s="40"/>
      <c r="B61" s="40"/>
      <c r="C61" s="40"/>
      <c r="D61" s="40"/>
      <c r="E61" s="40"/>
      <c r="F61" s="40"/>
      <c r="G61" s="40"/>
      <c r="H61" s="40"/>
      <c r="I61" s="40"/>
      <c r="J61" s="40"/>
      <c r="K61" s="40"/>
      <c r="L61" s="40"/>
      <c r="M61" s="40"/>
      <c r="N61" s="40"/>
      <c r="O61" s="40"/>
      <c r="P61" s="40"/>
      <c r="Q61" s="40"/>
      <c r="R61" s="40"/>
      <c r="S61" s="40"/>
    </row>
    <row r="62" spans="1:30" ht="10.5" customHeight="1" x14ac:dyDescent="0.15">
      <c r="A62" s="40"/>
      <c r="B62" s="40"/>
      <c r="C62" s="40"/>
      <c r="D62" s="40"/>
      <c r="E62" s="40"/>
      <c r="F62" s="40"/>
      <c r="G62" s="40"/>
      <c r="H62" s="40"/>
      <c r="I62" s="40"/>
      <c r="J62" s="40"/>
      <c r="K62" s="40"/>
      <c r="L62" s="40"/>
      <c r="M62" s="40"/>
      <c r="N62" s="40"/>
      <c r="O62" s="40"/>
      <c r="P62" s="40"/>
      <c r="Q62" s="40"/>
      <c r="R62" s="40"/>
      <c r="S62" s="40"/>
    </row>
    <row r="63" spans="1:30" ht="10.5" customHeight="1" x14ac:dyDescent="0.15">
      <c r="A63" s="40"/>
      <c r="B63" s="40"/>
      <c r="C63" s="40"/>
      <c r="D63" s="40"/>
      <c r="E63" s="40"/>
      <c r="F63" s="40"/>
      <c r="G63" s="40"/>
      <c r="H63" s="40"/>
      <c r="I63" s="40"/>
      <c r="J63" s="40"/>
      <c r="K63" s="40"/>
      <c r="L63" s="40"/>
      <c r="M63" s="40"/>
      <c r="N63" s="40"/>
      <c r="O63" s="40"/>
      <c r="P63" s="40"/>
      <c r="Q63" s="40"/>
      <c r="R63" s="40"/>
      <c r="S63" s="40"/>
    </row>
    <row r="64" spans="1:30" ht="10.5" customHeight="1" x14ac:dyDescent="0.15">
      <c r="A64" s="40"/>
      <c r="B64" s="40"/>
      <c r="C64" s="40"/>
      <c r="D64" s="40"/>
      <c r="E64" s="40"/>
      <c r="F64" s="40"/>
      <c r="G64" s="40"/>
      <c r="H64" s="40"/>
      <c r="I64" s="40"/>
      <c r="J64" s="40"/>
      <c r="K64" s="40"/>
      <c r="L64" s="40"/>
      <c r="M64" s="40"/>
      <c r="N64" s="40"/>
      <c r="O64" s="40"/>
      <c r="P64" s="40"/>
      <c r="Q64" s="40"/>
      <c r="R64" s="40"/>
      <c r="S64" s="40"/>
    </row>
  </sheetData>
  <mergeCells count="50">
    <mergeCell ref="A2:H2"/>
    <mergeCell ref="A3:E3"/>
    <mergeCell ref="B5:D5"/>
    <mergeCell ref="C6:D6"/>
    <mergeCell ref="C7:D7"/>
    <mergeCell ref="C8:D8"/>
    <mergeCell ref="C9:D9"/>
    <mergeCell ref="C10:D10"/>
    <mergeCell ref="B11:D11"/>
    <mergeCell ref="B12:D12"/>
    <mergeCell ref="C13:D13"/>
    <mergeCell ref="C14:D14"/>
    <mergeCell ref="C15:D15"/>
    <mergeCell ref="C16:D16"/>
    <mergeCell ref="C17:D17"/>
    <mergeCell ref="C18:D18"/>
    <mergeCell ref="B19:D19"/>
    <mergeCell ref="B20:D20"/>
    <mergeCell ref="B21:D21"/>
    <mergeCell ref="C22:D22"/>
    <mergeCell ref="C23:D23"/>
    <mergeCell ref="C24:D24"/>
    <mergeCell ref="C25:D25"/>
    <mergeCell ref="B26:D26"/>
    <mergeCell ref="B27:D27"/>
    <mergeCell ref="C28:D28"/>
    <mergeCell ref="C29:D29"/>
    <mergeCell ref="C30:D30"/>
    <mergeCell ref="B31:D31"/>
    <mergeCell ref="B32:D32"/>
    <mergeCell ref="B33:D33"/>
    <mergeCell ref="C34:D34"/>
    <mergeCell ref="C35:D35"/>
    <mergeCell ref="C36:D36"/>
    <mergeCell ref="C37:D37"/>
    <mergeCell ref="C38:D38"/>
    <mergeCell ref="C39:D39"/>
    <mergeCell ref="C40:D40"/>
    <mergeCell ref="C41:D41"/>
    <mergeCell ref="C42:D42"/>
    <mergeCell ref="C43:D43"/>
    <mergeCell ref="B44:D44"/>
    <mergeCell ref="B45:D45"/>
    <mergeCell ref="B46:D46"/>
    <mergeCell ref="A54:H54"/>
    <mergeCell ref="B52:D52"/>
    <mergeCell ref="B47:D47"/>
    <mergeCell ref="B48:D48"/>
    <mergeCell ref="B49:D49"/>
    <mergeCell ref="B50:D50"/>
  </mergeCells>
  <phoneticPr fontId="9"/>
  <pageMargins left="0.78740157480314965" right="0.78740157480314965" top="0.86614173228346458" bottom="0.86614173228346458" header="0.62992125984251968" footer="0.39370078740157483"/>
  <pageSetup paperSize="9" scale="115" firstPageNumber="211" orientation="portrait" useFirstPageNumber="1"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3"/>
  <sheetViews>
    <sheetView view="pageBreakPreview" zoomScaleNormal="75" zoomScaleSheetLayoutView="100" workbookViewId="0"/>
  </sheetViews>
  <sheetFormatPr defaultColWidth="9.28515625" defaultRowHeight="10.5" customHeight="1" x14ac:dyDescent="0.15"/>
  <cols>
    <col min="1" max="1" width="0.42578125" style="28" customWidth="1"/>
    <col min="2" max="2" width="4.28515625" style="28" customWidth="1"/>
    <col min="3" max="3" width="1.85546875" style="28" customWidth="1"/>
    <col min="4" max="4" width="32.28515625" style="28" customWidth="1"/>
    <col min="5" max="5" width="0.7109375" style="28" customWidth="1"/>
    <col min="6" max="8" width="20.140625" style="28" customWidth="1"/>
    <col min="9" max="13" width="12.140625" style="28" customWidth="1"/>
    <col min="14" max="19" width="12.28515625" style="28" customWidth="1"/>
    <col min="20" max="16384" width="9.28515625" style="28"/>
  </cols>
  <sheetData>
    <row r="1" spans="1:30" s="3" customFormat="1" ht="12" customHeight="1" x14ac:dyDescent="0.15">
      <c r="A1" s="12"/>
      <c r="B1" s="12"/>
      <c r="C1" s="12"/>
      <c r="D1" s="12"/>
      <c r="E1" s="12"/>
      <c r="F1" s="13"/>
      <c r="G1" s="12"/>
      <c r="H1" s="13" t="s">
        <v>4</v>
      </c>
      <c r="I1" s="2"/>
      <c r="J1" s="2"/>
      <c r="K1" s="2"/>
      <c r="L1" s="2"/>
      <c r="M1" s="2"/>
      <c r="N1" s="2"/>
      <c r="O1" s="2"/>
      <c r="P1" s="2"/>
      <c r="Q1" s="2"/>
      <c r="R1" s="2"/>
      <c r="S1" s="58"/>
      <c r="T1" s="2"/>
      <c r="U1" s="2"/>
      <c r="V1" s="2"/>
      <c r="W1" s="2"/>
      <c r="X1" s="2"/>
      <c r="Y1" s="2"/>
      <c r="Z1" s="2"/>
      <c r="AA1" s="2"/>
      <c r="AB1" s="2"/>
      <c r="AC1" s="2"/>
      <c r="AD1" s="2"/>
    </row>
    <row r="2" spans="1:30" s="3" customFormat="1" ht="18" customHeight="1" x14ac:dyDescent="0.15">
      <c r="A2" s="82" t="s">
        <v>345</v>
      </c>
      <c r="B2" s="82"/>
      <c r="C2" s="82"/>
      <c r="D2" s="82"/>
      <c r="E2" s="82"/>
      <c r="F2" s="82"/>
      <c r="G2" s="82"/>
      <c r="H2" s="82"/>
      <c r="I2" s="46"/>
      <c r="J2" s="46"/>
      <c r="K2" s="46"/>
      <c r="L2" s="46"/>
      <c r="M2" s="46"/>
      <c r="N2" s="46"/>
      <c r="O2" s="46"/>
      <c r="P2" s="46"/>
      <c r="Q2" s="46"/>
      <c r="R2" s="46"/>
      <c r="S2" s="46"/>
      <c r="T2" s="2"/>
      <c r="U2" s="2"/>
      <c r="V2" s="2"/>
      <c r="W2" s="2"/>
      <c r="X2" s="2"/>
      <c r="Y2" s="2"/>
      <c r="Z2" s="2"/>
      <c r="AA2" s="2"/>
      <c r="AB2" s="2"/>
      <c r="AC2" s="2"/>
      <c r="AD2" s="2"/>
    </row>
    <row r="3" spans="1:30" s="8" customFormat="1" ht="18" customHeight="1" x14ac:dyDescent="0.15">
      <c r="A3" s="83" t="s">
        <v>260</v>
      </c>
      <c r="B3" s="83"/>
      <c r="C3" s="83"/>
      <c r="D3" s="83"/>
      <c r="E3" s="84"/>
      <c r="F3" s="15" t="s">
        <v>7</v>
      </c>
      <c r="G3" s="16" t="s">
        <v>8</v>
      </c>
      <c r="H3" s="17" t="s">
        <v>9</v>
      </c>
      <c r="I3" s="46"/>
      <c r="J3" s="46"/>
      <c r="K3" s="46"/>
      <c r="L3" s="46"/>
      <c r="M3" s="46"/>
      <c r="N3" s="46"/>
      <c r="O3" s="46"/>
      <c r="P3" s="46"/>
      <c r="Q3" s="46"/>
      <c r="R3" s="46"/>
      <c r="S3" s="46"/>
      <c r="T3" s="5"/>
      <c r="U3" s="5"/>
      <c r="V3" s="5"/>
      <c r="W3" s="5"/>
      <c r="X3" s="5"/>
      <c r="Y3" s="5"/>
      <c r="Z3" s="5"/>
      <c r="AA3" s="5"/>
      <c r="AB3" s="5"/>
      <c r="AC3" s="5"/>
      <c r="AD3" s="5"/>
    </row>
    <row r="4" spans="1:30" s="8" customFormat="1" ht="6" customHeight="1" x14ac:dyDescent="0.15">
      <c r="A4" s="19"/>
      <c r="B4" s="19"/>
      <c r="C4" s="20"/>
      <c r="D4" s="19"/>
      <c r="E4" s="21"/>
      <c r="F4" s="22"/>
      <c r="G4" s="22"/>
      <c r="H4" s="23"/>
      <c r="I4" s="46"/>
      <c r="J4" s="46"/>
      <c r="K4" s="46"/>
      <c r="L4" s="46"/>
      <c r="M4" s="46"/>
      <c r="N4" s="46"/>
      <c r="O4" s="46"/>
      <c r="P4" s="46"/>
      <c r="Q4" s="46"/>
      <c r="R4" s="46"/>
      <c r="S4" s="46"/>
      <c r="T4" s="5"/>
      <c r="U4" s="5"/>
      <c r="V4" s="5"/>
      <c r="W4" s="5"/>
      <c r="X4" s="5"/>
      <c r="Y4" s="5"/>
      <c r="Z4" s="5"/>
      <c r="AA4" s="5"/>
      <c r="AB4" s="5"/>
      <c r="AC4" s="5"/>
      <c r="AD4" s="5"/>
    </row>
    <row r="5" spans="1:30" s="8" customFormat="1" ht="12.75" customHeight="1" x14ac:dyDescent="0.15">
      <c r="A5" s="24"/>
      <c r="B5" s="77" t="s">
        <v>261</v>
      </c>
      <c r="C5" s="77"/>
      <c r="D5" s="77"/>
      <c r="E5" s="25"/>
      <c r="F5" s="22"/>
      <c r="G5" s="22"/>
      <c r="H5" s="23"/>
      <c r="I5" s="22"/>
      <c r="J5" s="22"/>
      <c r="K5" s="22"/>
      <c r="L5" s="22"/>
      <c r="M5" s="22"/>
      <c r="N5" s="22"/>
      <c r="O5" s="22"/>
      <c r="P5" s="22"/>
      <c r="Q5" s="22"/>
      <c r="R5" s="22"/>
      <c r="S5" s="22"/>
      <c r="T5" s="5"/>
      <c r="U5" s="5"/>
      <c r="V5" s="5"/>
      <c r="W5" s="5"/>
      <c r="X5" s="5"/>
      <c r="Y5" s="5"/>
      <c r="Z5" s="5"/>
      <c r="AA5" s="5"/>
      <c r="AB5" s="5"/>
      <c r="AC5" s="5"/>
      <c r="AD5" s="5"/>
    </row>
    <row r="6" spans="1:30" s="27" customFormat="1" ht="12.75" customHeight="1" x14ac:dyDescent="0.15">
      <c r="A6" s="24"/>
      <c r="B6" s="24" t="s">
        <v>10</v>
      </c>
      <c r="C6" s="77" t="s">
        <v>37</v>
      </c>
      <c r="D6" s="77"/>
      <c r="E6" s="26"/>
      <c r="F6" s="22">
        <v>1085810653</v>
      </c>
      <c r="G6" s="22">
        <v>43938214</v>
      </c>
      <c r="H6" s="23">
        <f t="shared" ref="H6:H11" si="0">SUM(F6:G6)</f>
        <v>1129748867</v>
      </c>
      <c r="I6" s="22"/>
      <c r="J6" s="22"/>
      <c r="K6" s="22"/>
      <c r="L6" s="22"/>
      <c r="M6" s="22"/>
      <c r="N6" s="22"/>
      <c r="O6" s="22"/>
      <c r="P6" s="22"/>
      <c r="Q6" s="22"/>
      <c r="R6" s="22"/>
      <c r="S6" s="22"/>
      <c r="T6" s="43"/>
      <c r="U6" s="43"/>
      <c r="V6" s="43"/>
      <c r="W6" s="43"/>
      <c r="X6" s="43"/>
      <c r="Y6" s="43"/>
      <c r="Z6" s="43"/>
      <c r="AA6" s="43"/>
      <c r="AB6" s="43"/>
      <c r="AC6" s="43"/>
      <c r="AD6" s="43"/>
    </row>
    <row r="7" spans="1:30" ht="12.75" customHeight="1" x14ac:dyDescent="0.15">
      <c r="A7" s="24"/>
      <c r="B7" s="24" t="s">
        <v>12</v>
      </c>
      <c r="C7" s="77" t="s">
        <v>262</v>
      </c>
      <c r="D7" s="77"/>
      <c r="E7" s="21"/>
      <c r="F7" s="22">
        <v>1918418345</v>
      </c>
      <c r="G7" s="22">
        <v>-869695</v>
      </c>
      <c r="H7" s="23">
        <f t="shared" si="0"/>
        <v>1917548650</v>
      </c>
      <c r="I7" s="22"/>
      <c r="J7" s="22"/>
      <c r="K7" s="22"/>
      <c r="L7" s="22"/>
      <c r="M7" s="22"/>
      <c r="N7" s="22"/>
      <c r="O7" s="22"/>
      <c r="P7" s="22"/>
      <c r="Q7" s="22"/>
      <c r="R7" s="22"/>
      <c r="S7" s="22"/>
      <c r="T7" s="29"/>
      <c r="U7" s="29"/>
      <c r="V7" s="29"/>
      <c r="W7" s="29"/>
      <c r="X7" s="29"/>
      <c r="Y7" s="29"/>
      <c r="Z7" s="29"/>
      <c r="AA7" s="29"/>
      <c r="AB7" s="29"/>
      <c r="AC7" s="29"/>
      <c r="AD7" s="29"/>
    </row>
    <row r="8" spans="1:30" ht="12.75" customHeight="1" x14ac:dyDescent="0.15">
      <c r="A8" s="24"/>
      <c r="B8" s="24" t="s">
        <v>15</v>
      </c>
      <c r="C8" s="77" t="s">
        <v>98</v>
      </c>
      <c r="D8" s="77"/>
      <c r="E8" s="21"/>
      <c r="F8" s="22">
        <v>5337914120</v>
      </c>
      <c r="G8" s="22">
        <v>40978052</v>
      </c>
      <c r="H8" s="23">
        <f t="shared" si="0"/>
        <v>5378892172</v>
      </c>
      <c r="I8" s="22"/>
      <c r="J8" s="22"/>
      <c r="K8" s="22"/>
      <c r="L8" s="22"/>
      <c r="M8" s="22"/>
      <c r="N8" s="22"/>
      <c r="O8" s="22"/>
      <c r="P8" s="22"/>
      <c r="Q8" s="22"/>
      <c r="R8" s="22"/>
      <c r="S8" s="22"/>
      <c r="T8" s="29"/>
      <c r="U8" s="29"/>
      <c r="V8" s="29"/>
      <c r="W8" s="29"/>
      <c r="X8" s="29"/>
      <c r="Y8" s="29"/>
      <c r="Z8" s="29"/>
      <c r="AA8" s="29"/>
      <c r="AB8" s="29"/>
      <c r="AC8" s="29"/>
      <c r="AD8" s="29"/>
    </row>
    <row r="9" spans="1:30" s="27" customFormat="1" ht="12.75" customHeight="1" x14ac:dyDescent="0.15">
      <c r="A9" s="24"/>
      <c r="B9" s="24" t="s">
        <v>17</v>
      </c>
      <c r="C9" s="77" t="s">
        <v>263</v>
      </c>
      <c r="D9" s="77"/>
      <c r="E9" s="26"/>
      <c r="F9" s="22">
        <v>426385505</v>
      </c>
      <c r="G9" s="22">
        <v>8966380</v>
      </c>
      <c r="H9" s="23">
        <f t="shared" si="0"/>
        <v>435351885</v>
      </c>
      <c r="I9" s="22"/>
      <c r="J9" s="22"/>
      <c r="K9" s="22"/>
      <c r="L9" s="22"/>
      <c r="M9" s="22"/>
      <c r="N9" s="22"/>
      <c r="O9" s="22"/>
      <c r="P9" s="22"/>
      <c r="Q9" s="22"/>
      <c r="R9" s="22"/>
      <c r="S9" s="22"/>
      <c r="T9" s="43"/>
      <c r="U9" s="43"/>
      <c r="V9" s="43"/>
      <c r="W9" s="43"/>
      <c r="X9" s="43"/>
      <c r="Y9" s="43"/>
      <c r="Z9" s="43"/>
      <c r="AA9" s="43"/>
      <c r="AB9" s="43"/>
      <c r="AC9" s="43"/>
      <c r="AD9" s="43"/>
    </row>
    <row r="10" spans="1:30" s="27" customFormat="1" ht="12.75" customHeight="1" x14ac:dyDescent="0.15">
      <c r="A10" s="24"/>
      <c r="B10" s="24" t="s">
        <v>19</v>
      </c>
      <c r="C10" s="77" t="s">
        <v>84</v>
      </c>
      <c r="D10" s="77"/>
      <c r="E10" s="26"/>
      <c r="F10" s="22">
        <v>371225539</v>
      </c>
      <c r="G10" s="22">
        <v>-1471658</v>
      </c>
      <c r="H10" s="23">
        <f t="shared" si="0"/>
        <v>369753881</v>
      </c>
      <c r="I10" s="22"/>
      <c r="J10" s="22"/>
      <c r="K10" s="22"/>
      <c r="L10" s="22"/>
      <c r="M10" s="22"/>
      <c r="N10" s="22"/>
      <c r="O10" s="22"/>
      <c r="P10" s="22"/>
      <c r="Q10" s="22"/>
      <c r="R10" s="22"/>
      <c r="S10" s="22"/>
      <c r="T10" s="43"/>
      <c r="U10" s="43"/>
      <c r="V10" s="43"/>
      <c r="W10" s="43"/>
      <c r="X10" s="43"/>
      <c r="Y10" s="43"/>
      <c r="Z10" s="43"/>
      <c r="AA10" s="43"/>
      <c r="AB10" s="43"/>
      <c r="AC10" s="43"/>
      <c r="AD10" s="43"/>
    </row>
    <row r="11" spans="1:30" s="27" customFormat="1" ht="12.75" customHeight="1" x14ac:dyDescent="0.15">
      <c r="A11" s="24"/>
      <c r="B11" s="24"/>
      <c r="C11" s="77" t="s">
        <v>264</v>
      </c>
      <c r="D11" s="77"/>
      <c r="E11" s="26"/>
      <c r="F11" s="22">
        <f>SUM(F6:F10)</f>
        <v>9139754162</v>
      </c>
      <c r="G11" s="22">
        <f>SUM(G6:G10)</f>
        <v>91541293</v>
      </c>
      <c r="H11" s="23">
        <f t="shared" si="0"/>
        <v>9231295455</v>
      </c>
      <c r="I11" s="22"/>
      <c r="J11" s="22"/>
      <c r="K11" s="22"/>
      <c r="L11" s="22"/>
      <c r="M11" s="22"/>
      <c r="N11" s="22"/>
      <c r="O11" s="22"/>
      <c r="P11" s="22"/>
      <c r="Q11" s="22"/>
      <c r="R11" s="22"/>
      <c r="S11" s="22"/>
      <c r="T11" s="43"/>
      <c r="U11" s="43"/>
      <c r="V11" s="43"/>
      <c r="W11" s="43"/>
      <c r="X11" s="43"/>
      <c r="Y11" s="43"/>
      <c r="Z11" s="43"/>
      <c r="AA11" s="43"/>
      <c r="AB11" s="43"/>
      <c r="AC11" s="43"/>
      <c r="AD11" s="43"/>
    </row>
    <row r="12" spans="1:30" ht="12.75" customHeight="1" x14ac:dyDescent="0.15">
      <c r="A12" s="24"/>
      <c r="B12" s="77" t="s">
        <v>265</v>
      </c>
      <c r="C12" s="77"/>
      <c r="D12" s="77"/>
      <c r="E12" s="30"/>
      <c r="F12" s="22"/>
      <c r="G12" s="22"/>
      <c r="H12" s="23"/>
      <c r="I12" s="22"/>
      <c r="J12" s="22"/>
      <c r="K12" s="22"/>
      <c r="L12" s="22"/>
      <c r="M12" s="22"/>
      <c r="N12" s="22"/>
      <c r="O12" s="22"/>
      <c r="P12" s="22"/>
      <c r="Q12" s="22"/>
      <c r="R12" s="22"/>
      <c r="S12" s="22"/>
      <c r="T12" s="29"/>
      <c r="U12" s="29"/>
      <c r="V12" s="29"/>
      <c r="W12" s="29"/>
      <c r="X12" s="29"/>
      <c r="Y12" s="29"/>
      <c r="Z12" s="29"/>
      <c r="AA12" s="29"/>
      <c r="AB12" s="29"/>
      <c r="AC12" s="29"/>
      <c r="AD12" s="29"/>
    </row>
    <row r="13" spans="1:30" ht="12.75" customHeight="1" x14ac:dyDescent="0.15">
      <c r="A13" s="24"/>
      <c r="B13" s="24" t="s">
        <v>10</v>
      </c>
      <c r="C13" s="90" t="s">
        <v>145</v>
      </c>
      <c r="D13" s="90"/>
      <c r="E13" s="30"/>
      <c r="F13" s="22">
        <v>2229731000</v>
      </c>
      <c r="G13" s="22">
        <v>24807116</v>
      </c>
      <c r="H13" s="23">
        <f t="shared" ref="H13:H20" si="1">SUM(F13:G13)</f>
        <v>2254538116</v>
      </c>
      <c r="I13" s="22"/>
      <c r="J13" s="22"/>
      <c r="K13" s="22"/>
      <c r="L13" s="22"/>
      <c r="M13" s="22"/>
      <c r="N13" s="22"/>
      <c r="O13" s="22"/>
      <c r="P13" s="22"/>
      <c r="Q13" s="22"/>
      <c r="R13" s="22"/>
      <c r="S13" s="22"/>
      <c r="T13" s="29"/>
      <c r="U13" s="29"/>
      <c r="V13" s="29"/>
      <c r="W13" s="29"/>
      <c r="X13" s="29"/>
      <c r="Y13" s="29"/>
      <c r="Z13" s="29"/>
      <c r="AA13" s="29"/>
      <c r="AB13" s="29"/>
      <c r="AC13" s="29"/>
      <c r="AD13" s="29"/>
    </row>
    <row r="14" spans="1:30" ht="12.75" customHeight="1" x14ac:dyDescent="0.15">
      <c r="A14" s="24"/>
      <c r="B14" s="24" t="s">
        <v>12</v>
      </c>
      <c r="C14" s="90" t="s">
        <v>273</v>
      </c>
      <c r="D14" s="90"/>
      <c r="E14" s="30"/>
      <c r="F14" s="22">
        <v>1017299657</v>
      </c>
      <c r="G14" s="22">
        <v>-1654538</v>
      </c>
      <c r="H14" s="23">
        <f t="shared" si="1"/>
        <v>1015645119</v>
      </c>
      <c r="I14" s="22"/>
      <c r="J14" s="22"/>
      <c r="K14" s="22"/>
      <c r="L14" s="22"/>
      <c r="M14" s="22"/>
      <c r="N14" s="22"/>
      <c r="O14" s="22"/>
      <c r="P14" s="22"/>
      <c r="Q14" s="22"/>
      <c r="R14" s="22"/>
      <c r="S14" s="22"/>
      <c r="T14" s="29"/>
      <c r="U14" s="29"/>
      <c r="V14" s="29"/>
      <c r="W14" s="29"/>
      <c r="X14" s="29"/>
      <c r="Y14" s="29"/>
      <c r="Z14" s="29"/>
      <c r="AA14" s="29"/>
      <c r="AB14" s="29"/>
      <c r="AC14" s="29"/>
      <c r="AD14" s="29"/>
    </row>
    <row r="15" spans="1:30" ht="12.75" customHeight="1" x14ac:dyDescent="0.15">
      <c r="A15" s="24"/>
      <c r="B15" s="24" t="s">
        <v>15</v>
      </c>
      <c r="C15" s="77" t="s">
        <v>203</v>
      </c>
      <c r="D15" s="77"/>
      <c r="E15" s="26"/>
      <c r="F15" s="22">
        <v>398118618</v>
      </c>
      <c r="G15" s="22">
        <v>-6134265</v>
      </c>
      <c r="H15" s="23">
        <f t="shared" si="1"/>
        <v>391984353</v>
      </c>
      <c r="I15" s="22"/>
      <c r="J15" s="22"/>
      <c r="K15" s="22"/>
      <c r="L15" s="22"/>
      <c r="M15" s="22"/>
      <c r="N15" s="22"/>
      <c r="O15" s="22"/>
      <c r="P15" s="22"/>
      <c r="Q15" s="22"/>
      <c r="R15" s="22"/>
      <c r="S15" s="22"/>
      <c r="T15" s="29"/>
      <c r="U15" s="29"/>
      <c r="V15" s="29"/>
      <c r="W15" s="29"/>
      <c r="X15" s="29"/>
      <c r="Y15" s="29"/>
      <c r="Z15" s="29"/>
      <c r="AA15" s="29"/>
      <c r="AB15" s="29"/>
      <c r="AC15" s="29"/>
      <c r="AD15" s="29"/>
    </row>
    <row r="16" spans="1:30" ht="12.75" customHeight="1" x14ac:dyDescent="0.15">
      <c r="A16" s="24"/>
      <c r="B16" s="24" t="s">
        <v>17</v>
      </c>
      <c r="C16" s="77" t="s">
        <v>138</v>
      </c>
      <c r="D16" s="77"/>
      <c r="E16" s="26"/>
      <c r="F16" s="22">
        <v>487853486</v>
      </c>
      <c r="G16" s="22">
        <v>1959136</v>
      </c>
      <c r="H16" s="23">
        <f t="shared" si="1"/>
        <v>489812622</v>
      </c>
      <c r="I16" s="22"/>
      <c r="J16" s="22"/>
      <c r="K16" s="22"/>
      <c r="L16" s="22"/>
      <c r="M16" s="22"/>
      <c r="N16" s="22"/>
      <c r="O16" s="22"/>
      <c r="P16" s="22"/>
      <c r="Q16" s="22"/>
      <c r="R16" s="22"/>
      <c r="S16" s="22"/>
      <c r="T16" s="29"/>
      <c r="U16" s="29"/>
      <c r="V16" s="29"/>
      <c r="W16" s="29"/>
      <c r="X16" s="29"/>
      <c r="Y16" s="29"/>
      <c r="Z16" s="29"/>
      <c r="AA16" s="29"/>
      <c r="AB16" s="29"/>
      <c r="AC16" s="29"/>
      <c r="AD16" s="29"/>
    </row>
    <row r="17" spans="1:30" ht="12.75" customHeight="1" x14ac:dyDescent="0.15">
      <c r="A17" s="24"/>
      <c r="B17" s="24" t="s">
        <v>19</v>
      </c>
      <c r="C17" s="77" t="s">
        <v>247</v>
      </c>
      <c r="D17" s="77"/>
      <c r="E17" s="26"/>
      <c r="F17" s="22">
        <v>595272838</v>
      </c>
      <c r="G17" s="22">
        <v>-3288848</v>
      </c>
      <c r="H17" s="23">
        <f t="shared" si="1"/>
        <v>591983990</v>
      </c>
      <c r="I17" s="22"/>
      <c r="J17" s="22"/>
      <c r="K17" s="22"/>
      <c r="L17" s="22"/>
      <c r="M17" s="22"/>
      <c r="N17" s="22"/>
      <c r="O17" s="22"/>
      <c r="P17" s="22"/>
      <c r="Q17" s="22"/>
      <c r="R17" s="22"/>
      <c r="S17" s="22"/>
      <c r="T17" s="29"/>
      <c r="U17" s="29"/>
      <c r="V17" s="29"/>
      <c r="W17" s="29"/>
      <c r="X17" s="29"/>
      <c r="Y17" s="29"/>
      <c r="Z17" s="29"/>
      <c r="AA17" s="29"/>
      <c r="AB17" s="29"/>
      <c r="AC17" s="29"/>
      <c r="AD17" s="29"/>
    </row>
    <row r="18" spans="1:30" ht="12.75" customHeight="1" x14ac:dyDescent="0.15">
      <c r="A18" s="24"/>
      <c r="B18" s="24" t="s">
        <v>22</v>
      </c>
      <c r="C18" s="77" t="s">
        <v>103</v>
      </c>
      <c r="D18" s="77"/>
      <c r="E18" s="26"/>
      <c r="F18" s="22">
        <v>90355772</v>
      </c>
      <c r="G18" s="22">
        <v>-15357</v>
      </c>
      <c r="H18" s="23">
        <f t="shared" si="1"/>
        <v>90340415</v>
      </c>
      <c r="I18" s="22"/>
      <c r="J18" s="22"/>
      <c r="K18" s="22"/>
      <c r="L18" s="22"/>
      <c r="M18" s="22"/>
      <c r="N18" s="22"/>
      <c r="O18" s="22"/>
      <c r="P18" s="22"/>
      <c r="Q18" s="22"/>
      <c r="R18" s="22"/>
      <c r="S18" s="22"/>
      <c r="T18" s="29"/>
      <c r="U18" s="29"/>
      <c r="V18" s="29"/>
      <c r="W18" s="29"/>
      <c r="X18" s="29"/>
      <c r="Y18" s="29"/>
      <c r="Z18" s="29"/>
      <c r="AA18" s="29"/>
      <c r="AB18" s="29"/>
      <c r="AC18" s="29"/>
      <c r="AD18" s="29"/>
    </row>
    <row r="19" spans="1:30" ht="12.75" customHeight="1" x14ac:dyDescent="0.15">
      <c r="A19" s="24"/>
      <c r="B19" s="77" t="s">
        <v>264</v>
      </c>
      <c r="C19" s="77"/>
      <c r="D19" s="77"/>
      <c r="E19" s="26"/>
      <c r="F19" s="22">
        <f>SUM(F13:F18)</f>
        <v>4818631371</v>
      </c>
      <c r="G19" s="22">
        <f>SUM(G13:G18)</f>
        <v>15673244</v>
      </c>
      <c r="H19" s="23">
        <f t="shared" si="1"/>
        <v>4834304615</v>
      </c>
      <c r="I19" s="22"/>
      <c r="J19" s="22"/>
      <c r="K19" s="22"/>
      <c r="L19" s="22"/>
      <c r="M19" s="22"/>
      <c r="N19" s="22"/>
      <c r="O19" s="22"/>
      <c r="P19" s="22"/>
      <c r="Q19" s="22"/>
      <c r="R19" s="22"/>
      <c r="S19" s="22"/>
      <c r="T19" s="29"/>
      <c r="U19" s="29"/>
      <c r="V19" s="29"/>
      <c r="W19" s="29"/>
      <c r="X19" s="29"/>
      <c r="Y19" s="29"/>
      <c r="Z19" s="29"/>
      <c r="AA19" s="29"/>
      <c r="AB19" s="29"/>
      <c r="AC19" s="29"/>
      <c r="AD19" s="29"/>
    </row>
    <row r="20" spans="1:30" ht="12.75" customHeight="1" x14ac:dyDescent="0.15">
      <c r="A20" s="24"/>
      <c r="B20" s="77" t="s">
        <v>63</v>
      </c>
      <c r="C20" s="77"/>
      <c r="D20" s="77"/>
      <c r="E20" s="26"/>
      <c r="F20" s="22">
        <v>8192460076</v>
      </c>
      <c r="G20" s="22">
        <v>-24954563</v>
      </c>
      <c r="H20" s="23">
        <f t="shared" si="1"/>
        <v>8167505513</v>
      </c>
      <c r="I20" s="22"/>
      <c r="J20" s="22"/>
      <c r="K20" s="22"/>
      <c r="L20" s="22"/>
      <c r="M20" s="22"/>
      <c r="N20" s="22"/>
      <c r="O20" s="22"/>
      <c r="P20" s="22"/>
      <c r="Q20" s="22"/>
      <c r="R20" s="22"/>
      <c r="S20" s="22"/>
      <c r="T20" s="29"/>
      <c r="U20" s="29"/>
      <c r="V20" s="29"/>
      <c r="W20" s="29"/>
      <c r="X20" s="29"/>
      <c r="Y20" s="29"/>
      <c r="Z20" s="29"/>
      <c r="AA20" s="29"/>
      <c r="AB20" s="29"/>
      <c r="AC20" s="29"/>
      <c r="AD20" s="29"/>
    </row>
    <row r="21" spans="1:30" ht="12.75" customHeight="1" x14ac:dyDescent="0.15">
      <c r="A21" s="24"/>
      <c r="B21" s="77" t="s">
        <v>266</v>
      </c>
      <c r="C21" s="77"/>
      <c r="D21" s="77"/>
      <c r="E21" s="26"/>
      <c r="F21" s="22"/>
      <c r="G21" s="22"/>
      <c r="H21" s="23"/>
      <c r="I21" s="22"/>
      <c r="J21" s="22"/>
      <c r="K21" s="22"/>
      <c r="L21" s="22"/>
      <c r="M21" s="22"/>
      <c r="N21" s="22"/>
      <c r="O21" s="22"/>
      <c r="P21" s="22"/>
      <c r="Q21" s="22"/>
      <c r="R21" s="22"/>
      <c r="S21" s="22"/>
      <c r="T21" s="29"/>
      <c r="U21" s="29"/>
      <c r="V21" s="29"/>
      <c r="W21" s="29"/>
      <c r="X21" s="29"/>
      <c r="Y21" s="29"/>
      <c r="Z21" s="29"/>
      <c r="AA21" s="29"/>
      <c r="AB21" s="29"/>
      <c r="AC21" s="29"/>
      <c r="AD21" s="29"/>
    </row>
    <row r="22" spans="1:30" ht="12.75" customHeight="1" x14ac:dyDescent="0.15">
      <c r="A22" s="24"/>
      <c r="B22" s="24" t="s">
        <v>10</v>
      </c>
      <c r="C22" s="77" t="s">
        <v>157</v>
      </c>
      <c r="D22" s="77"/>
      <c r="E22" s="26"/>
      <c r="F22" s="22">
        <v>132732943</v>
      </c>
      <c r="G22" s="22">
        <v>-17500</v>
      </c>
      <c r="H22" s="23">
        <f>SUM(F22:G22)</f>
        <v>132715443</v>
      </c>
      <c r="I22" s="22"/>
      <c r="J22" s="22"/>
      <c r="K22" s="22"/>
      <c r="L22" s="22"/>
      <c r="M22" s="22"/>
      <c r="N22" s="22"/>
      <c r="O22" s="22"/>
      <c r="P22" s="22"/>
      <c r="Q22" s="22"/>
      <c r="R22" s="22"/>
      <c r="S22" s="22"/>
      <c r="T22" s="29"/>
      <c r="U22" s="29"/>
      <c r="V22" s="29"/>
      <c r="W22" s="29"/>
      <c r="X22" s="29"/>
      <c r="Y22" s="29"/>
      <c r="Z22" s="29"/>
      <c r="AA22" s="29"/>
      <c r="AB22" s="29"/>
      <c r="AC22" s="29"/>
      <c r="AD22" s="29"/>
    </row>
    <row r="23" spans="1:30" ht="12.75" customHeight="1" x14ac:dyDescent="0.15">
      <c r="A23" s="24"/>
      <c r="B23" s="24" t="s">
        <v>12</v>
      </c>
      <c r="C23" s="77" t="s">
        <v>185</v>
      </c>
      <c r="D23" s="77"/>
      <c r="E23" s="26"/>
      <c r="F23" s="22">
        <v>1603601161</v>
      </c>
      <c r="G23" s="22" t="s">
        <v>14</v>
      </c>
      <c r="H23" s="23">
        <f>SUM(F23:G23)</f>
        <v>1603601161</v>
      </c>
      <c r="I23" s="22"/>
      <c r="J23" s="22"/>
      <c r="K23" s="22"/>
      <c r="L23" s="22"/>
      <c r="M23" s="22"/>
      <c r="N23" s="22"/>
      <c r="O23" s="22"/>
      <c r="P23" s="22"/>
      <c r="Q23" s="22"/>
      <c r="R23" s="22"/>
      <c r="S23" s="22"/>
      <c r="T23" s="29"/>
      <c r="U23" s="29"/>
      <c r="V23" s="29"/>
      <c r="W23" s="29"/>
      <c r="X23" s="29"/>
      <c r="Y23" s="29"/>
      <c r="Z23" s="29"/>
      <c r="AA23" s="29"/>
      <c r="AB23" s="29"/>
      <c r="AC23" s="29"/>
      <c r="AD23" s="29"/>
    </row>
    <row r="24" spans="1:30" ht="12.75" customHeight="1" x14ac:dyDescent="0.15">
      <c r="A24" s="24"/>
      <c r="B24" s="24" t="s">
        <v>15</v>
      </c>
      <c r="C24" s="77" t="s">
        <v>284</v>
      </c>
      <c r="D24" s="77"/>
      <c r="E24" s="26"/>
      <c r="F24" s="22">
        <v>10593118</v>
      </c>
      <c r="G24" s="22">
        <v>-15624</v>
      </c>
      <c r="H24" s="23">
        <f>SUM(F24:G24)</f>
        <v>10577494</v>
      </c>
      <c r="I24" s="22"/>
      <c r="J24" s="22"/>
      <c r="K24" s="22"/>
      <c r="L24" s="22"/>
      <c r="M24" s="22"/>
      <c r="N24" s="22"/>
      <c r="O24" s="22"/>
      <c r="P24" s="22"/>
      <c r="Q24" s="22"/>
      <c r="R24" s="22"/>
      <c r="S24" s="22"/>
      <c r="T24" s="29"/>
      <c r="U24" s="29"/>
      <c r="V24" s="29"/>
      <c r="W24" s="29"/>
      <c r="X24" s="29"/>
      <c r="Y24" s="29"/>
      <c r="Z24" s="29"/>
      <c r="AA24" s="29"/>
      <c r="AB24" s="29"/>
      <c r="AC24" s="29"/>
      <c r="AD24" s="29"/>
    </row>
    <row r="25" spans="1:30" ht="12.75" customHeight="1" x14ac:dyDescent="0.15">
      <c r="A25" s="24"/>
      <c r="B25" s="24" t="s">
        <v>17</v>
      </c>
      <c r="C25" s="90" t="s">
        <v>180</v>
      </c>
      <c r="D25" s="90"/>
      <c r="E25" s="26"/>
      <c r="F25" s="22">
        <v>143134310</v>
      </c>
      <c r="G25" s="22">
        <v>-28717</v>
      </c>
      <c r="H25" s="23">
        <f>SUM(F25:G25)</f>
        <v>143105593</v>
      </c>
      <c r="I25" s="22"/>
      <c r="J25" s="22"/>
      <c r="K25" s="22"/>
      <c r="L25" s="22"/>
      <c r="M25" s="22"/>
      <c r="N25" s="22"/>
      <c r="O25" s="22"/>
      <c r="P25" s="22"/>
      <c r="Q25" s="22"/>
      <c r="R25" s="22"/>
      <c r="S25" s="22"/>
      <c r="T25" s="29"/>
      <c r="U25" s="29"/>
      <c r="V25" s="29"/>
      <c r="W25" s="29"/>
      <c r="X25" s="29"/>
      <c r="Y25" s="29"/>
      <c r="Z25" s="29"/>
      <c r="AA25" s="29"/>
      <c r="AB25" s="29"/>
      <c r="AC25" s="29"/>
      <c r="AD25" s="29"/>
    </row>
    <row r="26" spans="1:30" ht="12.75" customHeight="1" x14ac:dyDescent="0.15">
      <c r="A26" s="24"/>
      <c r="B26" s="24"/>
      <c r="C26" s="77" t="s">
        <v>264</v>
      </c>
      <c r="D26" s="77"/>
      <c r="E26" s="26"/>
      <c r="F26" s="22">
        <f>SUM(F22:F25)</f>
        <v>1890061532</v>
      </c>
      <c r="G26" s="22">
        <f>SUM(G22:G25)</f>
        <v>-61841</v>
      </c>
      <c r="H26" s="23">
        <f>SUM(F26:G26)</f>
        <v>1889999691</v>
      </c>
      <c r="I26" s="22"/>
      <c r="J26" s="22"/>
      <c r="K26" s="22"/>
      <c r="L26" s="22"/>
      <c r="M26" s="22"/>
      <c r="N26" s="22"/>
      <c r="O26" s="22"/>
      <c r="P26" s="22"/>
      <c r="Q26" s="22"/>
      <c r="R26" s="22"/>
      <c r="S26" s="22"/>
      <c r="T26" s="29"/>
      <c r="U26" s="29"/>
      <c r="V26" s="29"/>
      <c r="W26" s="29"/>
      <c r="X26" s="29"/>
      <c r="Y26" s="29"/>
      <c r="Z26" s="29"/>
      <c r="AA26" s="29"/>
      <c r="AB26" s="29"/>
      <c r="AC26" s="29"/>
      <c r="AD26" s="29"/>
    </row>
    <row r="27" spans="1:30" ht="12.75" customHeight="1" x14ac:dyDescent="0.15">
      <c r="A27" s="24"/>
      <c r="B27" s="77" t="s">
        <v>308</v>
      </c>
      <c r="C27" s="77"/>
      <c r="D27" s="77"/>
      <c r="E27" s="26"/>
      <c r="F27" s="22"/>
      <c r="G27" s="22"/>
      <c r="H27" s="23"/>
      <c r="I27" s="22"/>
      <c r="J27" s="22"/>
      <c r="K27" s="22"/>
      <c r="L27" s="22"/>
      <c r="M27" s="22"/>
      <c r="N27" s="22"/>
      <c r="O27" s="22"/>
      <c r="P27" s="22"/>
      <c r="Q27" s="22"/>
      <c r="R27" s="22"/>
      <c r="S27" s="22"/>
      <c r="T27" s="29"/>
      <c r="U27" s="29"/>
      <c r="V27" s="29"/>
      <c r="W27" s="29"/>
      <c r="X27" s="29"/>
      <c r="Y27" s="29"/>
      <c r="Z27" s="29"/>
      <c r="AA27" s="29"/>
      <c r="AB27" s="29"/>
      <c r="AC27" s="29"/>
      <c r="AD27" s="29"/>
    </row>
    <row r="28" spans="1:30" ht="12.75" customHeight="1" x14ac:dyDescent="0.15">
      <c r="A28" s="24"/>
      <c r="B28" s="24" t="s">
        <v>10</v>
      </c>
      <c r="C28" s="77" t="s">
        <v>175</v>
      </c>
      <c r="D28" s="77"/>
      <c r="E28" s="26"/>
      <c r="F28" s="22">
        <v>7315144520</v>
      </c>
      <c r="G28" s="22" t="s">
        <v>14</v>
      </c>
      <c r="H28" s="23">
        <f>SUM(F28:G28)</f>
        <v>7315144520</v>
      </c>
      <c r="I28" s="22"/>
      <c r="J28" s="22"/>
      <c r="K28" s="22"/>
      <c r="L28" s="22"/>
      <c r="M28" s="22"/>
      <c r="N28" s="22"/>
      <c r="O28" s="22"/>
      <c r="P28" s="22"/>
      <c r="Q28" s="22"/>
      <c r="R28" s="22"/>
      <c r="S28" s="22"/>
      <c r="T28" s="29"/>
      <c r="U28" s="29"/>
      <c r="V28" s="29"/>
      <c r="W28" s="29"/>
      <c r="X28" s="29"/>
      <c r="Y28" s="29"/>
      <c r="Z28" s="29"/>
      <c r="AA28" s="29"/>
      <c r="AB28" s="29"/>
      <c r="AC28" s="29"/>
      <c r="AD28" s="29"/>
    </row>
    <row r="29" spans="1:30" ht="12.75" customHeight="1" x14ac:dyDescent="0.15">
      <c r="A29" s="24"/>
      <c r="B29" s="24" t="s">
        <v>12</v>
      </c>
      <c r="C29" s="77" t="s">
        <v>285</v>
      </c>
      <c r="D29" s="77"/>
      <c r="E29" s="26"/>
      <c r="F29" s="22">
        <v>2000000</v>
      </c>
      <c r="G29" s="22" t="s">
        <v>14</v>
      </c>
      <c r="H29" s="23">
        <f>SUM(F29:G29)</f>
        <v>2000000</v>
      </c>
      <c r="I29" s="22"/>
      <c r="J29" s="22"/>
      <c r="K29" s="22"/>
      <c r="L29" s="22"/>
      <c r="M29" s="22"/>
      <c r="N29" s="22"/>
      <c r="O29" s="22"/>
      <c r="P29" s="22"/>
      <c r="Q29" s="22"/>
      <c r="R29" s="22"/>
      <c r="S29" s="22"/>
      <c r="T29" s="29"/>
      <c r="U29" s="29"/>
      <c r="V29" s="29"/>
      <c r="W29" s="29"/>
      <c r="X29" s="29"/>
      <c r="Y29" s="29"/>
      <c r="Z29" s="29"/>
      <c r="AA29" s="29"/>
      <c r="AB29" s="29"/>
      <c r="AC29" s="29"/>
      <c r="AD29" s="29"/>
    </row>
    <row r="30" spans="1:30" ht="12.75" customHeight="1" x14ac:dyDescent="0.15">
      <c r="A30" s="24"/>
      <c r="B30" s="24" t="s">
        <v>15</v>
      </c>
      <c r="C30" s="77" t="s">
        <v>309</v>
      </c>
      <c r="D30" s="77"/>
      <c r="E30" s="26"/>
      <c r="F30" s="22">
        <v>355777000</v>
      </c>
      <c r="G30" s="22" t="s">
        <v>14</v>
      </c>
      <c r="H30" s="23">
        <f>SUM(F30:G30)</f>
        <v>355777000</v>
      </c>
      <c r="I30" s="22"/>
      <c r="J30" s="22"/>
      <c r="K30" s="22"/>
      <c r="L30" s="22"/>
      <c r="M30" s="22"/>
      <c r="N30" s="22"/>
      <c r="O30" s="22"/>
      <c r="P30" s="22"/>
      <c r="Q30" s="22"/>
      <c r="R30" s="22"/>
      <c r="S30" s="22"/>
      <c r="T30" s="29"/>
      <c r="U30" s="29"/>
      <c r="V30" s="29"/>
      <c r="W30" s="29"/>
      <c r="X30" s="29"/>
      <c r="Y30" s="29"/>
      <c r="Z30" s="29"/>
      <c r="AA30" s="29"/>
      <c r="AB30" s="29"/>
      <c r="AC30" s="29"/>
      <c r="AD30" s="29"/>
    </row>
    <row r="31" spans="1:30" ht="12.75" customHeight="1" x14ac:dyDescent="0.15">
      <c r="A31" s="24"/>
      <c r="B31" s="77" t="s">
        <v>264</v>
      </c>
      <c r="C31" s="77"/>
      <c r="D31" s="77"/>
      <c r="E31" s="26"/>
      <c r="F31" s="22">
        <f>SUM(F28:F30)</f>
        <v>7672921520</v>
      </c>
      <c r="G31" s="22" t="s">
        <v>282</v>
      </c>
      <c r="H31" s="23">
        <f>SUM(F31:G31)</f>
        <v>7672921520</v>
      </c>
      <c r="I31" s="22"/>
      <c r="J31" s="22"/>
      <c r="K31" s="22"/>
      <c r="L31" s="22"/>
      <c r="M31" s="22"/>
      <c r="N31" s="22"/>
      <c r="O31" s="22"/>
      <c r="P31" s="22"/>
      <c r="Q31" s="22"/>
      <c r="R31" s="22"/>
      <c r="S31" s="22"/>
      <c r="T31" s="29"/>
      <c r="U31" s="29"/>
      <c r="V31" s="29"/>
      <c r="W31" s="29"/>
      <c r="X31" s="29"/>
      <c r="Y31" s="29"/>
      <c r="Z31" s="29"/>
      <c r="AA31" s="29"/>
      <c r="AB31" s="29"/>
      <c r="AC31" s="29"/>
      <c r="AD31" s="29"/>
    </row>
    <row r="32" spans="1:30" ht="12.75" customHeight="1" x14ac:dyDescent="0.15">
      <c r="A32" s="24"/>
      <c r="B32" s="77" t="s">
        <v>250</v>
      </c>
      <c r="C32" s="77"/>
      <c r="D32" s="77"/>
      <c r="E32" s="26"/>
      <c r="F32" s="22">
        <v>2754234383</v>
      </c>
      <c r="G32" s="22">
        <v>6804489</v>
      </c>
      <c r="H32" s="23">
        <f>SUM(F32:G32)</f>
        <v>2761038872</v>
      </c>
      <c r="I32" s="22"/>
      <c r="J32" s="22"/>
      <c r="K32" s="22"/>
      <c r="L32" s="22"/>
      <c r="M32" s="22"/>
      <c r="N32" s="22"/>
      <c r="O32" s="22"/>
      <c r="P32" s="22"/>
      <c r="Q32" s="22"/>
      <c r="R32" s="22"/>
      <c r="S32" s="22"/>
      <c r="T32" s="29"/>
      <c r="U32" s="29"/>
      <c r="V32" s="29"/>
      <c r="W32" s="29"/>
      <c r="X32" s="29"/>
      <c r="Y32" s="29"/>
      <c r="Z32" s="29"/>
      <c r="AA32" s="29"/>
      <c r="AB32" s="29"/>
      <c r="AC32" s="29"/>
      <c r="AD32" s="29"/>
    </row>
    <row r="33" spans="1:30" ht="12.75" customHeight="1" x14ac:dyDescent="0.15">
      <c r="A33" s="24"/>
      <c r="B33" s="77" t="s">
        <v>193</v>
      </c>
      <c r="C33" s="77"/>
      <c r="D33" s="77"/>
      <c r="E33" s="26"/>
      <c r="F33" s="22"/>
      <c r="G33" s="22"/>
      <c r="H33" s="23"/>
      <c r="I33" s="22"/>
      <c r="J33" s="22"/>
      <c r="K33" s="22"/>
      <c r="L33" s="22"/>
      <c r="M33" s="22"/>
      <c r="N33" s="22"/>
      <c r="O33" s="22"/>
      <c r="P33" s="22"/>
      <c r="Q33" s="22"/>
      <c r="R33" s="22"/>
      <c r="S33" s="22"/>
      <c r="T33" s="29"/>
      <c r="U33" s="29"/>
      <c r="V33" s="29"/>
      <c r="W33" s="29"/>
      <c r="X33" s="29"/>
      <c r="Y33" s="29"/>
      <c r="Z33" s="29"/>
      <c r="AA33" s="29"/>
      <c r="AB33" s="29"/>
      <c r="AC33" s="29"/>
      <c r="AD33" s="29"/>
    </row>
    <row r="34" spans="1:30" ht="12.75" customHeight="1" x14ac:dyDescent="0.15">
      <c r="A34" s="24"/>
      <c r="B34" s="24" t="s">
        <v>10</v>
      </c>
      <c r="C34" s="77" t="s">
        <v>194</v>
      </c>
      <c r="D34" s="77"/>
      <c r="E34" s="26"/>
      <c r="F34" s="22">
        <v>1107419000</v>
      </c>
      <c r="G34" s="22">
        <v>-21726</v>
      </c>
      <c r="H34" s="23">
        <f t="shared" ref="H34:H51" si="2">SUM(F34:G34)</f>
        <v>1107397274</v>
      </c>
      <c r="I34" s="22"/>
      <c r="J34" s="22"/>
      <c r="K34" s="22"/>
      <c r="L34" s="22"/>
      <c r="M34" s="22"/>
      <c r="N34" s="22"/>
      <c r="O34" s="22"/>
      <c r="P34" s="22"/>
      <c r="Q34" s="22"/>
      <c r="R34" s="22"/>
      <c r="S34" s="22"/>
      <c r="T34" s="29"/>
      <c r="U34" s="29"/>
      <c r="V34" s="29"/>
      <c r="W34" s="29"/>
      <c r="X34" s="29"/>
      <c r="Y34" s="29"/>
      <c r="Z34" s="29"/>
      <c r="AA34" s="29"/>
      <c r="AB34" s="29"/>
      <c r="AC34" s="29"/>
      <c r="AD34" s="29"/>
    </row>
    <row r="35" spans="1:30" ht="12.75" customHeight="1" x14ac:dyDescent="0.15">
      <c r="A35" s="24"/>
      <c r="B35" s="24" t="s">
        <v>12</v>
      </c>
      <c r="C35" s="77" t="s">
        <v>207</v>
      </c>
      <c r="D35" s="77"/>
      <c r="E35" s="26"/>
      <c r="F35" s="22">
        <v>1893300000</v>
      </c>
      <c r="G35" s="22">
        <v>-20926</v>
      </c>
      <c r="H35" s="23">
        <f t="shared" si="2"/>
        <v>1893279074</v>
      </c>
      <c r="I35" s="22"/>
      <c r="J35" s="22"/>
      <c r="K35" s="22"/>
      <c r="L35" s="22"/>
      <c r="M35" s="22"/>
      <c r="N35" s="22"/>
      <c r="O35" s="22"/>
      <c r="P35" s="22"/>
      <c r="Q35" s="22"/>
      <c r="R35" s="22"/>
      <c r="S35" s="22"/>
      <c r="T35" s="29"/>
      <c r="U35" s="29"/>
      <c r="V35" s="29"/>
      <c r="W35" s="29"/>
      <c r="X35" s="29"/>
      <c r="Y35" s="29"/>
      <c r="Z35" s="29"/>
      <c r="AA35" s="29"/>
      <c r="AB35" s="29"/>
      <c r="AC35" s="29"/>
      <c r="AD35" s="29"/>
    </row>
    <row r="36" spans="1:30" ht="12.75" customHeight="1" x14ac:dyDescent="0.15">
      <c r="A36" s="24"/>
      <c r="B36" s="24" t="s">
        <v>15</v>
      </c>
      <c r="C36" s="90" t="s">
        <v>274</v>
      </c>
      <c r="D36" s="90"/>
      <c r="E36" s="26"/>
      <c r="F36" s="22">
        <v>524117000</v>
      </c>
      <c r="G36" s="22">
        <v>-11041</v>
      </c>
      <c r="H36" s="23">
        <f t="shared" si="2"/>
        <v>524105959</v>
      </c>
      <c r="I36" s="22"/>
      <c r="J36" s="22"/>
      <c r="K36" s="22"/>
      <c r="L36" s="22"/>
      <c r="M36" s="22"/>
      <c r="N36" s="22"/>
      <c r="O36" s="22"/>
      <c r="P36" s="22"/>
      <c r="Q36" s="22"/>
      <c r="R36" s="22"/>
      <c r="S36" s="22"/>
      <c r="T36" s="29"/>
      <c r="U36" s="29"/>
      <c r="V36" s="29"/>
      <c r="W36" s="29"/>
      <c r="X36" s="29"/>
      <c r="Y36" s="29"/>
      <c r="Z36" s="29"/>
      <c r="AA36" s="29"/>
      <c r="AB36" s="29"/>
      <c r="AC36" s="29"/>
      <c r="AD36" s="29"/>
    </row>
    <row r="37" spans="1:30" ht="12.75" customHeight="1" x14ac:dyDescent="0.15">
      <c r="A37" s="24"/>
      <c r="B37" s="24" t="s">
        <v>17</v>
      </c>
      <c r="C37" s="77" t="s">
        <v>139</v>
      </c>
      <c r="D37" s="77"/>
      <c r="E37" s="26"/>
      <c r="F37" s="22">
        <v>769649000</v>
      </c>
      <c r="G37" s="22">
        <v>124681838</v>
      </c>
      <c r="H37" s="23">
        <f t="shared" si="2"/>
        <v>894330838</v>
      </c>
      <c r="I37" s="22"/>
      <c r="J37" s="22"/>
      <c r="K37" s="22"/>
      <c r="L37" s="22"/>
      <c r="M37" s="22"/>
      <c r="N37" s="22"/>
      <c r="O37" s="22"/>
      <c r="P37" s="22"/>
      <c r="Q37" s="22"/>
      <c r="R37" s="22"/>
      <c r="S37" s="22"/>
      <c r="T37" s="29"/>
      <c r="U37" s="29"/>
      <c r="V37" s="29"/>
      <c r="W37" s="29"/>
      <c r="X37" s="29"/>
      <c r="Y37" s="29"/>
      <c r="Z37" s="29"/>
      <c r="AA37" s="29"/>
      <c r="AB37" s="29"/>
      <c r="AC37" s="29"/>
      <c r="AD37" s="29"/>
    </row>
    <row r="38" spans="1:30" ht="12.75" customHeight="1" x14ac:dyDescent="0.15">
      <c r="A38" s="24"/>
      <c r="B38" s="24" t="s">
        <v>19</v>
      </c>
      <c r="C38" s="90" t="s">
        <v>311</v>
      </c>
      <c r="D38" s="90"/>
      <c r="E38" s="26"/>
      <c r="F38" s="22">
        <v>988249000</v>
      </c>
      <c r="G38" s="22">
        <v>-1316</v>
      </c>
      <c r="H38" s="23">
        <f t="shared" si="2"/>
        <v>988247684</v>
      </c>
      <c r="I38" s="22"/>
      <c r="J38" s="22"/>
      <c r="K38" s="22"/>
      <c r="L38" s="22"/>
      <c r="M38" s="22"/>
      <c r="N38" s="22"/>
      <c r="O38" s="22"/>
      <c r="P38" s="22"/>
      <c r="Q38" s="22"/>
      <c r="R38" s="22"/>
      <c r="S38" s="22"/>
      <c r="T38" s="29"/>
      <c r="U38" s="29"/>
      <c r="V38" s="29"/>
      <c r="W38" s="29"/>
      <c r="X38" s="29"/>
      <c r="Y38" s="29"/>
      <c r="Z38" s="29"/>
      <c r="AA38" s="29"/>
      <c r="AB38" s="29"/>
      <c r="AC38" s="29"/>
      <c r="AD38" s="29"/>
    </row>
    <row r="39" spans="1:30" ht="12.75" customHeight="1" x14ac:dyDescent="0.15">
      <c r="A39" s="24"/>
      <c r="B39" s="24" t="s">
        <v>22</v>
      </c>
      <c r="C39" s="77" t="s">
        <v>276</v>
      </c>
      <c r="D39" s="77"/>
      <c r="E39" s="26"/>
      <c r="F39" s="22">
        <v>900038000</v>
      </c>
      <c r="G39" s="22">
        <v>-22941</v>
      </c>
      <c r="H39" s="23">
        <f t="shared" si="2"/>
        <v>900015059</v>
      </c>
      <c r="I39" s="22"/>
      <c r="J39" s="22"/>
      <c r="K39" s="22"/>
      <c r="L39" s="22"/>
      <c r="M39" s="22"/>
      <c r="N39" s="22"/>
      <c r="O39" s="22"/>
      <c r="P39" s="22"/>
      <c r="Q39" s="22"/>
      <c r="R39" s="22"/>
      <c r="S39" s="22"/>
      <c r="T39" s="29"/>
      <c r="U39" s="29"/>
      <c r="V39" s="29"/>
      <c r="W39" s="29"/>
      <c r="X39" s="29"/>
      <c r="Y39" s="29"/>
      <c r="Z39" s="29"/>
      <c r="AA39" s="29"/>
      <c r="AB39" s="29"/>
      <c r="AC39" s="29"/>
      <c r="AD39" s="29"/>
    </row>
    <row r="40" spans="1:30" ht="12.75" customHeight="1" x14ac:dyDescent="0.15">
      <c r="A40" s="24"/>
      <c r="B40" s="24" t="s">
        <v>24</v>
      </c>
      <c r="C40" s="77" t="s">
        <v>291</v>
      </c>
      <c r="D40" s="77"/>
      <c r="E40" s="26"/>
      <c r="F40" s="22">
        <v>177149000</v>
      </c>
      <c r="G40" s="22" t="s">
        <v>14</v>
      </c>
      <c r="H40" s="23">
        <f t="shared" si="2"/>
        <v>177149000</v>
      </c>
      <c r="I40" s="22"/>
      <c r="J40" s="22"/>
      <c r="K40" s="22"/>
      <c r="L40" s="22"/>
      <c r="M40" s="22"/>
      <c r="N40" s="22"/>
      <c r="O40" s="22"/>
      <c r="P40" s="22"/>
      <c r="Q40" s="22"/>
      <c r="R40" s="22"/>
      <c r="S40" s="22"/>
      <c r="T40" s="29"/>
      <c r="U40" s="29"/>
      <c r="V40" s="29"/>
      <c r="W40" s="29"/>
      <c r="X40" s="29"/>
      <c r="Y40" s="29"/>
      <c r="Z40" s="29"/>
      <c r="AA40" s="29"/>
      <c r="AB40" s="29"/>
      <c r="AC40" s="29"/>
      <c r="AD40" s="29"/>
    </row>
    <row r="41" spans="1:30" ht="12.75" customHeight="1" x14ac:dyDescent="0.15">
      <c r="A41" s="24"/>
      <c r="B41" s="24" t="s">
        <v>26</v>
      </c>
      <c r="C41" s="77" t="s">
        <v>302</v>
      </c>
      <c r="D41" s="77"/>
      <c r="E41" s="26"/>
      <c r="F41" s="22">
        <v>11367000</v>
      </c>
      <c r="G41" s="22" t="s">
        <v>14</v>
      </c>
      <c r="H41" s="23">
        <f t="shared" si="2"/>
        <v>11367000</v>
      </c>
      <c r="I41" s="22"/>
      <c r="J41" s="22"/>
      <c r="K41" s="22"/>
      <c r="L41" s="22"/>
      <c r="M41" s="22"/>
      <c r="N41" s="22"/>
      <c r="O41" s="22"/>
      <c r="P41" s="22"/>
      <c r="Q41" s="22"/>
      <c r="R41" s="22"/>
      <c r="S41" s="22"/>
      <c r="T41" s="29"/>
      <c r="U41" s="29"/>
      <c r="V41" s="29"/>
      <c r="W41" s="29"/>
      <c r="X41" s="29"/>
      <c r="Y41" s="29"/>
      <c r="Z41" s="29"/>
      <c r="AA41" s="29"/>
      <c r="AB41" s="29"/>
      <c r="AC41" s="29"/>
      <c r="AD41" s="29"/>
    </row>
    <row r="42" spans="1:30" ht="12.75" customHeight="1" x14ac:dyDescent="0.15">
      <c r="A42" s="24"/>
      <c r="B42" s="24"/>
      <c r="C42" s="110" t="s">
        <v>268</v>
      </c>
      <c r="D42" s="110"/>
      <c r="E42" s="26"/>
      <c r="F42" s="22">
        <f>SUM(F34:F41)</f>
        <v>6371288000</v>
      </c>
      <c r="G42" s="22">
        <f>SUM(G34:G41)</f>
        <v>124603888</v>
      </c>
      <c r="H42" s="23">
        <f t="shared" si="2"/>
        <v>6495891888</v>
      </c>
      <c r="I42" s="22"/>
      <c r="J42" s="22"/>
      <c r="K42" s="22"/>
      <c r="L42" s="22"/>
      <c r="M42" s="22"/>
      <c r="N42" s="22"/>
      <c r="O42" s="22"/>
      <c r="P42" s="22"/>
      <c r="Q42" s="22"/>
      <c r="R42" s="22"/>
      <c r="S42" s="22"/>
      <c r="T42" s="29"/>
      <c r="U42" s="29"/>
      <c r="V42" s="29"/>
      <c r="W42" s="29"/>
      <c r="X42" s="29"/>
      <c r="Y42" s="29"/>
      <c r="Z42" s="29"/>
      <c r="AA42" s="29"/>
      <c r="AB42" s="29"/>
      <c r="AC42" s="29"/>
      <c r="AD42" s="29"/>
    </row>
    <row r="43" spans="1:30" ht="12.75" customHeight="1" x14ac:dyDescent="0.15">
      <c r="A43" s="24"/>
      <c r="B43" s="24" t="s">
        <v>28</v>
      </c>
      <c r="C43" s="77" t="s">
        <v>212</v>
      </c>
      <c r="D43" s="77"/>
      <c r="E43" s="26"/>
      <c r="F43" s="22">
        <v>284160000</v>
      </c>
      <c r="G43" s="22">
        <v>444273577</v>
      </c>
      <c r="H43" s="23">
        <f t="shared" si="2"/>
        <v>728433577</v>
      </c>
      <c r="I43" s="22"/>
      <c r="J43" s="22"/>
      <c r="K43" s="22"/>
      <c r="L43" s="22"/>
      <c r="M43" s="22"/>
      <c r="N43" s="22"/>
      <c r="O43" s="22"/>
      <c r="P43" s="22"/>
      <c r="Q43" s="22"/>
      <c r="R43" s="22"/>
      <c r="S43" s="22"/>
      <c r="T43" s="29"/>
      <c r="U43" s="29"/>
      <c r="V43" s="29"/>
      <c r="W43" s="29"/>
      <c r="X43" s="29"/>
      <c r="Y43" s="29"/>
      <c r="Z43" s="29"/>
      <c r="AA43" s="29"/>
      <c r="AB43" s="29"/>
      <c r="AC43" s="29"/>
      <c r="AD43" s="29"/>
    </row>
    <row r="44" spans="1:30" ht="12.75" customHeight="1" x14ac:dyDescent="0.15">
      <c r="A44" s="24"/>
      <c r="B44" s="77" t="s">
        <v>264</v>
      </c>
      <c r="C44" s="77"/>
      <c r="D44" s="77"/>
      <c r="E44" s="26"/>
      <c r="F44" s="22">
        <f>SUM(F42:F43)</f>
        <v>6655448000</v>
      </c>
      <c r="G44" s="22">
        <f>SUM(G42:G43)</f>
        <v>568877465</v>
      </c>
      <c r="H44" s="23">
        <f t="shared" si="2"/>
        <v>7224325465</v>
      </c>
      <c r="I44" s="22"/>
      <c r="J44" s="22"/>
      <c r="K44" s="22"/>
      <c r="L44" s="22"/>
      <c r="M44" s="22"/>
      <c r="N44" s="22"/>
      <c r="O44" s="22"/>
      <c r="P44" s="22"/>
      <c r="Q44" s="22"/>
      <c r="R44" s="22"/>
      <c r="S44" s="22"/>
      <c r="T44" s="29"/>
      <c r="U44" s="29"/>
      <c r="V44" s="29"/>
      <c r="W44" s="29"/>
      <c r="X44" s="29"/>
      <c r="Y44" s="29"/>
      <c r="Z44" s="29"/>
      <c r="AA44" s="29"/>
      <c r="AB44" s="29"/>
      <c r="AC44" s="29"/>
      <c r="AD44" s="29"/>
    </row>
    <row r="45" spans="1:30" ht="12.75" customHeight="1" x14ac:dyDescent="0.15">
      <c r="A45" s="24"/>
      <c r="B45" s="77" t="s">
        <v>304</v>
      </c>
      <c r="C45" s="77"/>
      <c r="D45" s="77"/>
      <c r="E45" s="26"/>
      <c r="F45" s="22">
        <v>504263615</v>
      </c>
      <c r="G45" s="22">
        <v>-6074431</v>
      </c>
      <c r="H45" s="23">
        <f t="shared" si="2"/>
        <v>498189184</v>
      </c>
      <c r="I45" s="22"/>
      <c r="J45" s="22"/>
      <c r="K45" s="22"/>
      <c r="L45" s="22"/>
      <c r="M45" s="22"/>
      <c r="N45" s="22"/>
      <c r="O45" s="22"/>
      <c r="P45" s="22"/>
      <c r="Q45" s="22"/>
      <c r="R45" s="22"/>
      <c r="S45" s="22"/>
      <c r="T45" s="29"/>
      <c r="U45" s="29"/>
      <c r="V45" s="29"/>
      <c r="W45" s="29"/>
      <c r="X45" s="29"/>
      <c r="Y45" s="29"/>
      <c r="Z45" s="29"/>
      <c r="AA45" s="29"/>
      <c r="AB45" s="29"/>
      <c r="AC45" s="29"/>
      <c r="AD45" s="29"/>
    </row>
    <row r="46" spans="1:30" ht="12.75" customHeight="1" x14ac:dyDescent="0.15">
      <c r="A46" s="24"/>
      <c r="B46" s="77" t="s">
        <v>228</v>
      </c>
      <c r="C46" s="77"/>
      <c r="D46" s="77"/>
      <c r="E46" s="26"/>
      <c r="F46" s="22">
        <v>242466774</v>
      </c>
      <c r="G46" s="22">
        <v>-3531244</v>
      </c>
      <c r="H46" s="23">
        <f t="shared" si="2"/>
        <v>238935530</v>
      </c>
      <c r="I46" s="22"/>
      <c r="J46" s="22"/>
      <c r="K46" s="22"/>
      <c r="L46" s="22"/>
      <c r="M46" s="22"/>
      <c r="N46" s="22"/>
      <c r="O46" s="22"/>
      <c r="P46" s="22"/>
      <c r="Q46" s="22"/>
      <c r="R46" s="22"/>
      <c r="S46" s="22"/>
      <c r="T46" s="29"/>
      <c r="U46" s="29"/>
      <c r="V46" s="29"/>
      <c r="W46" s="29"/>
      <c r="X46" s="29"/>
      <c r="Y46" s="29"/>
      <c r="Z46" s="29"/>
      <c r="AA46" s="29"/>
      <c r="AB46" s="29"/>
      <c r="AC46" s="29"/>
      <c r="AD46" s="29"/>
    </row>
    <row r="47" spans="1:30" ht="12.75" customHeight="1" x14ac:dyDescent="0.15">
      <c r="A47" s="24"/>
      <c r="B47" s="77" t="s">
        <v>314</v>
      </c>
      <c r="C47" s="77"/>
      <c r="D47" s="77"/>
      <c r="E47" s="26"/>
      <c r="F47" s="22">
        <v>597708419</v>
      </c>
      <c r="G47" s="22">
        <v>-40357756</v>
      </c>
      <c r="H47" s="23">
        <f t="shared" si="2"/>
        <v>557350663</v>
      </c>
      <c r="I47" s="22"/>
      <c r="J47" s="22"/>
      <c r="K47" s="22"/>
      <c r="L47" s="22"/>
      <c r="M47" s="22"/>
      <c r="N47" s="22"/>
      <c r="O47" s="22"/>
      <c r="P47" s="22"/>
      <c r="Q47" s="22"/>
      <c r="R47" s="22"/>
      <c r="S47" s="22"/>
      <c r="T47" s="29"/>
      <c r="U47" s="29"/>
      <c r="V47" s="29"/>
      <c r="W47" s="29"/>
      <c r="X47" s="29"/>
      <c r="Y47" s="29"/>
      <c r="Z47" s="29"/>
      <c r="AA47" s="29"/>
      <c r="AB47" s="29"/>
      <c r="AC47" s="29"/>
      <c r="AD47" s="29"/>
    </row>
    <row r="48" spans="1:30" ht="12.75" customHeight="1" x14ac:dyDescent="0.15">
      <c r="A48" s="24"/>
      <c r="B48" s="77" t="s">
        <v>152</v>
      </c>
      <c r="C48" s="77"/>
      <c r="D48" s="77"/>
      <c r="E48" s="31"/>
      <c r="F48" s="22">
        <v>913443730</v>
      </c>
      <c r="G48" s="22">
        <v>3781773</v>
      </c>
      <c r="H48" s="23">
        <f t="shared" si="2"/>
        <v>917225503</v>
      </c>
      <c r="I48" s="48"/>
      <c r="J48" s="48"/>
      <c r="K48" s="48"/>
      <c r="L48" s="48"/>
      <c r="M48" s="48"/>
      <c r="N48" s="48"/>
      <c r="O48" s="48"/>
      <c r="P48" s="48"/>
      <c r="Q48" s="48"/>
      <c r="R48" s="48"/>
      <c r="S48" s="48"/>
      <c r="T48" s="29"/>
      <c r="U48" s="29"/>
      <c r="V48" s="29"/>
      <c r="W48" s="29"/>
      <c r="X48" s="29"/>
      <c r="Y48" s="29"/>
      <c r="Z48" s="29"/>
      <c r="AA48" s="29"/>
      <c r="AB48" s="29"/>
      <c r="AC48" s="29"/>
      <c r="AD48" s="29"/>
    </row>
    <row r="49" spans="1:30" ht="12.75" customHeight="1" x14ac:dyDescent="0.15">
      <c r="A49" s="24"/>
      <c r="B49" s="77" t="s">
        <v>271</v>
      </c>
      <c r="C49" s="77"/>
      <c r="D49" s="77"/>
      <c r="E49" s="31"/>
      <c r="F49" s="22">
        <v>4395717021</v>
      </c>
      <c r="G49" s="22">
        <v>-11860000</v>
      </c>
      <c r="H49" s="23">
        <f t="shared" si="2"/>
        <v>4383857021</v>
      </c>
      <c r="I49" s="48"/>
      <c r="J49" s="48"/>
      <c r="K49" s="48"/>
      <c r="L49" s="48"/>
      <c r="M49" s="48"/>
      <c r="N49" s="48"/>
      <c r="O49" s="48"/>
      <c r="P49" s="48"/>
      <c r="Q49" s="48"/>
      <c r="R49" s="48"/>
      <c r="S49" s="48"/>
      <c r="T49" s="29"/>
      <c r="U49" s="29"/>
      <c r="V49" s="29"/>
      <c r="W49" s="29"/>
      <c r="X49" s="29"/>
      <c r="Y49" s="29"/>
      <c r="Z49" s="29"/>
      <c r="AA49" s="29"/>
      <c r="AB49" s="29"/>
      <c r="AC49" s="29"/>
      <c r="AD49" s="29"/>
    </row>
    <row r="50" spans="1:30" ht="12.75" customHeight="1" x14ac:dyDescent="0.15">
      <c r="A50" s="24"/>
      <c r="B50" s="77" t="s">
        <v>320</v>
      </c>
      <c r="C50" s="77"/>
      <c r="D50" s="77"/>
      <c r="E50" s="31"/>
      <c r="F50" s="22">
        <v>350000000</v>
      </c>
      <c r="G50" s="22">
        <v>-140000000</v>
      </c>
      <c r="H50" s="23">
        <f t="shared" si="2"/>
        <v>210000000</v>
      </c>
      <c r="I50" s="48"/>
      <c r="J50" s="48"/>
      <c r="K50" s="48"/>
      <c r="L50" s="48"/>
      <c r="M50" s="48"/>
      <c r="N50" s="48"/>
      <c r="O50" s="48"/>
      <c r="P50" s="48"/>
      <c r="Q50" s="48"/>
      <c r="R50" s="48"/>
      <c r="S50" s="48"/>
      <c r="T50" s="29"/>
      <c r="U50" s="29"/>
      <c r="V50" s="29"/>
      <c r="W50" s="29"/>
      <c r="X50" s="29"/>
      <c r="Y50" s="29"/>
      <c r="Z50" s="29"/>
      <c r="AA50" s="29"/>
      <c r="AB50" s="29"/>
      <c r="AC50" s="29"/>
      <c r="AD50" s="29"/>
    </row>
    <row r="51" spans="1:30" ht="12.75" customHeight="1" x14ac:dyDescent="0.15">
      <c r="A51" s="24"/>
      <c r="B51" s="79" t="s">
        <v>73</v>
      </c>
      <c r="C51" s="79"/>
      <c r="D51" s="79"/>
      <c r="E51" s="31"/>
      <c r="F51" s="23">
        <f>SUM(F11,F19:F20,F26,F31:F32,F44:F50)</f>
        <v>48127110603</v>
      </c>
      <c r="G51" s="23">
        <f>SUM(G11,G19:G20,G26,G31:G32,G44:G50)</f>
        <v>459838429</v>
      </c>
      <c r="H51" s="23">
        <f t="shared" si="2"/>
        <v>48586949032</v>
      </c>
      <c r="I51" s="48"/>
      <c r="J51" s="48"/>
      <c r="K51" s="48"/>
      <c r="L51" s="48"/>
      <c r="M51" s="48"/>
      <c r="N51" s="48"/>
      <c r="O51" s="48"/>
      <c r="P51" s="48"/>
      <c r="Q51" s="48"/>
      <c r="R51" s="48"/>
      <c r="S51" s="48"/>
      <c r="T51" s="29"/>
      <c r="U51" s="29"/>
      <c r="V51" s="29"/>
      <c r="W51" s="29"/>
      <c r="X51" s="29"/>
      <c r="Y51" s="29"/>
      <c r="Z51" s="29"/>
      <c r="AA51" s="29"/>
      <c r="AB51" s="29"/>
      <c r="AC51" s="29"/>
      <c r="AD51" s="29"/>
    </row>
    <row r="52" spans="1:30" ht="5.85" customHeight="1" x14ac:dyDescent="0.15">
      <c r="A52" s="24"/>
      <c r="B52" s="24"/>
      <c r="C52" s="20"/>
      <c r="D52" s="20"/>
      <c r="E52" s="31"/>
      <c r="F52" s="22"/>
      <c r="G52" s="22"/>
      <c r="H52" s="23"/>
      <c r="I52" s="48"/>
      <c r="J52" s="48"/>
      <c r="K52" s="48"/>
      <c r="L52" s="48"/>
      <c r="M52" s="48"/>
      <c r="N52" s="48"/>
      <c r="O52" s="48"/>
      <c r="P52" s="48"/>
      <c r="Q52" s="48"/>
      <c r="R52" s="48"/>
      <c r="S52" s="48"/>
      <c r="T52" s="29"/>
      <c r="U52" s="29"/>
      <c r="V52" s="29"/>
      <c r="W52" s="29"/>
      <c r="X52" s="29"/>
      <c r="Y52" s="29"/>
      <c r="Z52" s="29"/>
      <c r="AA52" s="29"/>
      <c r="AB52" s="29"/>
      <c r="AC52" s="29"/>
      <c r="AD52" s="29"/>
    </row>
    <row r="53" spans="1:30" ht="12.75" customHeight="1" x14ac:dyDescent="0.15">
      <c r="A53" s="24"/>
      <c r="B53" s="117" t="s">
        <v>321</v>
      </c>
      <c r="C53" s="117"/>
      <c r="D53" s="117"/>
      <c r="E53" s="31"/>
      <c r="F53" s="22">
        <v>2252492712</v>
      </c>
      <c r="G53" s="22" t="s">
        <v>14</v>
      </c>
      <c r="H53" s="23">
        <f>SUM(F53:G53)</f>
        <v>2252492712</v>
      </c>
      <c r="I53" s="48"/>
      <c r="J53" s="48"/>
      <c r="K53" s="48"/>
      <c r="L53" s="48"/>
      <c r="M53" s="48"/>
      <c r="N53" s="48"/>
      <c r="O53" s="48"/>
      <c r="P53" s="48"/>
      <c r="Q53" s="48"/>
      <c r="R53" s="48"/>
      <c r="S53" s="48"/>
      <c r="T53" s="29"/>
      <c r="U53" s="29"/>
      <c r="V53" s="29"/>
      <c r="W53" s="29"/>
      <c r="X53" s="29"/>
      <c r="Y53" s="29"/>
      <c r="Z53" s="29"/>
      <c r="AA53" s="29"/>
      <c r="AB53" s="29"/>
      <c r="AC53" s="29"/>
      <c r="AD53" s="29"/>
    </row>
    <row r="54" spans="1:30" ht="5.85" customHeight="1" x14ac:dyDescent="0.15">
      <c r="A54" s="24"/>
      <c r="B54" s="24"/>
      <c r="C54" s="20"/>
      <c r="D54" s="20"/>
      <c r="E54" s="31"/>
      <c r="F54" s="22"/>
      <c r="G54" s="22"/>
      <c r="H54" s="23"/>
      <c r="I54" s="48"/>
      <c r="J54" s="48"/>
      <c r="K54" s="48"/>
      <c r="L54" s="48"/>
      <c r="M54" s="48"/>
      <c r="N54" s="48"/>
      <c r="O54" s="48"/>
      <c r="P54" s="48"/>
      <c r="Q54" s="48"/>
      <c r="R54" s="48"/>
      <c r="S54" s="48"/>
      <c r="T54" s="29"/>
      <c r="U54" s="29"/>
      <c r="V54" s="29"/>
      <c r="W54" s="29"/>
      <c r="X54" s="29"/>
      <c r="Y54" s="29"/>
      <c r="Z54" s="29"/>
      <c r="AA54" s="29"/>
      <c r="AB54" s="29"/>
      <c r="AC54" s="29"/>
      <c r="AD54" s="29"/>
    </row>
    <row r="55" spans="1:30" ht="12" customHeight="1" x14ac:dyDescent="0.15">
      <c r="A55" s="33"/>
      <c r="B55" s="89" t="s">
        <v>322</v>
      </c>
      <c r="C55" s="89"/>
      <c r="D55" s="89"/>
      <c r="E55" s="56"/>
      <c r="F55" s="39">
        <v>50379603315</v>
      </c>
      <c r="G55" s="39">
        <v>459838429</v>
      </c>
      <c r="H55" s="39">
        <f>SUM(F55:G55)</f>
        <v>50839441744</v>
      </c>
      <c r="I55" s="48"/>
      <c r="J55" s="48"/>
      <c r="K55" s="48"/>
      <c r="L55" s="48"/>
      <c r="M55" s="48"/>
      <c r="N55" s="48"/>
      <c r="O55" s="48"/>
      <c r="P55" s="48"/>
      <c r="Q55" s="48"/>
      <c r="R55" s="48"/>
      <c r="S55" s="48"/>
      <c r="T55" s="29"/>
      <c r="U55" s="29"/>
      <c r="V55" s="29"/>
      <c r="W55" s="29"/>
      <c r="X55" s="29"/>
      <c r="Y55" s="29"/>
      <c r="Z55" s="29"/>
      <c r="AA55" s="29"/>
      <c r="AB55" s="29"/>
      <c r="AC55" s="29"/>
      <c r="AD55" s="29"/>
    </row>
    <row r="56" spans="1:30" ht="6" customHeight="1" x14ac:dyDescent="0.15">
      <c r="A56" s="115" t="s">
        <v>325</v>
      </c>
      <c r="B56" s="115"/>
      <c r="C56" s="115"/>
      <c r="D56" s="115"/>
      <c r="E56" s="115"/>
      <c r="F56" s="115"/>
      <c r="G56" s="115"/>
      <c r="H56" s="115"/>
      <c r="I56" s="40"/>
      <c r="J56" s="40"/>
      <c r="K56" s="40"/>
      <c r="L56" s="40"/>
      <c r="M56" s="40"/>
      <c r="N56" s="40"/>
      <c r="O56" s="40"/>
      <c r="P56" s="40"/>
      <c r="Q56" s="40"/>
      <c r="R56" s="40"/>
      <c r="S56" s="40"/>
      <c r="T56" s="29"/>
      <c r="U56" s="29"/>
      <c r="V56" s="29"/>
      <c r="W56" s="29"/>
      <c r="X56" s="29"/>
      <c r="Y56" s="29"/>
      <c r="Z56" s="29"/>
      <c r="AA56" s="29"/>
      <c r="AB56" s="29"/>
      <c r="AC56" s="29"/>
      <c r="AD56" s="29"/>
    </row>
    <row r="57" spans="1:30" ht="18" customHeight="1" x14ac:dyDescent="0.15">
      <c r="A57" s="116"/>
      <c r="B57" s="116"/>
      <c r="C57" s="116"/>
      <c r="D57" s="116"/>
      <c r="E57" s="116"/>
      <c r="F57" s="116"/>
      <c r="G57" s="116"/>
      <c r="H57" s="116"/>
      <c r="I57" s="12"/>
      <c r="J57" s="12"/>
      <c r="K57" s="12"/>
      <c r="L57" s="12"/>
      <c r="M57" s="12"/>
      <c r="N57" s="12"/>
      <c r="O57" s="12"/>
      <c r="P57" s="12"/>
      <c r="Q57" s="12"/>
      <c r="R57" s="12"/>
      <c r="S57" s="12"/>
      <c r="T57" s="29"/>
      <c r="U57" s="29"/>
      <c r="V57" s="29"/>
      <c r="W57" s="29"/>
      <c r="X57" s="29"/>
      <c r="Y57" s="29"/>
      <c r="Z57" s="29"/>
      <c r="AA57" s="29"/>
      <c r="AB57" s="29"/>
      <c r="AC57" s="29"/>
      <c r="AD57" s="29"/>
    </row>
    <row r="58" spans="1:30" ht="10.5" customHeight="1" x14ac:dyDescent="0.15">
      <c r="A58" s="40"/>
      <c r="B58" s="40"/>
      <c r="C58" s="40"/>
      <c r="D58" s="40"/>
      <c r="E58" s="40"/>
      <c r="F58" s="45"/>
      <c r="G58" s="45"/>
      <c r="H58" s="45"/>
      <c r="I58" s="45"/>
      <c r="J58" s="45"/>
      <c r="K58" s="45"/>
      <c r="L58" s="45"/>
      <c r="M58" s="45"/>
      <c r="N58" s="45"/>
      <c r="O58" s="45"/>
      <c r="P58" s="45"/>
      <c r="Q58" s="45"/>
      <c r="R58" s="45"/>
      <c r="S58" s="45"/>
      <c r="T58" s="29"/>
      <c r="U58" s="29"/>
      <c r="V58" s="29"/>
      <c r="W58" s="29"/>
      <c r="X58" s="29"/>
      <c r="Y58" s="29"/>
      <c r="Z58" s="29"/>
      <c r="AA58" s="29"/>
      <c r="AB58" s="29"/>
      <c r="AC58" s="29"/>
      <c r="AD58" s="29"/>
    </row>
    <row r="59" spans="1:30" ht="10.5" customHeight="1" x14ac:dyDescent="0.15">
      <c r="A59" s="40"/>
      <c r="B59" s="40"/>
      <c r="C59" s="40"/>
      <c r="D59" s="40"/>
      <c r="E59" s="40"/>
      <c r="F59" s="40"/>
      <c r="G59" s="44"/>
      <c r="H59" s="44"/>
      <c r="I59" s="40"/>
      <c r="J59" s="40"/>
      <c r="K59" s="40"/>
      <c r="L59" s="40"/>
      <c r="M59" s="40"/>
      <c r="N59" s="40"/>
      <c r="O59" s="40"/>
      <c r="P59" s="40"/>
      <c r="Q59" s="40"/>
      <c r="R59" s="40"/>
      <c r="S59" s="40"/>
      <c r="T59" s="29"/>
      <c r="U59" s="29"/>
      <c r="V59" s="29"/>
      <c r="W59" s="29"/>
      <c r="X59" s="29"/>
      <c r="Y59" s="29"/>
      <c r="Z59" s="29"/>
      <c r="AA59" s="29"/>
      <c r="AB59" s="29"/>
      <c r="AC59" s="29"/>
      <c r="AD59" s="29"/>
    </row>
    <row r="60" spans="1:30" ht="10.5" customHeight="1" x14ac:dyDescent="0.15">
      <c r="A60" s="40"/>
      <c r="B60" s="40"/>
      <c r="C60" s="40"/>
      <c r="D60" s="40"/>
      <c r="E60" s="40"/>
      <c r="F60" s="40"/>
      <c r="G60" s="40"/>
      <c r="H60" s="40"/>
      <c r="I60" s="40"/>
      <c r="J60" s="40"/>
      <c r="K60" s="40"/>
      <c r="L60" s="40"/>
      <c r="M60" s="40"/>
      <c r="N60" s="40"/>
      <c r="O60" s="40"/>
      <c r="P60" s="40"/>
      <c r="Q60" s="40"/>
      <c r="R60" s="40"/>
      <c r="S60" s="40"/>
      <c r="T60" s="29"/>
      <c r="U60" s="29"/>
      <c r="V60" s="29"/>
      <c r="W60" s="29"/>
      <c r="X60" s="29"/>
      <c r="Y60" s="29"/>
      <c r="Z60" s="29"/>
      <c r="AA60" s="29"/>
      <c r="AB60" s="29"/>
      <c r="AC60" s="29"/>
      <c r="AD60" s="29"/>
    </row>
    <row r="61" spans="1:30" ht="10.5" customHeight="1" x14ac:dyDescent="0.15">
      <c r="A61" s="40"/>
      <c r="B61" s="40"/>
      <c r="C61" s="40"/>
      <c r="D61" s="40"/>
      <c r="E61" s="40"/>
      <c r="F61" s="40"/>
      <c r="G61" s="40"/>
      <c r="H61" s="40"/>
      <c r="I61" s="40"/>
      <c r="J61" s="40"/>
      <c r="K61" s="40"/>
      <c r="L61" s="40"/>
      <c r="M61" s="40"/>
      <c r="N61" s="40"/>
      <c r="O61" s="40"/>
      <c r="P61" s="40"/>
      <c r="Q61" s="40"/>
      <c r="R61" s="40"/>
      <c r="S61" s="40"/>
      <c r="T61" s="29"/>
      <c r="U61" s="29"/>
      <c r="V61" s="29"/>
      <c r="W61" s="29"/>
      <c r="X61" s="29"/>
      <c r="Y61" s="29"/>
      <c r="Z61" s="29"/>
      <c r="AA61" s="29"/>
      <c r="AB61" s="29"/>
      <c r="AC61" s="29"/>
      <c r="AD61" s="29"/>
    </row>
    <row r="62" spans="1:30" ht="10.5" customHeight="1" x14ac:dyDescent="0.15">
      <c r="A62" s="40"/>
      <c r="B62" s="40"/>
      <c r="C62" s="40"/>
      <c r="D62" s="40"/>
      <c r="E62" s="40"/>
      <c r="F62" s="40"/>
      <c r="G62" s="40"/>
      <c r="H62" s="40"/>
      <c r="I62" s="40"/>
      <c r="J62" s="40"/>
      <c r="K62" s="40"/>
      <c r="L62" s="40"/>
      <c r="M62" s="40"/>
      <c r="N62" s="40"/>
      <c r="O62" s="40"/>
      <c r="P62" s="40"/>
      <c r="Q62" s="40"/>
      <c r="R62" s="40"/>
      <c r="S62" s="40"/>
    </row>
    <row r="63" spans="1:30" ht="10.5" customHeight="1" x14ac:dyDescent="0.15">
      <c r="A63" s="40"/>
      <c r="B63" s="40"/>
      <c r="C63" s="40"/>
      <c r="D63" s="40"/>
      <c r="E63" s="40"/>
      <c r="F63" s="40"/>
      <c r="G63" s="40"/>
      <c r="H63" s="40"/>
      <c r="I63" s="40"/>
      <c r="J63" s="40"/>
      <c r="K63" s="40"/>
      <c r="L63" s="40"/>
      <c r="M63" s="40"/>
      <c r="N63" s="40"/>
      <c r="O63" s="40"/>
      <c r="P63" s="40"/>
      <c r="Q63" s="40"/>
      <c r="R63" s="40"/>
      <c r="S63" s="40"/>
    </row>
    <row r="64" spans="1:30" ht="10.5" customHeight="1" x14ac:dyDescent="0.15">
      <c r="A64" s="40"/>
      <c r="B64" s="40"/>
      <c r="C64" s="40"/>
      <c r="D64" s="40"/>
      <c r="E64" s="40"/>
      <c r="F64" s="40"/>
      <c r="G64" s="40"/>
      <c r="H64" s="40"/>
      <c r="I64" s="40"/>
      <c r="J64" s="40"/>
      <c r="K64" s="40"/>
      <c r="L64" s="40"/>
      <c r="M64" s="40"/>
      <c r="N64" s="40"/>
      <c r="O64" s="40"/>
      <c r="P64" s="40"/>
      <c r="Q64" s="40"/>
      <c r="R64" s="40"/>
      <c r="S64" s="40"/>
    </row>
    <row r="65" spans="1:19" ht="10.5" customHeight="1" x14ac:dyDescent="0.15">
      <c r="A65" s="40"/>
      <c r="B65" s="40"/>
      <c r="C65" s="40"/>
      <c r="D65" s="40"/>
      <c r="E65" s="40"/>
      <c r="F65" s="40"/>
      <c r="G65" s="40"/>
      <c r="H65" s="40"/>
      <c r="I65" s="40"/>
      <c r="J65" s="40"/>
      <c r="K65" s="40"/>
      <c r="L65" s="40"/>
      <c r="M65" s="40"/>
      <c r="N65" s="40"/>
      <c r="O65" s="40"/>
      <c r="P65" s="40"/>
      <c r="Q65" s="40"/>
      <c r="R65" s="40"/>
      <c r="S65" s="40"/>
    </row>
    <row r="66" spans="1:19" ht="10.5" customHeight="1" x14ac:dyDescent="0.15">
      <c r="A66" s="40"/>
      <c r="B66" s="40"/>
      <c r="C66" s="40"/>
      <c r="D66" s="40"/>
      <c r="E66" s="40"/>
      <c r="F66" s="40"/>
      <c r="G66" s="40"/>
      <c r="H66" s="40"/>
      <c r="I66" s="40"/>
      <c r="J66" s="40"/>
      <c r="K66" s="40"/>
      <c r="L66" s="40"/>
      <c r="M66" s="40"/>
      <c r="N66" s="40"/>
      <c r="O66" s="40"/>
      <c r="P66" s="40"/>
      <c r="Q66" s="40"/>
      <c r="R66" s="40"/>
      <c r="S66" s="40"/>
    </row>
    <row r="67" spans="1:19" ht="10.5" customHeight="1" x14ac:dyDescent="0.15">
      <c r="A67" s="40"/>
      <c r="B67" s="40"/>
      <c r="C67" s="40"/>
      <c r="D67" s="40"/>
      <c r="E67" s="40"/>
      <c r="F67" s="40"/>
      <c r="G67" s="40"/>
      <c r="H67" s="40"/>
      <c r="I67" s="40"/>
      <c r="J67" s="40"/>
      <c r="K67" s="40"/>
      <c r="L67" s="40"/>
      <c r="M67" s="40"/>
      <c r="N67" s="40"/>
      <c r="O67" s="40"/>
      <c r="P67" s="40"/>
      <c r="Q67" s="40"/>
      <c r="R67" s="40"/>
      <c r="S67" s="40"/>
    </row>
    <row r="68" spans="1:19" ht="10.5" customHeight="1" x14ac:dyDescent="0.15">
      <c r="A68" s="42"/>
      <c r="B68" s="42"/>
      <c r="C68" s="42"/>
      <c r="D68" s="42"/>
      <c r="E68" s="42"/>
      <c r="F68" s="42"/>
      <c r="G68" s="42"/>
      <c r="H68" s="42"/>
      <c r="I68" s="42"/>
      <c r="J68" s="42"/>
      <c r="K68" s="42"/>
      <c r="L68" s="42"/>
      <c r="M68" s="42"/>
      <c r="N68" s="42"/>
      <c r="O68" s="42"/>
      <c r="P68" s="42"/>
      <c r="Q68" s="42"/>
      <c r="R68" s="42"/>
      <c r="S68" s="42"/>
    </row>
    <row r="69" spans="1:19" ht="10.5" customHeight="1" x14ac:dyDescent="0.15">
      <c r="A69" s="42"/>
      <c r="B69" s="42"/>
      <c r="C69" s="42"/>
      <c r="D69" s="42"/>
      <c r="E69" s="42"/>
      <c r="F69" s="42"/>
      <c r="G69" s="42"/>
      <c r="H69" s="42"/>
      <c r="I69" s="42"/>
      <c r="J69" s="42"/>
      <c r="K69" s="42"/>
      <c r="L69" s="42"/>
      <c r="M69" s="42"/>
      <c r="N69" s="42"/>
      <c r="O69" s="42"/>
      <c r="P69" s="42"/>
      <c r="Q69" s="42"/>
      <c r="R69" s="42"/>
      <c r="S69" s="42"/>
    </row>
    <row r="70" spans="1:19" ht="10.5" customHeight="1" x14ac:dyDescent="0.15">
      <c r="A70" s="42"/>
      <c r="B70" s="42"/>
      <c r="C70" s="42"/>
      <c r="D70" s="42"/>
      <c r="E70" s="42"/>
      <c r="F70" s="42"/>
      <c r="G70" s="42"/>
      <c r="H70" s="42"/>
      <c r="I70" s="42"/>
      <c r="J70" s="42"/>
      <c r="K70" s="42"/>
      <c r="L70" s="42"/>
      <c r="M70" s="42"/>
      <c r="N70" s="42"/>
      <c r="O70" s="42"/>
      <c r="P70" s="42"/>
      <c r="Q70" s="42"/>
      <c r="R70" s="42"/>
      <c r="S70" s="42"/>
    </row>
    <row r="71" spans="1:19" ht="10.5" customHeight="1" x14ac:dyDescent="0.15">
      <c r="A71" s="42"/>
      <c r="B71" s="42"/>
      <c r="C71" s="42"/>
      <c r="D71" s="42"/>
      <c r="E71" s="42"/>
      <c r="F71" s="42"/>
      <c r="G71" s="42"/>
      <c r="H71" s="42"/>
      <c r="I71" s="42"/>
      <c r="J71" s="42"/>
      <c r="K71" s="42"/>
      <c r="L71" s="42"/>
      <c r="M71" s="42"/>
      <c r="N71" s="42"/>
      <c r="O71" s="42"/>
      <c r="P71" s="42"/>
      <c r="Q71" s="42"/>
      <c r="R71" s="42"/>
      <c r="S71" s="42"/>
    </row>
    <row r="72" spans="1:19" ht="10.5" customHeight="1" x14ac:dyDescent="0.15">
      <c r="A72" s="42"/>
      <c r="B72" s="42"/>
      <c r="C72" s="42"/>
      <c r="D72" s="42"/>
      <c r="E72" s="42"/>
      <c r="F72" s="42"/>
      <c r="G72" s="42"/>
      <c r="H72" s="42"/>
      <c r="I72" s="42"/>
      <c r="J72" s="42"/>
      <c r="K72" s="42"/>
      <c r="L72" s="42"/>
      <c r="M72" s="42"/>
      <c r="N72" s="42"/>
      <c r="O72" s="42"/>
      <c r="P72" s="42"/>
      <c r="Q72" s="42"/>
      <c r="R72" s="42"/>
      <c r="S72" s="42"/>
    </row>
    <row r="73" spans="1:19" ht="10.5" customHeight="1" x14ac:dyDescent="0.15">
      <c r="A73" s="42"/>
      <c r="B73" s="42"/>
      <c r="C73" s="42"/>
      <c r="D73" s="42"/>
      <c r="E73" s="42"/>
      <c r="F73" s="42"/>
      <c r="G73" s="42"/>
      <c r="H73" s="42"/>
      <c r="I73" s="42"/>
      <c r="J73" s="42"/>
      <c r="K73" s="42"/>
      <c r="L73" s="42"/>
      <c r="M73" s="42"/>
      <c r="N73" s="42"/>
      <c r="O73" s="42"/>
      <c r="P73" s="42"/>
      <c r="Q73" s="42"/>
      <c r="R73" s="42"/>
      <c r="S73" s="42"/>
    </row>
    <row r="74" spans="1:19" ht="10.5" customHeight="1" x14ac:dyDescent="0.15">
      <c r="A74" s="42"/>
      <c r="B74" s="42"/>
      <c r="C74" s="42"/>
      <c r="D74" s="42"/>
      <c r="E74" s="42"/>
      <c r="F74" s="42"/>
      <c r="G74" s="42"/>
      <c r="H74" s="42"/>
      <c r="I74" s="42"/>
      <c r="J74" s="42"/>
      <c r="K74" s="42"/>
      <c r="L74" s="42"/>
      <c r="M74" s="42"/>
      <c r="N74" s="42"/>
      <c r="O74" s="42"/>
      <c r="P74" s="42"/>
      <c r="Q74" s="42"/>
      <c r="R74" s="42"/>
      <c r="S74" s="42"/>
    </row>
    <row r="75" spans="1:19" ht="10.5" customHeight="1" x14ac:dyDescent="0.15">
      <c r="A75" s="42"/>
      <c r="B75" s="42"/>
      <c r="C75" s="42"/>
      <c r="D75" s="42"/>
      <c r="E75" s="42"/>
      <c r="F75" s="42"/>
      <c r="G75" s="42"/>
      <c r="H75" s="42"/>
      <c r="I75" s="42"/>
      <c r="J75" s="42"/>
      <c r="K75" s="42"/>
      <c r="L75" s="42"/>
      <c r="M75" s="42"/>
      <c r="N75" s="42"/>
      <c r="O75" s="42"/>
      <c r="P75" s="42"/>
      <c r="Q75" s="42"/>
      <c r="R75" s="42"/>
      <c r="S75" s="42"/>
    </row>
    <row r="76" spans="1:19" ht="10.5" customHeight="1" x14ac:dyDescent="0.15">
      <c r="A76" s="42"/>
      <c r="B76" s="42"/>
      <c r="C76" s="42"/>
      <c r="D76" s="42"/>
      <c r="E76" s="42"/>
      <c r="F76" s="42"/>
      <c r="G76" s="42"/>
      <c r="H76" s="42"/>
      <c r="I76" s="42"/>
      <c r="J76" s="42"/>
      <c r="K76" s="42"/>
      <c r="L76" s="42"/>
      <c r="M76" s="42"/>
      <c r="N76" s="42"/>
      <c r="O76" s="42"/>
      <c r="P76" s="42"/>
      <c r="Q76" s="42"/>
      <c r="R76" s="42"/>
      <c r="S76" s="42"/>
    </row>
    <row r="77" spans="1:19" ht="10.5" customHeight="1" x14ac:dyDescent="0.15">
      <c r="A77" s="42"/>
      <c r="B77" s="42"/>
      <c r="C77" s="42"/>
      <c r="D77" s="42"/>
      <c r="E77" s="42"/>
      <c r="F77" s="42"/>
      <c r="G77" s="42"/>
      <c r="H77" s="42"/>
      <c r="I77" s="42"/>
      <c r="J77" s="42"/>
      <c r="K77" s="42"/>
      <c r="L77" s="42"/>
      <c r="M77" s="42"/>
      <c r="N77" s="42"/>
      <c r="O77" s="42"/>
      <c r="P77" s="42"/>
      <c r="Q77" s="42"/>
      <c r="R77" s="42"/>
      <c r="S77" s="42"/>
    </row>
    <row r="78" spans="1:19" ht="10.5" customHeight="1" x14ac:dyDescent="0.15">
      <c r="A78" s="42"/>
      <c r="B78" s="42"/>
      <c r="C78" s="42"/>
      <c r="D78" s="42"/>
      <c r="E78" s="42"/>
      <c r="F78" s="42"/>
      <c r="G78" s="42"/>
      <c r="H78" s="42"/>
      <c r="I78" s="42"/>
      <c r="J78" s="42"/>
      <c r="K78" s="42"/>
      <c r="L78" s="42"/>
      <c r="M78" s="42"/>
      <c r="N78" s="42"/>
      <c r="O78" s="42"/>
      <c r="P78" s="42"/>
      <c r="Q78" s="42"/>
      <c r="R78" s="42"/>
      <c r="S78" s="42"/>
    </row>
    <row r="79" spans="1:19" ht="10.5" customHeight="1" x14ac:dyDescent="0.15">
      <c r="A79" s="42"/>
      <c r="B79" s="42"/>
      <c r="C79" s="42"/>
      <c r="D79" s="42"/>
      <c r="E79" s="42"/>
      <c r="F79" s="42"/>
      <c r="G79" s="42"/>
      <c r="H79" s="42"/>
      <c r="I79" s="42"/>
      <c r="J79" s="42"/>
      <c r="K79" s="42"/>
      <c r="L79" s="42"/>
      <c r="M79" s="42"/>
      <c r="N79" s="42"/>
      <c r="O79" s="42"/>
      <c r="P79" s="42"/>
      <c r="Q79" s="42"/>
      <c r="R79" s="42"/>
      <c r="S79" s="42"/>
    </row>
    <row r="80" spans="1:19" ht="10.5" customHeight="1" x14ac:dyDescent="0.15">
      <c r="A80" s="42"/>
      <c r="B80" s="42"/>
      <c r="C80" s="42"/>
      <c r="D80" s="42"/>
      <c r="E80" s="42"/>
      <c r="F80" s="42"/>
      <c r="G80" s="42"/>
      <c r="H80" s="42"/>
      <c r="I80" s="42"/>
      <c r="J80" s="42"/>
      <c r="K80" s="42"/>
      <c r="L80" s="42"/>
      <c r="M80" s="42"/>
      <c r="N80" s="42"/>
      <c r="O80" s="42"/>
      <c r="P80" s="42"/>
      <c r="Q80" s="42"/>
      <c r="R80" s="42"/>
      <c r="S80" s="42"/>
    </row>
    <row r="81" spans="1:19" ht="10.5" customHeight="1" x14ac:dyDescent="0.15">
      <c r="A81" s="42"/>
      <c r="B81" s="42"/>
      <c r="C81" s="42"/>
      <c r="D81" s="42"/>
      <c r="E81" s="42"/>
      <c r="F81" s="42"/>
      <c r="G81" s="42"/>
      <c r="H81" s="42"/>
      <c r="I81" s="42"/>
      <c r="J81" s="42"/>
      <c r="K81" s="42"/>
      <c r="L81" s="42"/>
      <c r="M81" s="42"/>
      <c r="N81" s="42"/>
      <c r="O81" s="42"/>
      <c r="P81" s="42"/>
      <c r="Q81" s="42"/>
      <c r="R81" s="42"/>
      <c r="S81" s="42"/>
    </row>
    <row r="82" spans="1:19" ht="10.5" customHeight="1" x14ac:dyDescent="0.15">
      <c r="A82" s="42"/>
      <c r="B82" s="42"/>
      <c r="C82" s="42"/>
      <c r="D82" s="42"/>
      <c r="E82" s="42"/>
      <c r="F82" s="42"/>
      <c r="G82" s="42"/>
      <c r="H82" s="42"/>
      <c r="I82" s="42"/>
      <c r="J82" s="42"/>
      <c r="K82" s="42"/>
      <c r="L82" s="42"/>
      <c r="M82" s="42"/>
      <c r="N82" s="42"/>
      <c r="O82" s="42"/>
      <c r="P82" s="42"/>
      <c r="Q82" s="42"/>
      <c r="R82" s="42"/>
      <c r="S82" s="42"/>
    </row>
    <row r="83" spans="1:19" ht="10.5" customHeight="1" x14ac:dyDescent="0.15">
      <c r="A83" s="42"/>
      <c r="B83" s="42"/>
      <c r="C83" s="42"/>
      <c r="D83" s="42"/>
      <c r="E83" s="42"/>
      <c r="F83" s="42"/>
      <c r="G83" s="42"/>
      <c r="H83" s="42"/>
      <c r="I83" s="42"/>
      <c r="J83" s="42"/>
      <c r="K83" s="42"/>
      <c r="L83" s="42"/>
      <c r="M83" s="42"/>
      <c r="N83" s="42"/>
      <c r="O83" s="42"/>
      <c r="P83" s="42"/>
      <c r="Q83" s="42"/>
      <c r="R83" s="42"/>
      <c r="S83" s="42"/>
    </row>
  </sheetData>
  <mergeCells count="52">
    <mergeCell ref="A3:E3"/>
    <mergeCell ref="B5:D5"/>
    <mergeCell ref="C6:D6"/>
    <mergeCell ref="C7:D7"/>
    <mergeCell ref="C8:D8"/>
    <mergeCell ref="C9:D9"/>
    <mergeCell ref="C10:D10"/>
    <mergeCell ref="C11:D11"/>
    <mergeCell ref="B12:D12"/>
    <mergeCell ref="C13:D13"/>
    <mergeCell ref="C14:D14"/>
    <mergeCell ref="C15:D15"/>
    <mergeCell ref="C16:D16"/>
    <mergeCell ref="C17:D17"/>
    <mergeCell ref="C18:D18"/>
    <mergeCell ref="B19:D19"/>
    <mergeCell ref="B20:D20"/>
    <mergeCell ref="B21:D21"/>
    <mergeCell ref="C22:D22"/>
    <mergeCell ref="C23:D23"/>
    <mergeCell ref="C24:D24"/>
    <mergeCell ref="C25:D25"/>
    <mergeCell ref="C26:D26"/>
    <mergeCell ref="B27:D27"/>
    <mergeCell ref="C28:D28"/>
    <mergeCell ref="C29:D29"/>
    <mergeCell ref="C30:D30"/>
    <mergeCell ref="B31:D31"/>
    <mergeCell ref="B32:D32"/>
    <mergeCell ref="B33:D33"/>
    <mergeCell ref="C34:D34"/>
    <mergeCell ref="C35:D35"/>
    <mergeCell ref="C36:D36"/>
    <mergeCell ref="C37:D37"/>
    <mergeCell ref="C38:D38"/>
    <mergeCell ref="C39:D39"/>
    <mergeCell ref="C40:D40"/>
    <mergeCell ref="C41:D41"/>
    <mergeCell ref="C42:D42"/>
    <mergeCell ref="C43:D43"/>
    <mergeCell ref="B44:D44"/>
    <mergeCell ref="B45:D45"/>
    <mergeCell ref="A2:H2"/>
    <mergeCell ref="B46:D46"/>
    <mergeCell ref="B47:D47"/>
    <mergeCell ref="A56:H57"/>
    <mergeCell ref="B53:D53"/>
    <mergeCell ref="B55:D55"/>
    <mergeCell ref="B48:D48"/>
    <mergeCell ref="B49:D49"/>
    <mergeCell ref="B50:D50"/>
    <mergeCell ref="B51:D51"/>
  </mergeCells>
  <phoneticPr fontId="9"/>
  <pageMargins left="0.78740157480314965" right="0.78740157480314965" top="0.86614173228346458" bottom="0.86614173228346458" header="0.62992125984251968" footer="0.39370078740157483"/>
  <pageSetup paperSize="9" scale="114" firstPageNumber="211" orientation="portrait" useFirstPageNumber="1"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9"/>
  <sheetViews>
    <sheetView view="pageBreakPreview" zoomScaleNormal="75" zoomScaleSheetLayoutView="100" workbookViewId="0"/>
  </sheetViews>
  <sheetFormatPr defaultColWidth="9.28515625" defaultRowHeight="10.5" customHeight="1" x14ac:dyDescent="0.15"/>
  <cols>
    <col min="1" max="1" width="0.42578125" style="29" customWidth="1"/>
    <col min="2" max="2" width="4.28515625" style="29" customWidth="1"/>
    <col min="3" max="3" width="1.85546875" style="28" customWidth="1"/>
    <col min="4" max="4" width="32.28515625" style="28" customWidth="1"/>
    <col min="5" max="5" width="0.7109375" style="28" customWidth="1"/>
    <col min="6" max="8" width="20.140625" style="28" customWidth="1"/>
    <col min="9" max="13" width="12.140625" style="28" customWidth="1"/>
    <col min="14" max="19" width="12.28515625" style="28" customWidth="1"/>
    <col min="20" max="16384" width="9.28515625" style="28"/>
  </cols>
  <sheetData>
    <row r="1" spans="1:30" s="3" customFormat="1" ht="12" customHeight="1" x14ac:dyDescent="0.15">
      <c r="A1" s="12"/>
      <c r="B1" s="12"/>
      <c r="C1" s="12"/>
      <c r="D1" s="12"/>
      <c r="E1" s="12"/>
      <c r="F1" s="12"/>
      <c r="G1" s="12"/>
      <c r="H1" s="13" t="s">
        <v>4</v>
      </c>
      <c r="I1" s="2"/>
      <c r="J1" s="2"/>
      <c r="K1" s="2"/>
      <c r="L1" s="2"/>
      <c r="M1" s="2"/>
      <c r="N1" s="2"/>
      <c r="O1" s="2"/>
      <c r="P1" s="2"/>
      <c r="Q1" s="2"/>
      <c r="R1" s="2"/>
      <c r="S1" s="58"/>
      <c r="T1" s="2"/>
      <c r="U1" s="2"/>
      <c r="V1" s="2"/>
      <c r="W1" s="2"/>
      <c r="X1" s="2"/>
      <c r="Y1" s="2"/>
      <c r="Z1" s="2"/>
      <c r="AA1" s="2"/>
      <c r="AB1" s="2"/>
      <c r="AC1" s="2"/>
      <c r="AD1" s="2"/>
    </row>
    <row r="2" spans="1:30" s="3" customFormat="1" ht="18" customHeight="1" x14ac:dyDescent="0.15">
      <c r="A2" s="82" t="s">
        <v>323</v>
      </c>
      <c r="B2" s="82"/>
      <c r="C2" s="82"/>
      <c r="D2" s="82"/>
      <c r="E2" s="82"/>
      <c r="F2" s="82"/>
      <c r="G2" s="82"/>
      <c r="H2" s="82"/>
      <c r="I2" s="46"/>
      <c r="J2" s="46"/>
      <c r="K2" s="46"/>
      <c r="L2" s="46"/>
      <c r="M2" s="46"/>
      <c r="N2" s="46"/>
      <c r="O2" s="46"/>
      <c r="P2" s="46"/>
      <c r="Q2" s="46"/>
      <c r="R2" s="46"/>
      <c r="S2" s="46"/>
      <c r="T2" s="2"/>
      <c r="U2" s="2"/>
      <c r="V2" s="2"/>
      <c r="W2" s="2"/>
      <c r="X2" s="2"/>
      <c r="Y2" s="2"/>
      <c r="Z2" s="2"/>
      <c r="AA2" s="2"/>
      <c r="AB2" s="2"/>
      <c r="AC2" s="2"/>
      <c r="AD2" s="2"/>
    </row>
    <row r="3" spans="1:30" s="8" customFormat="1" ht="18" customHeight="1" x14ac:dyDescent="0.15">
      <c r="A3" s="83" t="s">
        <v>260</v>
      </c>
      <c r="B3" s="83"/>
      <c r="C3" s="83"/>
      <c r="D3" s="83"/>
      <c r="E3" s="84"/>
      <c r="F3" s="15" t="s">
        <v>89</v>
      </c>
      <c r="G3" s="16" t="s">
        <v>90</v>
      </c>
      <c r="H3" s="17" t="s">
        <v>91</v>
      </c>
      <c r="I3" s="46"/>
      <c r="J3" s="46"/>
      <c r="K3" s="46"/>
      <c r="L3" s="46"/>
      <c r="M3" s="46"/>
      <c r="N3" s="46"/>
      <c r="O3" s="46"/>
      <c r="P3" s="46"/>
      <c r="Q3" s="46"/>
      <c r="R3" s="46"/>
      <c r="S3" s="46"/>
      <c r="T3" s="5"/>
      <c r="U3" s="5"/>
      <c r="V3" s="5"/>
      <c r="W3" s="5"/>
      <c r="X3" s="5"/>
      <c r="Y3" s="5"/>
      <c r="Z3" s="5"/>
      <c r="AA3" s="5"/>
      <c r="AB3" s="5"/>
      <c r="AC3" s="5"/>
      <c r="AD3" s="5"/>
    </row>
    <row r="4" spans="1:30" s="8" customFormat="1" ht="6" customHeight="1" x14ac:dyDescent="0.15">
      <c r="A4" s="19"/>
      <c r="B4" s="19"/>
      <c r="C4" s="20"/>
      <c r="D4" s="19"/>
      <c r="E4" s="21"/>
      <c r="F4" s="22"/>
      <c r="G4" s="22"/>
      <c r="H4" s="23"/>
      <c r="I4" s="46"/>
      <c r="J4" s="46"/>
      <c r="K4" s="46"/>
      <c r="L4" s="46"/>
      <c r="M4" s="46"/>
      <c r="N4" s="46"/>
      <c r="O4" s="46"/>
      <c r="P4" s="46"/>
      <c r="Q4" s="46"/>
      <c r="R4" s="46"/>
      <c r="S4" s="46"/>
      <c r="T4" s="5"/>
      <c r="U4" s="5"/>
      <c r="V4" s="5"/>
      <c r="W4" s="5"/>
      <c r="X4" s="5"/>
      <c r="Y4" s="5"/>
      <c r="Z4" s="5"/>
      <c r="AA4" s="5"/>
      <c r="AB4" s="5"/>
      <c r="AC4" s="5"/>
      <c r="AD4" s="5"/>
    </row>
    <row r="5" spans="1:30" s="8" customFormat="1" ht="12.75" customHeight="1" x14ac:dyDescent="0.15">
      <c r="A5" s="24"/>
      <c r="B5" s="77" t="s">
        <v>261</v>
      </c>
      <c r="C5" s="77"/>
      <c r="D5" s="77"/>
      <c r="E5" s="25"/>
      <c r="F5" s="22"/>
      <c r="G5" s="22"/>
      <c r="H5" s="23"/>
      <c r="I5" s="22"/>
      <c r="J5" s="22"/>
      <c r="K5" s="22"/>
      <c r="L5" s="22"/>
      <c r="M5" s="22"/>
      <c r="N5" s="22"/>
      <c r="O5" s="22"/>
      <c r="P5" s="22"/>
      <c r="Q5" s="22"/>
      <c r="R5" s="22"/>
      <c r="S5" s="22"/>
      <c r="T5" s="5"/>
      <c r="U5" s="5"/>
      <c r="V5" s="5"/>
      <c r="W5" s="5"/>
      <c r="X5" s="5"/>
      <c r="Y5" s="5"/>
      <c r="Z5" s="5"/>
      <c r="AA5" s="5"/>
      <c r="AB5" s="5"/>
      <c r="AC5" s="5"/>
      <c r="AD5" s="5"/>
    </row>
    <row r="6" spans="1:30" s="27" customFormat="1" ht="12.75" customHeight="1" x14ac:dyDescent="0.15">
      <c r="A6" s="24"/>
      <c r="B6" s="24" t="s">
        <v>10</v>
      </c>
      <c r="C6" s="77" t="s">
        <v>37</v>
      </c>
      <c r="D6" s="77"/>
      <c r="E6" s="26"/>
      <c r="F6" s="22">
        <v>1139445664</v>
      </c>
      <c r="G6" s="22">
        <v>48091516</v>
      </c>
      <c r="H6" s="23">
        <f t="shared" ref="H6:H11" si="0">SUM(F6:G6)</f>
        <v>1187537180</v>
      </c>
      <c r="I6" s="22"/>
      <c r="J6" s="22"/>
      <c r="K6" s="22"/>
      <c r="L6" s="22"/>
      <c r="M6" s="22"/>
      <c r="N6" s="22"/>
      <c r="O6" s="22"/>
      <c r="P6" s="22"/>
      <c r="Q6" s="22"/>
      <c r="R6" s="22"/>
      <c r="S6" s="22"/>
      <c r="T6" s="43"/>
      <c r="U6" s="43"/>
      <c r="V6" s="43"/>
      <c r="W6" s="43"/>
      <c r="X6" s="43"/>
      <c r="Y6" s="43"/>
      <c r="Z6" s="43"/>
      <c r="AA6" s="43"/>
      <c r="AB6" s="43"/>
      <c r="AC6" s="43"/>
      <c r="AD6" s="43"/>
    </row>
    <row r="7" spans="1:30" ht="12.75" customHeight="1" x14ac:dyDescent="0.15">
      <c r="A7" s="24"/>
      <c r="B7" s="24" t="s">
        <v>12</v>
      </c>
      <c r="C7" s="77" t="s">
        <v>262</v>
      </c>
      <c r="D7" s="77"/>
      <c r="E7" s="21"/>
      <c r="F7" s="22">
        <v>1999189247</v>
      </c>
      <c r="G7" s="22">
        <v>13959029</v>
      </c>
      <c r="H7" s="23">
        <f t="shared" si="0"/>
        <v>2013148276</v>
      </c>
      <c r="I7" s="22"/>
      <c r="J7" s="22"/>
      <c r="K7" s="22"/>
      <c r="L7" s="22"/>
      <c r="M7" s="22"/>
      <c r="N7" s="22"/>
      <c r="O7" s="22"/>
      <c r="P7" s="22"/>
      <c r="Q7" s="22"/>
      <c r="R7" s="22"/>
      <c r="S7" s="22"/>
      <c r="T7" s="29"/>
      <c r="U7" s="29"/>
      <c r="V7" s="29"/>
      <c r="W7" s="29"/>
      <c r="X7" s="29"/>
      <c r="Y7" s="29"/>
      <c r="Z7" s="29"/>
      <c r="AA7" s="29"/>
      <c r="AB7" s="29"/>
      <c r="AC7" s="29"/>
      <c r="AD7" s="29"/>
    </row>
    <row r="8" spans="1:30" ht="12.75" customHeight="1" x14ac:dyDescent="0.15">
      <c r="A8" s="24"/>
      <c r="B8" s="24" t="s">
        <v>15</v>
      </c>
      <c r="C8" s="77" t="s">
        <v>98</v>
      </c>
      <c r="D8" s="77"/>
      <c r="E8" s="21"/>
      <c r="F8" s="22">
        <v>5347861096</v>
      </c>
      <c r="G8" s="22">
        <v>271237490</v>
      </c>
      <c r="H8" s="23">
        <f t="shared" si="0"/>
        <v>5619098586</v>
      </c>
      <c r="I8" s="22"/>
      <c r="J8" s="22"/>
      <c r="K8" s="22"/>
      <c r="L8" s="22"/>
      <c r="M8" s="22"/>
      <c r="N8" s="22"/>
      <c r="O8" s="22"/>
      <c r="P8" s="22"/>
      <c r="Q8" s="22"/>
      <c r="R8" s="22"/>
      <c r="S8" s="22"/>
      <c r="T8" s="29"/>
      <c r="U8" s="29"/>
      <c r="V8" s="29"/>
      <c r="W8" s="29"/>
      <c r="X8" s="29"/>
      <c r="Y8" s="29"/>
      <c r="Z8" s="29"/>
      <c r="AA8" s="29"/>
      <c r="AB8" s="29"/>
      <c r="AC8" s="29"/>
      <c r="AD8" s="29"/>
    </row>
    <row r="9" spans="1:30" s="27" customFormat="1" ht="12.75" customHeight="1" x14ac:dyDescent="0.15">
      <c r="A9" s="24"/>
      <c r="B9" s="24" t="s">
        <v>17</v>
      </c>
      <c r="C9" s="77" t="s">
        <v>263</v>
      </c>
      <c r="D9" s="77"/>
      <c r="E9" s="26"/>
      <c r="F9" s="22">
        <v>467030683</v>
      </c>
      <c r="G9" s="22">
        <v>18732387</v>
      </c>
      <c r="H9" s="23">
        <f t="shared" si="0"/>
        <v>485763070</v>
      </c>
      <c r="I9" s="22"/>
      <c r="J9" s="22"/>
      <c r="K9" s="22"/>
      <c r="L9" s="22"/>
      <c r="M9" s="22"/>
      <c r="N9" s="22"/>
      <c r="O9" s="22"/>
      <c r="P9" s="22"/>
      <c r="Q9" s="22"/>
      <c r="R9" s="22"/>
      <c r="S9" s="22"/>
      <c r="T9" s="43"/>
      <c r="U9" s="43"/>
      <c r="V9" s="43"/>
      <c r="W9" s="43"/>
      <c r="X9" s="43"/>
      <c r="Y9" s="43"/>
      <c r="Z9" s="43"/>
      <c r="AA9" s="43"/>
      <c r="AB9" s="43"/>
      <c r="AC9" s="43"/>
      <c r="AD9" s="43"/>
    </row>
    <row r="10" spans="1:30" s="29" customFormat="1" ht="12.75" customHeight="1" x14ac:dyDescent="0.15">
      <c r="A10" s="24"/>
      <c r="B10" s="24" t="s">
        <v>19</v>
      </c>
      <c r="C10" s="77" t="s">
        <v>84</v>
      </c>
      <c r="D10" s="77"/>
      <c r="E10" s="26"/>
      <c r="F10" s="22">
        <v>367515993</v>
      </c>
      <c r="G10" s="22">
        <v>10756383</v>
      </c>
      <c r="H10" s="23">
        <f t="shared" si="0"/>
        <v>378272376</v>
      </c>
      <c r="I10" s="22"/>
      <c r="J10" s="22"/>
      <c r="K10" s="22"/>
      <c r="L10" s="22"/>
      <c r="M10" s="22"/>
      <c r="N10" s="22"/>
      <c r="O10" s="22"/>
      <c r="P10" s="22"/>
      <c r="Q10" s="22"/>
      <c r="R10" s="22"/>
      <c r="S10" s="22"/>
    </row>
    <row r="11" spans="1:30" ht="12.75" customHeight="1" x14ac:dyDescent="0.15">
      <c r="A11" s="24"/>
      <c r="B11" s="77" t="s">
        <v>264</v>
      </c>
      <c r="C11" s="77"/>
      <c r="D11" s="77"/>
      <c r="E11" s="30"/>
      <c r="F11" s="22">
        <f>SUM(F6:F10)</f>
        <v>9321042683</v>
      </c>
      <c r="G11" s="22">
        <f>SUM(G6:G10)</f>
        <v>362776805</v>
      </c>
      <c r="H11" s="23">
        <f t="shared" si="0"/>
        <v>9683819488</v>
      </c>
      <c r="I11" s="22"/>
      <c r="J11" s="22"/>
      <c r="K11" s="22"/>
      <c r="L11" s="22"/>
      <c r="M11" s="22"/>
      <c r="N11" s="22"/>
      <c r="O11" s="22"/>
      <c r="P11" s="22"/>
      <c r="Q11" s="22"/>
      <c r="R11" s="22"/>
      <c r="S11" s="22"/>
      <c r="T11" s="29"/>
      <c r="U11" s="29"/>
      <c r="V11" s="29"/>
      <c r="W11" s="29"/>
      <c r="X11" s="29"/>
      <c r="Y11" s="29"/>
      <c r="Z11" s="29"/>
      <c r="AA11" s="29"/>
      <c r="AB11" s="29"/>
      <c r="AC11" s="29"/>
      <c r="AD11" s="29"/>
    </row>
    <row r="12" spans="1:30" ht="12.75" customHeight="1" x14ac:dyDescent="0.15">
      <c r="A12" s="24"/>
      <c r="B12" s="77" t="s">
        <v>265</v>
      </c>
      <c r="C12" s="77"/>
      <c r="D12" s="77"/>
      <c r="E12" s="30"/>
      <c r="F12" s="22"/>
      <c r="G12" s="22"/>
      <c r="H12" s="23"/>
      <c r="I12" s="22"/>
      <c r="J12" s="22"/>
      <c r="K12" s="22"/>
      <c r="L12" s="22"/>
      <c r="M12" s="22"/>
      <c r="N12" s="22"/>
      <c r="O12" s="22"/>
      <c r="P12" s="22"/>
      <c r="Q12" s="22"/>
      <c r="R12" s="22"/>
      <c r="S12" s="22"/>
      <c r="T12" s="29"/>
      <c r="U12" s="29"/>
      <c r="V12" s="29"/>
      <c r="W12" s="29"/>
      <c r="X12" s="29"/>
      <c r="Y12" s="29"/>
      <c r="Z12" s="29"/>
      <c r="AA12" s="29"/>
      <c r="AB12" s="29"/>
      <c r="AC12" s="29"/>
      <c r="AD12" s="29"/>
    </row>
    <row r="13" spans="1:30" ht="12.75" customHeight="1" x14ac:dyDescent="0.15">
      <c r="A13" s="24"/>
      <c r="B13" s="24" t="s">
        <v>10</v>
      </c>
      <c r="C13" s="118" t="s">
        <v>145</v>
      </c>
      <c r="D13" s="118"/>
      <c r="E13" s="30"/>
      <c r="F13" s="22">
        <v>2302585000</v>
      </c>
      <c r="G13" s="22">
        <v>66200006</v>
      </c>
      <c r="H13" s="23">
        <f t="shared" ref="H13:H20" si="1">SUM(F13:G13)</f>
        <v>2368785006</v>
      </c>
      <c r="I13" s="22"/>
      <c r="J13" s="22"/>
      <c r="K13" s="22"/>
      <c r="L13" s="22"/>
      <c r="M13" s="22"/>
      <c r="N13" s="22"/>
      <c r="O13" s="22"/>
      <c r="P13" s="22"/>
      <c r="Q13" s="22"/>
      <c r="R13" s="22"/>
      <c r="S13" s="22"/>
      <c r="T13" s="29"/>
      <c r="U13" s="29"/>
      <c r="V13" s="29"/>
      <c r="W13" s="29"/>
      <c r="X13" s="29"/>
      <c r="Y13" s="29"/>
      <c r="Z13" s="29"/>
      <c r="AA13" s="29"/>
      <c r="AB13" s="29"/>
      <c r="AC13" s="29"/>
      <c r="AD13" s="29"/>
    </row>
    <row r="14" spans="1:30" ht="12.75" customHeight="1" x14ac:dyDescent="0.15">
      <c r="A14" s="24"/>
      <c r="B14" s="24" t="s">
        <v>12</v>
      </c>
      <c r="C14" s="118" t="s">
        <v>273</v>
      </c>
      <c r="D14" s="118"/>
      <c r="E14" s="26"/>
      <c r="F14" s="22">
        <v>1071688008</v>
      </c>
      <c r="G14" s="22">
        <v>25180660</v>
      </c>
      <c r="H14" s="23">
        <f t="shared" si="1"/>
        <v>1096868668</v>
      </c>
      <c r="I14" s="22"/>
      <c r="J14" s="22"/>
      <c r="K14" s="22"/>
      <c r="L14" s="22"/>
      <c r="M14" s="22"/>
      <c r="N14" s="22"/>
      <c r="O14" s="22"/>
      <c r="P14" s="22"/>
      <c r="Q14" s="22"/>
      <c r="R14" s="22"/>
      <c r="S14" s="22"/>
      <c r="T14" s="29"/>
      <c r="U14" s="29"/>
      <c r="V14" s="29"/>
      <c r="W14" s="29"/>
      <c r="X14" s="29"/>
      <c r="Y14" s="29"/>
      <c r="Z14" s="29"/>
      <c r="AA14" s="29"/>
      <c r="AB14" s="29"/>
      <c r="AC14" s="29"/>
      <c r="AD14" s="29"/>
    </row>
    <row r="15" spans="1:30" ht="12.75" customHeight="1" x14ac:dyDescent="0.15">
      <c r="A15" s="24"/>
      <c r="B15" s="24" t="s">
        <v>15</v>
      </c>
      <c r="C15" s="77" t="s">
        <v>203</v>
      </c>
      <c r="D15" s="77"/>
      <c r="E15" s="26"/>
      <c r="F15" s="22">
        <v>410810062</v>
      </c>
      <c r="G15" s="22">
        <v>-2157243</v>
      </c>
      <c r="H15" s="23">
        <f t="shared" si="1"/>
        <v>408652819</v>
      </c>
      <c r="I15" s="22"/>
      <c r="J15" s="22"/>
      <c r="K15" s="22"/>
      <c r="L15" s="22"/>
      <c r="M15" s="22"/>
      <c r="N15" s="22"/>
      <c r="O15" s="22"/>
      <c r="P15" s="22"/>
      <c r="Q15" s="22"/>
      <c r="R15" s="22"/>
      <c r="S15" s="22"/>
      <c r="T15" s="29"/>
      <c r="U15" s="29"/>
      <c r="V15" s="29"/>
      <c r="W15" s="29"/>
      <c r="X15" s="29"/>
      <c r="Y15" s="29"/>
      <c r="Z15" s="29"/>
      <c r="AA15" s="29"/>
      <c r="AB15" s="29"/>
      <c r="AC15" s="29"/>
      <c r="AD15" s="29"/>
    </row>
    <row r="16" spans="1:30" ht="12.75" customHeight="1" x14ac:dyDescent="0.15">
      <c r="A16" s="24"/>
      <c r="B16" s="24" t="s">
        <v>17</v>
      </c>
      <c r="C16" s="77" t="s">
        <v>138</v>
      </c>
      <c r="D16" s="77"/>
      <c r="E16" s="26"/>
      <c r="F16" s="22">
        <v>427318720</v>
      </c>
      <c r="G16" s="22">
        <v>14952</v>
      </c>
      <c r="H16" s="23">
        <f t="shared" si="1"/>
        <v>427333672</v>
      </c>
      <c r="I16" s="22"/>
      <c r="J16" s="22"/>
      <c r="K16" s="22"/>
      <c r="L16" s="22"/>
      <c r="M16" s="22"/>
      <c r="N16" s="22"/>
      <c r="O16" s="22"/>
      <c r="P16" s="22"/>
      <c r="Q16" s="22"/>
      <c r="R16" s="22"/>
      <c r="S16" s="22"/>
      <c r="T16" s="29"/>
      <c r="U16" s="29"/>
      <c r="V16" s="29"/>
      <c r="W16" s="29"/>
      <c r="X16" s="29"/>
      <c r="Y16" s="29"/>
      <c r="Z16" s="29"/>
      <c r="AA16" s="29"/>
      <c r="AB16" s="29"/>
      <c r="AC16" s="29"/>
      <c r="AD16" s="29"/>
    </row>
    <row r="17" spans="1:30" ht="12.75" customHeight="1" x14ac:dyDescent="0.15">
      <c r="A17" s="24"/>
      <c r="B17" s="24" t="s">
        <v>19</v>
      </c>
      <c r="C17" s="77" t="s">
        <v>247</v>
      </c>
      <c r="D17" s="77"/>
      <c r="E17" s="26"/>
      <c r="F17" s="22">
        <v>567903112</v>
      </c>
      <c r="G17" s="22">
        <v>-1316315</v>
      </c>
      <c r="H17" s="23">
        <f t="shared" si="1"/>
        <v>566586797</v>
      </c>
      <c r="I17" s="22"/>
      <c r="J17" s="22"/>
      <c r="K17" s="22"/>
      <c r="L17" s="22"/>
      <c r="M17" s="22"/>
      <c r="N17" s="22"/>
      <c r="O17" s="22"/>
      <c r="P17" s="22"/>
      <c r="Q17" s="22"/>
      <c r="R17" s="22"/>
      <c r="S17" s="22"/>
      <c r="T17" s="29"/>
      <c r="U17" s="29"/>
      <c r="V17" s="29"/>
      <c r="W17" s="29"/>
      <c r="X17" s="29"/>
      <c r="Y17" s="29"/>
      <c r="Z17" s="29"/>
      <c r="AA17" s="29"/>
      <c r="AB17" s="29"/>
      <c r="AC17" s="29"/>
      <c r="AD17" s="29"/>
    </row>
    <row r="18" spans="1:30" ht="12.75" customHeight="1" x14ac:dyDescent="0.15">
      <c r="A18" s="24"/>
      <c r="B18" s="24" t="s">
        <v>22</v>
      </c>
      <c r="C18" s="77" t="s">
        <v>103</v>
      </c>
      <c r="D18" s="77"/>
      <c r="E18" s="26"/>
      <c r="F18" s="22">
        <v>86220322</v>
      </c>
      <c r="G18" s="22">
        <v>-47411</v>
      </c>
      <c r="H18" s="23">
        <f t="shared" si="1"/>
        <v>86172911</v>
      </c>
      <c r="I18" s="22"/>
      <c r="J18" s="22"/>
      <c r="K18" s="22"/>
      <c r="L18" s="22"/>
      <c r="M18" s="22"/>
      <c r="N18" s="22"/>
      <c r="O18" s="22"/>
      <c r="P18" s="22"/>
      <c r="Q18" s="22"/>
      <c r="R18" s="22"/>
      <c r="S18" s="22"/>
      <c r="T18" s="29"/>
      <c r="U18" s="29"/>
      <c r="V18" s="29"/>
      <c r="W18" s="29"/>
      <c r="X18" s="29"/>
      <c r="Y18" s="29"/>
      <c r="Z18" s="29"/>
      <c r="AA18" s="29"/>
      <c r="AB18" s="29"/>
      <c r="AC18" s="29"/>
      <c r="AD18" s="29"/>
    </row>
    <row r="19" spans="1:30" ht="12.75" customHeight="1" x14ac:dyDescent="0.15">
      <c r="A19" s="24"/>
      <c r="B19" s="77" t="s">
        <v>264</v>
      </c>
      <c r="C19" s="77"/>
      <c r="D19" s="77"/>
      <c r="E19" s="26"/>
      <c r="F19" s="22">
        <f>SUM(F13:F18)</f>
        <v>4866525224</v>
      </c>
      <c r="G19" s="22">
        <f>SUM(G13:G18)</f>
        <v>87874649</v>
      </c>
      <c r="H19" s="23">
        <f t="shared" si="1"/>
        <v>4954399873</v>
      </c>
      <c r="I19" s="22"/>
      <c r="J19" s="22"/>
      <c r="K19" s="22"/>
      <c r="L19" s="22"/>
      <c r="M19" s="22"/>
      <c r="N19" s="22"/>
      <c r="O19" s="22"/>
      <c r="P19" s="22"/>
      <c r="Q19" s="22"/>
      <c r="R19" s="22"/>
      <c r="S19" s="22"/>
      <c r="T19" s="29"/>
      <c r="U19" s="29"/>
      <c r="V19" s="29"/>
      <c r="W19" s="29"/>
      <c r="X19" s="29"/>
      <c r="Y19" s="29"/>
      <c r="Z19" s="29"/>
      <c r="AA19" s="29"/>
      <c r="AB19" s="29"/>
      <c r="AC19" s="29"/>
      <c r="AD19" s="29"/>
    </row>
    <row r="20" spans="1:30" ht="12.75" customHeight="1" x14ac:dyDescent="0.15">
      <c r="A20" s="24"/>
      <c r="B20" s="77" t="s">
        <v>63</v>
      </c>
      <c r="C20" s="77"/>
      <c r="D20" s="77"/>
      <c r="E20" s="26"/>
      <c r="F20" s="22">
        <v>9155072877</v>
      </c>
      <c r="G20" s="22">
        <v>77661643</v>
      </c>
      <c r="H20" s="23">
        <f t="shared" si="1"/>
        <v>9232734520</v>
      </c>
      <c r="I20" s="22"/>
      <c r="J20" s="22"/>
      <c r="K20" s="22"/>
      <c r="L20" s="22"/>
      <c r="M20" s="22"/>
      <c r="N20" s="22"/>
      <c r="O20" s="22"/>
      <c r="P20" s="22"/>
      <c r="Q20" s="22"/>
      <c r="R20" s="22"/>
      <c r="S20" s="22"/>
      <c r="T20" s="29"/>
      <c r="U20" s="29"/>
      <c r="V20" s="29"/>
      <c r="W20" s="29"/>
      <c r="X20" s="29"/>
      <c r="Y20" s="29"/>
      <c r="Z20" s="29"/>
      <c r="AA20" s="29"/>
      <c r="AB20" s="29"/>
      <c r="AC20" s="29"/>
      <c r="AD20" s="29"/>
    </row>
    <row r="21" spans="1:30" ht="12.75" customHeight="1" x14ac:dyDescent="0.15">
      <c r="A21" s="24"/>
      <c r="B21" s="77" t="s">
        <v>266</v>
      </c>
      <c r="C21" s="77"/>
      <c r="D21" s="77"/>
      <c r="E21" s="26"/>
      <c r="F21" s="22"/>
      <c r="G21" s="22"/>
      <c r="H21" s="23"/>
      <c r="I21" s="22"/>
      <c r="J21" s="22"/>
      <c r="K21" s="22"/>
      <c r="L21" s="22"/>
      <c r="M21" s="22"/>
      <c r="N21" s="22"/>
      <c r="O21" s="22"/>
      <c r="P21" s="22"/>
      <c r="Q21" s="22"/>
      <c r="R21" s="22"/>
      <c r="S21" s="22"/>
      <c r="T21" s="29"/>
      <c r="U21" s="29"/>
      <c r="V21" s="29"/>
      <c r="W21" s="29"/>
      <c r="X21" s="29"/>
      <c r="Y21" s="29"/>
      <c r="Z21" s="29"/>
      <c r="AA21" s="29"/>
      <c r="AB21" s="29"/>
      <c r="AC21" s="29"/>
      <c r="AD21" s="29"/>
    </row>
    <row r="22" spans="1:30" ht="12.75" customHeight="1" x14ac:dyDescent="0.15">
      <c r="A22" s="24"/>
      <c r="B22" s="24" t="s">
        <v>10</v>
      </c>
      <c r="C22" s="77" t="s">
        <v>157</v>
      </c>
      <c r="D22" s="77"/>
      <c r="E22" s="26"/>
      <c r="F22" s="22">
        <v>128236809</v>
      </c>
      <c r="G22" s="22">
        <v>-24500</v>
      </c>
      <c r="H22" s="23">
        <f>SUM(F22:G22)</f>
        <v>128212309</v>
      </c>
      <c r="I22" s="22"/>
      <c r="J22" s="22"/>
      <c r="K22" s="22"/>
      <c r="L22" s="22"/>
      <c r="M22" s="22"/>
      <c r="N22" s="22"/>
      <c r="O22" s="22"/>
      <c r="P22" s="22"/>
      <c r="Q22" s="22"/>
      <c r="R22" s="22"/>
      <c r="S22" s="22"/>
      <c r="T22" s="29"/>
      <c r="U22" s="29"/>
      <c r="V22" s="29"/>
      <c r="W22" s="29"/>
      <c r="X22" s="29"/>
      <c r="Y22" s="29"/>
      <c r="Z22" s="29"/>
      <c r="AA22" s="29"/>
      <c r="AB22" s="29"/>
      <c r="AC22" s="29"/>
      <c r="AD22" s="29"/>
    </row>
    <row r="23" spans="1:30" ht="12.75" customHeight="1" x14ac:dyDescent="0.15">
      <c r="A23" s="24"/>
      <c r="B23" s="24" t="s">
        <v>12</v>
      </c>
      <c r="C23" s="77" t="s">
        <v>185</v>
      </c>
      <c r="D23" s="77"/>
      <c r="E23" s="26"/>
      <c r="F23" s="22">
        <v>1601125219</v>
      </c>
      <c r="G23" s="22" t="s">
        <v>14</v>
      </c>
      <c r="H23" s="23">
        <f>SUM(F23:G23)</f>
        <v>1601125219</v>
      </c>
      <c r="I23" s="22"/>
      <c r="J23" s="22"/>
      <c r="K23" s="22"/>
      <c r="L23" s="22"/>
      <c r="M23" s="22"/>
      <c r="N23" s="22"/>
      <c r="O23" s="22"/>
      <c r="P23" s="22"/>
      <c r="Q23" s="22"/>
      <c r="R23" s="22"/>
      <c r="S23" s="22"/>
      <c r="T23" s="29"/>
      <c r="U23" s="29"/>
      <c r="V23" s="29"/>
      <c r="W23" s="29"/>
      <c r="X23" s="29"/>
      <c r="Y23" s="29"/>
      <c r="Z23" s="29"/>
      <c r="AA23" s="29"/>
      <c r="AB23" s="29"/>
      <c r="AC23" s="29"/>
      <c r="AD23" s="29"/>
    </row>
    <row r="24" spans="1:30" ht="12.75" customHeight="1" x14ac:dyDescent="0.15">
      <c r="A24" s="24"/>
      <c r="B24" s="24" t="s">
        <v>15</v>
      </c>
      <c r="C24" s="77" t="s">
        <v>284</v>
      </c>
      <c r="D24" s="77"/>
      <c r="E24" s="26"/>
      <c r="F24" s="22">
        <v>10483446</v>
      </c>
      <c r="G24" s="22">
        <v>17013</v>
      </c>
      <c r="H24" s="23">
        <f>SUM(F24:G24)</f>
        <v>10500459</v>
      </c>
      <c r="I24" s="22"/>
      <c r="J24" s="22"/>
      <c r="K24" s="22"/>
      <c r="L24" s="22"/>
      <c r="M24" s="22"/>
      <c r="N24" s="22"/>
      <c r="O24" s="22"/>
      <c r="P24" s="22"/>
      <c r="Q24" s="22"/>
      <c r="R24" s="22"/>
      <c r="S24" s="22"/>
      <c r="T24" s="29"/>
      <c r="U24" s="29"/>
      <c r="V24" s="29"/>
      <c r="W24" s="29"/>
      <c r="X24" s="29"/>
      <c r="Y24" s="29"/>
      <c r="Z24" s="29"/>
      <c r="AA24" s="29"/>
      <c r="AB24" s="29"/>
      <c r="AC24" s="29"/>
      <c r="AD24" s="29"/>
    </row>
    <row r="25" spans="1:30" ht="12.75" customHeight="1" x14ac:dyDescent="0.15">
      <c r="A25" s="24"/>
      <c r="B25" s="24" t="s">
        <v>17</v>
      </c>
      <c r="C25" s="118" t="s">
        <v>180</v>
      </c>
      <c r="D25" s="118"/>
      <c r="E25" s="26"/>
      <c r="F25" s="22">
        <v>145992662</v>
      </c>
      <c r="G25" s="22">
        <v>-26193</v>
      </c>
      <c r="H25" s="23">
        <f>SUM(F25:G25)</f>
        <v>145966469</v>
      </c>
      <c r="I25" s="22"/>
      <c r="J25" s="22"/>
      <c r="K25" s="22"/>
      <c r="L25" s="22"/>
      <c r="M25" s="22"/>
      <c r="N25" s="22"/>
      <c r="O25" s="22"/>
      <c r="P25" s="22"/>
      <c r="Q25" s="22"/>
      <c r="R25" s="22"/>
      <c r="S25" s="22"/>
      <c r="T25" s="29"/>
      <c r="U25" s="29"/>
      <c r="V25" s="29"/>
      <c r="W25" s="29"/>
      <c r="X25" s="29"/>
      <c r="Y25" s="29"/>
      <c r="Z25" s="29"/>
      <c r="AA25" s="29"/>
      <c r="AB25" s="29"/>
      <c r="AC25" s="29"/>
      <c r="AD25" s="29"/>
    </row>
    <row r="26" spans="1:30" ht="12.75" customHeight="1" x14ac:dyDescent="0.15">
      <c r="A26" s="24"/>
      <c r="B26" s="77" t="s">
        <v>264</v>
      </c>
      <c r="C26" s="77"/>
      <c r="D26" s="77"/>
      <c r="E26" s="26"/>
      <c r="F26" s="22">
        <f>SUM(F22:F25)</f>
        <v>1885838136</v>
      </c>
      <c r="G26" s="22">
        <f>SUM(G22:G25)</f>
        <v>-33680</v>
      </c>
      <c r="H26" s="23">
        <f>SUM(F26:G26)</f>
        <v>1885804456</v>
      </c>
      <c r="I26" s="22"/>
      <c r="J26" s="22"/>
      <c r="K26" s="22"/>
      <c r="L26" s="22"/>
      <c r="M26" s="22"/>
      <c r="N26" s="22"/>
      <c r="O26" s="22"/>
      <c r="P26" s="22"/>
      <c r="Q26" s="22"/>
      <c r="R26" s="22"/>
      <c r="S26" s="22"/>
      <c r="T26" s="29"/>
      <c r="U26" s="29"/>
      <c r="V26" s="29"/>
      <c r="W26" s="29"/>
      <c r="X26" s="29"/>
      <c r="Y26" s="29"/>
      <c r="Z26" s="29"/>
      <c r="AA26" s="29"/>
      <c r="AB26" s="29"/>
      <c r="AC26" s="29"/>
      <c r="AD26" s="29"/>
    </row>
    <row r="27" spans="1:30" ht="12.75" customHeight="1" x14ac:dyDescent="0.15">
      <c r="A27" s="24"/>
      <c r="B27" s="77" t="s">
        <v>308</v>
      </c>
      <c r="C27" s="77"/>
      <c r="D27" s="77"/>
      <c r="E27" s="26"/>
      <c r="F27" s="22"/>
      <c r="G27" s="22"/>
      <c r="H27" s="23"/>
      <c r="I27" s="22"/>
      <c r="J27" s="22"/>
      <c r="K27" s="22"/>
      <c r="L27" s="22"/>
      <c r="M27" s="22"/>
      <c r="N27" s="22"/>
      <c r="O27" s="22"/>
      <c r="P27" s="22"/>
      <c r="Q27" s="22"/>
      <c r="R27" s="22"/>
      <c r="S27" s="22"/>
      <c r="T27" s="29"/>
      <c r="U27" s="29"/>
      <c r="V27" s="29"/>
      <c r="W27" s="29"/>
      <c r="X27" s="29"/>
      <c r="Y27" s="29"/>
      <c r="Z27" s="29"/>
      <c r="AA27" s="29"/>
      <c r="AB27" s="29"/>
      <c r="AC27" s="29"/>
      <c r="AD27" s="29"/>
    </row>
    <row r="28" spans="1:30" ht="12.75" customHeight="1" x14ac:dyDescent="0.15">
      <c r="A28" s="24"/>
      <c r="B28" s="24" t="s">
        <v>10</v>
      </c>
      <c r="C28" s="77" t="s">
        <v>175</v>
      </c>
      <c r="D28" s="77"/>
      <c r="E28" s="26"/>
      <c r="F28" s="22">
        <v>8886400000</v>
      </c>
      <c r="G28" s="22">
        <v>149728614</v>
      </c>
      <c r="H28" s="23">
        <f>SUM(F28:G28)</f>
        <v>9036128614</v>
      </c>
      <c r="I28" s="22"/>
      <c r="J28" s="22"/>
      <c r="K28" s="22"/>
      <c r="L28" s="22"/>
      <c r="M28" s="22"/>
      <c r="N28" s="22"/>
      <c r="O28" s="22"/>
      <c r="P28" s="22"/>
      <c r="Q28" s="22"/>
      <c r="R28" s="22"/>
      <c r="S28" s="22"/>
      <c r="T28" s="29"/>
      <c r="U28" s="29"/>
      <c r="V28" s="29"/>
      <c r="W28" s="29"/>
      <c r="X28" s="29"/>
      <c r="Y28" s="29"/>
      <c r="Z28" s="29"/>
      <c r="AA28" s="29"/>
      <c r="AB28" s="29"/>
      <c r="AC28" s="29"/>
      <c r="AD28" s="29"/>
    </row>
    <row r="29" spans="1:30" ht="12.75" customHeight="1" x14ac:dyDescent="0.15">
      <c r="A29" s="24"/>
      <c r="B29" s="24" t="s">
        <v>12</v>
      </c>
      <c r="C29" s="77" t="s">
        <v>309</v>
      </c>
      <c r="D29" s="77"/>
      <c r="E29" s="26"/>
      <c r="F29" s="22">
        <v>182900000</v>
      </c>
      <c r="G29" s="22" t="s">
        <v>14</v>
      </c>
      <c r="H29" s="23">
        <f>SUM(F29:G29)</f>
        <v>182900000</v>
      </c>
      <c r="I29" s="22"/>
      <c r="J29" s="22"/>
      <c r="K29" s="22"/>
      <c r="L29" s="22"/>
      <c r="M29" s="22"/>
      <c r="N29" s="22"/>
      <c r="O29" s="22"/>
      <c r="P29" s="22"/>
      <c r="Q29" s="22"/>
      <c r="R29" s="22"/>
      <c r="S29" s="22"/>
      <c r="T29" s="29"/>
      <c r="U29" s="29"/>
      <c r="V29" s="29"/>
      <c r="W29" s="29"/>
      <c r="X29" s="29"/>
      <c r="Y29" s="29"/>
      <c r="Z29" s="29"/>
      <c r="AA29" s="29"/>
      <c r="AB29" s="29"/>
      <c r="AC29" s="29"/>
      <c r="AD29" s="29"/>
    </row>
    <row r="30" spans="1:30" ht="12.75" customHeight="1" x14ac:dyDescent="0.15">
      <c r="A30" s="24"/>
      <c r="B30" s="77" t="s">
        <v>264</v>
      </c>
      <c r="C30" s="77"/>
      <c r="D30" s="77"/>
      <c r="E30" s="26"/>
      <c r="F30" s="22">
        <f>SUM(F28:F29)</f>
        <v>9069300000</v>
      </c>
      <c r="G30" s="22">
        <f>SUM(G28:G29)</f>
        <v>149728614</v>
      </c>
      <c r="H30" s="23">
        <f>SUM(F30:G30)</f>
        <v>9219028614</v>
      </c>
      <c r="I30" s="22"/>
      <c r="J30" s="22"/>
      <c r="K30" s="22"/>
      <c r="L30" s="22"/>
      <c r="M30" s="22"/>
      <c r="N30" s="22"/>
      <c r="O30" s="22"/>
      <c r="P30" s="22"/>
      <c r="Q30" s="22"/>
      <c r="R30" s="22"/>
      <c r="S30" s="22"/>
      <c r="T30" s="29"/>
      <c r="U30" s="29"/>
      <c r="V30" s="29"/>
      <c r="W30" s="29"/>
      <c r="X30" s="29"/>
      <c r="Y30" s="29"/>
      <c r="Z30" s="29"/>
      <c r="AA30" s="29"/>
      <c r="AB30" s="29"/>
      <c r="AC30" s="29"/>
      <c r="AD30" s="29"/>
    </row>
    <row r="31" spans="1:30" ht="12.75" customHeight="1" x14ac:dyDescent="0.15">
      <c r="A31" s="24"/>
      <c r="B31" s="77" t="s">
        <v>250</v>
      </c>
      <c r="C31" s="77"/>
      <c r="D31" s="77"/>
      <c r="E31" s="26"/>
      <c r="F31" s="22">
        <v>2934644784</v>
      </c>
      <c r="G31" s="22">
        <v>26869675</v>
      </c>
      <c r="H31" s="23">
        <f>SUM(F31:G31)</f>
        <v>2961514459</v>
      </c>
      <c r="I31" s="22"/>
      <c r="J31" s="22"/>
      <c r="K31" s="22"/>
      <c r="L31" s="22"/>
      <c r="M31" s="22"/>
      <c r="N31" s="22"/>
      <c r="O31" s="22"/>
      <c r="P31" s="22"/>
      <c r="Q31" s="22"/>
      <c r="R31" s="22"/>
      <c r="S31" s="22"/>
      <c r="T31" s="29"/>
      <c r="U31" s="29"/>
      <c r="V31" s="29"/>
      <c r="W31" s="29"/>
      <c r="X31" s="29"/>
      <c r="Y31" s="29"/>
      <c r="Z31" s="29"/>
      <c r="AA31" s="29"/>
      <c r="AB31" s="29"/>
      <c r="AC31" s="29"/>
      <c r="AD31" s="29"/>
    </row>
    <row r="32" spans="1:30" ht="12.75" customHeight="1" x14ac:dyDescent="0.15">
      <c r="A32" s="24"/>
      <c r="B32" s="77" t="s">
        <v>193</v>
      </c>
      <c r="C32" s="77"/>
      <c r="D32" s="77"/>
      <c r="E32" s="26"/>
      <c r="F32" s="22"/>
      <c r="G32" s="22"/>
      <c r="H32" s="23"/>
      <c r="I32" s="22"/>
      <c r="J32" s="22"/>
      <c r="K32" s="22"/>
      <c r="L32" s="22"/>
      <c r="M32" s="22"/>
      <c r="N32" s="22"/>
      <c r="O32" s="22"/>
      <c r="P32" s="22"/>
      <c r="Q32" s="22"/>
      <c r="R32" s="22"/>
      <c r="S32" s="22"/>
      <c r="T32" s="29"/>
      <c r="U32" s="29"/>
      <c r="V32" s="29"/>
      <c r="W32" s="29"/>
      <c r="X32" s="29"/>
      <c r="Y32" s="29"/>
      <c r="Z32" s="29"/>
      <c r="AA32" s="29"/>
      <c r="AB32" s="29"/>
      <c r="AC32" s="29"/>
      <c r="AD32" s="29"/>
    </row>
    <row r="33" spans="1:30" ht="12.75" customHeight="1" x14ac:dyDescent="0.15">
      <c r="A33" s="24"/>
      <c r="B33" s="24" t="s">
        <v>10</v>
      </c>
      <c r="C33" s="77" t="s">
        <v>194</v>
      </c>
      <c r="D33" s="77"/>
      <c r="E33" s="26"/>
      <c r="F33" s="22">
        <v>1098452000</v>
      </c>
      <c r="G33" s="22">
        <v>-31481</v>
      </c>
      <c r="H33" s="23">
        <f t="shared" ref="H33:H49" si="2">SUM(F33:G33)</f>
        <v>1098420519</v>
      </c>
      <c r="I33" s="22"/>
      <c r="J33" s="22"/>
      <c r="K33" s="22"/>
      <c r="L33" s="22"/>
      <c r="M33" s="22"/>
      <c r="N33" s="22"/>
      <c r="O33" s="22"/>
      <c r="P33" s="22"/>
      <c r="Q33" s="22"/>
      <c r="R33" s="22"/>
      <c r="S33" s="22"/>
      <c r="T33" s="29"/>
      <c r="U33" s="29"/>
      <c r="V33" s="29"/>
      <c r="W33" s="29"/>
      <c r="X33" s="29"/>
      <c r="Y33" s="29"/>
      <c r="Z33" s="29"/>
      <c r="AA33" s="29"/>
      <c r="AB33" s="29"/>
      <c r="AC33" s="29"/>
      <c r="AD33" s="29"/>
    </row>
    <row r="34" spans="1:30" ht="12.75" customHeight="1" x14ac:dyDescent="0.15">
      <c r="A34" s="24"/>
      <c r="B34" s="24" t="s">
        <v>12</v>
      </c>
      <c r="C34" s="77" t="s">
        <v>207</v>
      </c>
      <c r="D34" s="77"/>
      <c r="E34" s="26"/>
      <c r="F34" s="22">
        <v>1872979000</v>
      </c>
      <c r="G34" s="22">
        <v>26886323</v>
      </c>
      <c r="H34" s="23">
        <f t="shared" si="2"/>
        <v>1899865323</v>
      </c>
      <c r="I34" s="22"/>
      <c r="J34" s="22"/>
      <c r="K34" s="22"/>
      <c r="L34" s="22"/>
      <c r="M34" s="22"/>
      <c r="N34" s="22"/>
      <c r="O34" s="22"/>
      <c r="P34" s="22"/>
      <c r="Q34" s="22"/>
      <c r="R34" s="22"/>
      <c r="S34" s="22"/>
      <c r="T34" s="29"/>
      <c r="U34" s="29"/>
      <c r="V34" s="29"/>
      <c r="W34" s="29"/>
      <c r="X34" s="29"/>
      <c r="Y34" s="29"/>
      <c r="Z34" s="29"/>
      <c r="AA34" s="29"/>
      <c r="AB34" s="29"/>
      <c r="AC34" s="29"/>
      <c r="AD34" s="29"/>
    </row>
    <row r="35" spans="1:30" ht="12.75" customHeight="1" x14ac:dyDescent="0.15">
      <c r="A35" s="24"/>
      <c r="B35" s="24" t="s">
        <v>15</v>
      </c>
      <c r="C35" s="118" t="s">
        <v>274</v>
      </c>
      <c r="D35" s="118"/>
      <c r="E35" s="26"/>
      <c r="F35" s="22">
        <v>519778000</v>
      </c>
      <c r="G35" s="22">
        <v>-267</v>
      </c>
      <c r="H35" s="23">
        <f t="shared" si="2"/>
        <v>519777733</v>
      </c>
      <c r="I35" s="22"/>
      <c r="J35" s="22"/>
      <c r="K35" s="22"/>
      <c r="L35" s="22"/>
      <c r="M35" s="22"/>
      <c r="N35" s="22"/>
      <c r="O35" s="22"/>
      <c r="P35" s="22"/>
      <c r="Q35" s="22"/>
      <c r="R35" s="22"/>
      <c r="S35" s="22"/>
      <c r="T35" s="29"/>
      <c r="U35" s="29"/>
      <c r="V35" s="29"/>
      <c r="W35" s="29"/>
      <c r="X35" s="29"/>
      <c r="Y35" s="29"/>
      <c r="Z35" s="29"/>
      <c r="AA35" s="29"/>
      <c r="AB35" s="29"/>
      <c r="AC35" s="29"/>
      <c r="AD35" s="29"/>
    </row>
    <row r="36" spans="1:30" ht="12.75" customHeight="1" x14ac:dyDescent="0.15">
      <c r="A36" s="24"/>
      <c r="B36" s="24" t="s">
        <v>17</v>
      </c>
      <c r="C36" s="77" t="s">
        <v>139</v>
      </c>
      <c r="D36" s="77"/>
      <c r="E36" s="26"/>
      <c r="F36" s="22">
        <v>766381000</v>
      </c>
      <c r="G36" s="22">
        <v>147479559</v>
      </c>
      <c r="H36" s="23">
        <f t="shared" si="2"/>
        <v>913860559</v>
      </c>
      <c r="I36" s="22"/>
      <c r="J36" s="22"/>
      <c r="K36" s="22"/>
      <c r="L36" s="22"/>
      <c r="M36" s="22"/>
      <c r="N36" s="22"/>
      <c r="O36" s="22"/>
      <c r="P36" s="22"/>
      <c r="Q36" s="22"/>
      <c r="R36" s="22"/>
      <c r="S36" s="22"/>
      <c r="T36" s="29"/>
      <c r="U36" s="29"/>
      <c r="V36" s="29"/>
      <c r="W36" s="29"/>
      <c r="X36" s="29"/>
      <c r="Y36" s="29"/>
      <c r="Z36" s="29"/>
      <c r="AA36" s="29"/>
      <c r="AB36" s="29"/>
      <c r="AC36" s="29"/>
      <c r="AD36" s="29"/>
    </row>
    <row r="37" spans="1:30" ht="12.75" customHeight="1" x14ac:dyDescent="0.15">
      <c r="A37" s="24"/>
      <c r="B37" s="24" t="s">
        <v>19</v>
      </c>
      <c r="C37" s="118" t="s">
        <v>311</v>
      </c>
      <c r="D37" s="118"/>
      <c r="E37" s="26"/>
      <c r="F37" s="22">
        <v>980297000</v>
      </c>
      <c r="G37" s="22">
        <v>5122</v>
      </c>
      <c r="H37" s="23">
        <f t="shared" si="2"/>
        <v>980302122</v>
      </c>
      <c r="I37" s="22"/>
      <c r="J37" s="22"/>
      <c r="K37" s="22"/>
      <c r="L37" s="22"/>
      <c r="M37" s="22"/>
      <c r="N37" s="22"/>
      <c r="O37" s="22"/>
      <c r="P37" s="22"/>
      <c r="Q37" s="22"/>
      <c r="R37" s="22"/>
      <c r="S37" s="22"/>
      <c r="T37" s="29"/>
      <c r="U37" s="29"/>
      <c r="V37" s="29"/>
      <c r="W37" s="29"/>
      <c r="X37" s="29"/>
      <c r="Y37" s="29"/>
      <c r="Z37" s="29"/>
      <c r="AA37" s="29"/>
      <c r="AB37" s="29"/>
      <c r="AC37" s="29"/>
      <c r="AD37" s="29"/>
    </row>
    <row r="38" spans="1:30" ht="12.75" customHeight="1" x14ac:dyDescent="0.15">
      <c r="A38" s="24"/>
      <c r="B38" s="24" t="s">
        <v>22</v>
      </c>
      <c r="C38" s="77" t="s">
        <v>276</v>
      </c>
      <c r="D38" s="77"/>
      <c r="E38" s="26"/>
      <c r="F38" s="22">
        <v>891947000</v>
      </c>
      <c r="G38" s="22">
        <v>161217</v>
      </c>
      <c r="H38" s="23">
        <f t="shared" si="2"/>
        <v>892108217</v>
      </c>
      <c r="I38" s="22"/>
      <c r="J38" s="22"/>
      <c r="K38" s="22"/>
      <c r="L38" s="22"/>
      <c r="M38" s="22"/>
      <c r="N38" s="22"/>
      <c r="O38" s="22"/>
      <c r="P38" s="22"/>
      <c r="Q38" s="22"/>
      <c r="R38" s="22"/>
      <c r="S38" s="22"/>
      <c r="T38" s="29"/>
      <c r="U38" s="29"/>
      <c r="V38" s="29"/>
      <c r="W38" s="29"/>
      <c r="X38" s="29"/>
      <c r="Y38" s="29"/>
      <c r="Z38" s="29"/>
      <c r="AA38" s="29"/>
      <c r="AB38" s="29"/>
      <c r="AC38" s="29"/>
      <c r="AD38" s="29"/>
    </row>
    <row r="39" spans="1:30" ht="12.75" customHeight="1" x14ac:dyDescent="0.15">
      <c r="A39" s="24"/>
      <c r="B39" s="24" t="s">
        <v>24</v>
      </c>
      <c r="C39" s="77" t="s">
        <v>291</v>
      </c>
      <c r="D39" s="77"/>
      <c r="E39" s="26"/>
      <c r="F39" s="22">
        <v>173173000</v>
      </c>
      <c r="G39" s="22" t="s">
        <v>14</v>
      </c>
      <c r="H39" s="23">
        <f t="shared" si="2"/>
        <v>173173000</v>
      </c>
      <c r="I39" s="22"/>
      <c r="J39" s="22"/>
      <c r="K39" s="22"/>
      <c r="L39" s="22"/>
      <c r="M39" s="22"/>
      <c r="N39" s="22"/>
      <c r="O39" s="22"/>
      <c r="P39" s="22"/>
      <c r="Q39" s="22"/>
      <c r="R39" s="22"/>
      <c r="S39" s="22"/>
      <c r="T39" s="29"/>
      <c r="U39" s="29"/>
      <c r="V39" s="29"/>
      <c r="W39" s="29"/>
      <c r="X39" s="29"/>
      <c r="Y39" s="29"/>
      <c r="Z39" s="29"/>
      <c r="AA39" s="29"/>
      <c r="AB39" s="29"/>
      <c r="AC39" s="29"/>
      <c r="AD39" s="29"/>
    </row>
    <row r="40" spans="1:30" ht="12.75" customHeight="1" x14ac:dyDescent="0.15">
      <c r="A40" s="24"/>
      <c r="B40" s="24" t="s">
        <v>26</v>
      </c>
      <c r="C40" s="77" t="s">
        <v>302</v>
      </c>
      <c r="D40" s="77"/>
      <c r="E40" s="26"/>
      <c r="F40" s="22">
        <v>10943000</v>
      </c>
      <c r="G40" s="22" t="s">
        <v>14</v>
      </c>
      <c r="H40" s="23">
        <f t="shared" si="2"/>
        <v>10943000</v>
      </c>
      <c r="I40" s="22"/>
      <c r="J40" s="22"/>
      <c r="K40" s="22"/>
      <c r="L40" s="22"/>
      <c r="M40" s="22"/>
      <c r="N40" s="22"/>
      <c r="O40" s="22"/>
      <c r="P40" s="22"/>
      <c r="Q40" s="22"/>
      <c r="R40" s="22"/>
      <c r="S40" s="22"/>
      <c r="T40" s="29"/>
      <c r="U40" s="29"/>
      <c r="V40" s="29"/>
      <c r="W40" s="29"/>
      <c r="X40" s="29"/>
      <c r="Y40" s="29"/>
      <c r="Z40" s="29"/>
      <c r="AA40" s="29"/>
      <c r="AB40" s="29"/>
      <c r="AC40" s="29"/>
      <c r="AD40" s="29"/>
    </row>
    <row r="41" spans="1:30" ht="12.75" customHeight="1" x14ac:dyDescent="0.15">
      <c r="A41" s="24"/>
      <c r="B41" s="24"/>
      <c r="C41" s="110" t="s">
        <v>268</v>
      </c>
      <c r="D41" s="110"/>
      <c r="E41" s="26"/>
      <c r="F41" s="22">
        <f>SUM(F33:F40)</f>
        <v>6313950000</v>
      </c>
      <c r="G41" s="22">
        <f>SUM(G33:G40)</f>
        <v>174500473</v>
      </c>
      <c r="H41" s="23">
        <f t="shared" si="2"/>
        <v>6488450473</v>
      </c>
      <c r="I41" s="22"/>
      <c r="J41" s="22"/>
      <c r="K41" s="22"/>
      <c r="L41" s="22"/>
      <c r="M41" s="22"/>
      <c r="N41" s="22"/>
      <c r="O41" s="22"/>
      <c r="P41" s="22"/>
      <c r="Q41" s="22"/>
      <c r="R41" s="22"/>
      <c r="S41" s="22"/>
      <c r="T41" s="29"/>
      <c r="U41" s="29"/>
      <c r="V41" s="29"/>
      <c r="W41" s="29"/>
      <c r="X41" s="29"/>
      <c r="Y41" s="29"/>
      <c r="Z41" s="29"/>
      <c r="AA41" s="29"/>
      <c r="AB41" s="29"/>
      <c r="AC41" s="29"/>
      <c r="AD41" s="29"/>
    </row>
    <row r="42" spans="1:30" ht="12.75" customHeight="1" x14ac:dyDescent="0.15">
      <c r="A42" s="24"/>
      <c r="B42" s="24" t="s">
        <v>28</v>
      </c>
      <c r="C42" s="77" t="s">
        <v>212</v>
      </c>
      <c r="D42" s="77"/>
      <c r="E42" s="26"/>
      <c r="F42" s="22">
        <v>206089000</v>
      </c>
      <c r="G42" s="22">
        <v>187441400</v>
      </c>
      <c r="H42" s="23">
        <f t="shared" si="2"/>
        <v>393530400</v>
      </c>
      <c r="I42" s="22"/>
      <c r="J42" s="22"/>
      <c r="K42" s="22"/>
      <c r="L42" s="22"/>
      <c r="M42" s="22"/>
      <c r="N42" s="22"/>
      <c r="O42" s="22"/>
      <c r="P42" s="22"/>
      <c r="Q42" s="22"/>
      <c r="R42" s="22"/>
      <c r="S42" s="22"/>
      <c r="T42" s="29"/>
      <c r="U42" s="29"/>
      <c r="V42" s="29"/>
      <c r="W42" s="29"/>
      <c r="X42" s="29"/>
      <c r="Y42" s="29"/>
      <c r="Z42" s="29"/>
      <c r="AA42" s="29"/>
      <c r="AB42" s="29"/>
      <c r="AC42" s="29"/>
      <c r="AD42" s="29"/>
    </row>
    <row r="43" spans="1:30" ht="12.75" customHeight="1" x14ac:dyDescent="0.15">
      <c r="A43" s="24"/>
      <c r="B43" s="77" t="s">
        <v>264</v>
      </c>
      <c r="C43" s="77"/>
      <c r="D43" s="77"/>
      <c r="E43" s="26"/>
      <c r="F43" s="22">
        <f>SUM(F41:F42)</f>
        <v>6520039000</v>
      </c>
      <c r="G43" s="22">
        <f>SUM(G41:G42)</f>
        <v>361941873</v>
      </c>
      <c r="H43" s="23">
        <f t="shared" si="2"/>
        <v>6881980873</v>
      </c>
      <c r="I43" s="22"/>
      <c r="J43" s="22"/>
      <c r="K43" s="22"/>
      <c r="L43" s="22"/>
      <c r="M43" s="22"/>
      <c r="N43" s="22"/>
      <c r="O43" s="22"/>
      <c r="P43" s="22"/>
      <c r="Q43" s="22"/>
      <c r="R43" s="22"/>
      <c r="S43" s="22"/>
      <c r="T43" s="29"/>
      <c r="U43" s="29"/>
      <c r="V43" s="29"/>
      <c r="W43" s="29"/>
      <c r="X43" s="29"/>
      <c r="Y43" s="29"/>
      <c r="Z43" s="29"/>
      <c r="AA43" s="29"/>
      <c r="AB43" s="29"/>
      <c r="AC43" s="29"/>
      <c r="AD43" s="29"/>
    </row>
    <row r="44" spans="1:30" ht="12.75" customHeight="1" x14ac:dyDescent="0.15">
      <c r="A44" s="24"/>
      <c r="B44" s="77" t="s">
        <v>304</v>
      </c>
      <c r="C44" s="77"/>
      <c r="D44" s="77"/>
      <c r="E44" s="31"/>
      <c r="F44" s="22">
        <v>543878935</v>
      </c>
      <c r="G44" s="22">
        <v>-2975381</v>
      </c>
      <c r="H44" s="23">
        <f t="shared" si="2"/>
        <v>540903554</v>
      </c>
      <c r="I44" s="48"/>
      <c r="J44" s="48"/>
      <c r="K44" s="48"/>
      <c r="L44" s="48"/>
      <c r="M44" s="48"/>
      <c r="N44" s="48"/>
      <c r="O44" s="48"/>
      <c r="P44" s="48"/>
      <c r="Q44" s="48"/>
      <c r="R44" s="48"/>
      <c r="S44" s="48"/>
      <c r="T44" s="29"/>
      <c r="U44" s="29"/>
      <c r="V44" s="29"/>
      <c r="W44" s="29"/>
      <c r="X44" s="29"/>
      <c r="Y44" s="29"/>
      <c r="Z44" s="29"/>
      <c r="AA44" s="29"/>
      <c r="AB44" s="29"/>
      <c r="AC44" s="29"/>
      <c r="AD44" s="29"/>
    </row>
    <row r="45" spans="1:30" ht="12.75" customHeight="1" x14ac:dyDescent="0.15">
      <c r="A45" s="24"/>
      <c r="B45" s="77" t="s">
        <v>228</v>
      </c>
      <c r="C45" s="77"/>
      <c r="D45" s="77"/>
      <c r="E45" s="31"/>
      <c r="F45" s="22">
        <v>229238113</v>
      </c>
      <c r="G45" s="22">
        <v>1151267</v>
      </c>
      <c r="H45" s="23">
        <f t="shared" si="2"/>
        <v>230389380</v>
      </c>
      <c r="I45" s="48"/>
      <c r="J45" s="48"/>
      <c r="K45" s="48"/>
      <c r="L45" s="48"/>
      <c r="M45" s="48"/>
      <c r="N45" s="48"/>
      <c r="O45" s="48"/>
      <c r="P45" s="48"/>
      <c r="Q45" s="48"/>
      <c r="R45" s="48"/>
      <c r="S45" s="48"/>
      <c r="T45" s="29"/>
      <c r="U45" s="29"/>
      <c r="V45" s="29"/>
      <c r="W45" s="29"/>
      <c r="X45" s="29"/>
      <c r="Y45" s="29"/>
      <c r="Z45" s="29"/>
      <c r="AA45" s="29"/>
      <c r="AB45" s="29"/>
      <c r="AC45" s="29"/>
      <c r="AD45" s="29"/>
    </row>
    <row r="46" spans="1:30" ht="12.75" customHeight="1" x14ac:dyDescent="0.15">
      <c r="A46" s="24"/>
      <c r="B46" s="77" t="s">
        <v>314</v>
      </c>
      <c r="C46" s="77"/>
      <c r="D46" s="77"/>
      <c r="E46" s="31"/>
      <c r="F46" s="22">
        <v>603171516</v>
      </c>
      <c r="G46" s="22">
        <v>7266724</v>
      </c>
      <c r="H46" s="23">
        <f t="shared" si="2"/>
        <v>610438240</v>
      </c>
      <c r="I46" s="48"/>
      <c r="J46" s="48"/>
      <c r="K46" s="48"/>
      <c r="L46" s="48"/>
      <c r="M46" s="48"/>
      <c r="N46" s="48"/>
      <c r="O46" s="48"/>
      <c r="P46" s="48"/>
      <c r="Q46" s="48"/>
      <c r="R46" s="48"/>
      <c r="S46" s="48"/>
      <c r="T46" s="29"/>
      <c r="U46" s="29"/>
      <c r="V46" s="29"/>
      <c r="W46" s="29"/>
      <c r="X46" s="29"/>
      <c r="Y46" s="29"/>
      <c r="Z46" s="29"/>
      <c r="AA46" s="29"/>
      <c r="AB46" s="29"/>
      <c r="AC46" s="29"/>
      <c r="AD46" s="29"/>
    </row>
    <row r="47" spans="1:30" ht="12.75" customHeight="1" x14ac:dyDescent="0.15">
      <c r="A47" s="24"/>
      <c r="B47" s="77" t="s">
        <v>152</v>
      </c>
      <c r="C47" s="77"/>
      <c r="D47" s="77"/>
      <c r="E47" s="31"/>
      <c r="F47" s="22">
        <v>813203799</v>
      </c>
      <c r="G47" s="22">
        <v>-4648860</v>
      </c>
      <c r="H47" s="23">
        <f t="shared" si="2"/>
        <v>808554939</v>
      </c>
      <c r="I47" s="48"/>
      <c r="J47" s="48"/>
      <c r="K47" s="48"/>
      <c r="L47" s="48"/>
      <c r="M47" s="48"/>
      <c r="N47" s="48"/>
      <c r="O47" s="48"/>
      <c r="P47" s="48"/>
      <c r="Q47" s="48"/>
      <c r="R47" s="48"/>
      <c r="S47" s="48"/>
      <c r="T47" s="29"/>
      <c r="U47" s="29"/>
      <c r="V47" s="29"/>
      <c r="W47" s="29"/>
      <c r="X47" s="29"/>
      <c r="Y47" s="29"/>
      <c r="Z47" s="29"/>
      <c r="AA47" s="29"/>
      <c r="AB47" s="29"/>
      <c r="AC47" s="29"/>
      <c r="AD47" s="29"/>
    </row>
    <row r="48" spans="1:30" ht="12.75" customHeight="1" x14ac:dyDescent="0.15">
      <c r="A48" s="24"/>
      <c r="B48" s="77" t="s">
        <v>271</v>
      </c>
      <c r="C48" s="77"/>
      <c r="D48" s="77"/>
      <c r="E48" s="31"/>
      <c r="F48" s="22">
        <v>4335259249</v>
      </c>
      <c r="G48" s="22">
        <v>-1468001</v>
      </c>
      <c r="H48" s="23">
        <f t="shared" si="2"/>
        <v>4333791248</v>
      </c>
      <c r="I48" s="48"/>
      <c r="J48" s="48"/>
      <c r="K48" s="48"/>
      <c r="L48" s="48"/>
      <c r="M48" s="48"/>
      <c r="N48" s="48"/>
      <c r="O48" s="48"/>
      <c r="P48" s="48"/>
      <c r="Q48" s="48"/>
      <c r="R48" s="48"/>
      <c r="S48" s="48"/>
      <c r="T48" s="29"/>
      <c r="U48" s="29"/>
      <c r="V48" s="29"/>
      <c r="W48" s="29"/>
      <c r="X48" s="29"/>
      <c r="Y48" s="29"/>
      <c r="Z48" s="29"/>
      <c r="AA48" s="29"/>
      <c r="AB48" s="29"/>
      <c r="AC48" s="29"/>
      <c r="AD48" s="29"/>
    </row>
    <row r="49" spans="1:30" ht="12.75" customHeight="1" x14ac:dyDescent="0.15">
      <c r="A49" s="24"/>
      <c r="B49" s="77" t="s">
        <v>69</v>
      </c>
      <c r="C49" s="77"/>
      <c r="D49" s="77"/>
      <c r="E49" s="31"/>
      <c r="F49" s="22">
        <v>350000000</v>
      </c>
      <c r="G49" s="22">
        <v>-180000000</v>
      </c>
      <c r="H49" s="23">
        <f t="shared" si="2"/>
        <v>170000000</v>
      </c>
      <c r="I49" s="48"/>
      <c r="J49" s="48"/>
      <c r="K49" s="48"/>
      <c r="L49" s="48"/>
      <c r="M49" s="48"/>
      <c r="N49" s="48"/>
      <c r="O49" s="48"/>
      <c r="P49" s="48"/>
      <c r="Q49" s="48"/>
      <c r="R49" s="48"/>
      <c r="S49" s="48"/>
      <c r="T49" s="29"/>
      <c r="U49" s="29"/>
      <c r="V49" s="29"/>
      <c r="W49" s="29"/>
      <c r="X49" s="29"/>
      <c r="Y49" s="29"/>
      <c r="Z49" s="29"/>
      <c r="AA49" s="29"/>
      <c r="AB49" s="29"/>
      <c r="AC49" s="29"/>
      <c r="AD49" s="29"/>
    </row>
    <row r="50" spans="1:30" ht="5.25" customHeight="1" x14ac:dyDescent="0.15">
      <c r="A50" s="24"/>
      <c r="B50" s="24"/>
      <c r="C50" s="20"/>
      <c r="D50" s="20"/>
      <c r="E50" s="31"/>
      <c r="F50" s="22"/>
      <c r="G50" s="22"/>
      <c r="H50" s="23"/>
      <c r="I50" s="48"/>
      <c r="J50" s="48"/>
      <c r="K50" s="48"/>
      <c r="L50" s="48"/>
      <c r="M50" s="48"/>
      <c r="N50" s="48"/>
      <c r="O50" s="48"/>
      <c r="P50" s="48"/>
      <c r="Q50" s="48"/>
      <c r="R50" s="48"/>
      <c r="S50" s="48"/>
      <c r="T50" s="29"/>
      <c r="U50" s="29"/>
      <c r="V50" s="29"/>
      <c r="W50" s="29"/>
      <c r="X50" s="29"/>
      <c r="Y50" s="29"/>
      <c r="Z50" s="29"/>
      <c r="AA50" s="29"/>
      <c r="AB50" s="29"/>
      <c r="AC50" s="29"/>
      <c r="AD50" s="29"/>
    </row>
    <row r="51" spans="1:30" ht="12.75" customHeight="1" x14ac:dyDescent="0.15">
      <c r="A51" s="24"/>
      <c r="B51" s="79" t="s">
        <v>73</v>
      </c>
      <c r="C51" s="79"/>
      <c r="D51" s="79"/>
      <c r="E51" s="31"/>
      <c r="F51" s="23">
        <f>SUM(F11,F19:F20,F26,F30:F31,F43:F49)</f>
        <v>50627214316</v>
      </c>
      <c r="G51" s="23">
        <f>SUM(G11,G19:G20,G26,G30:G31,G43:G49)</f>
        <v>886145328</v>
      </c>
      <c r="H51" s="23">
        <f>SUM(F51:G51)</f>
        <v>51513359644</v>
      </c>
      <c r="I51" s="48"/>
      <c r="J51" s="48"/>
      <c r="K51" s="48"/>
      <c r="L51" s="48"/>
      <c r="M51" s="48"/>
      <c r="N51" s="48"/>
      <c r="O51" s="48"/>
      <c r="P51" s="48"/>
      <c r="Q51" s="48"/>
      <c r="R51" s="48"/>
      <c r="S51" s="48"/>
      <c r="T51" s="29"/>
      <c r="U51" s="29"/>
      <c r="V51" s="29"/>
      <c r="W51" s="29"/>
      <c r="X51" s="29"/>
      <c r="Y51" s="29"/>
      <c r="Z51" s="29"/>
      <c r="AA51" s="29"/>
      <c r="AB51" s="29"/>
      <c r="AC51" s="29"/>
      <c r="AD51" s="29"/>
    </row>
    <row r="52" spans="1:30" ht="6" customHeight="1" x14ac:dyDescent="0.15">
      <c r="A52" s="33"/>
      <c r="B52" s="33"/>
      <c r="C52" s="34"/>
      <c r="D52" s="35"/>
      <c r="E52" s="36"/>
      <c r="F52" s="37"/>
      <c r="G52" s="38"/>
      <c r="H52" s="39"/>
      <c r="I52" s="40"/>
      <c r="J52" s="40"/>
      <c r="K52" s="40"/>
      <c r="L52" s="40"/>
      <c r="M52" s="40"/>
      <c r="N52" s="40"/>
      <c r="O52" s="40"/>
      <c r="P52" s="40"/>
      <c r="Q52" s="40"/>
      <c r="R52" s="40"/>
      <c r="S52" s="40"/>
      <c r="T52" s="29"/>
      <c r="U52" s="29"/>
      <c r="V52" s="29"/>
      <c r="W52" s="29"/>
      <c r="X52" s="29"/>
      <c r="Y52" s="29"/>
      <c r="Z52" s="29"/>
      <c r="AA52" s="29"/>
      <c r="AB52" s="29"/>
      <c r="AC52" s="29"/>
      <c r="AD52" s="29"/>
    </row>
    <row r="53" spans="1:30" ht="18" customHeight="1" x14ac:dyDescent="0.15">
      <c r="A53" s="92" t="s">
        <v>325</v>
      </c>
      <c r="B53" s="92"/>
      <c r="C53" s="92"/>
      <c r="D53" s="92"/>
      <c r="E53" s="92"/>
      <c r="F53" s="92"/>
      <c r="G53" s="92"/>
      <c r="H53" s="92"/>
      <c r="I53" s="12"/>
      <c r="J53" s="12"/>
      <c r="K53" s="12"/>
      <c r="L53" s="12"/>
      <c r="M53" s="12"/>
      <c r="N53" s="12"/>
      <c r="O53" s="12"/>
      <c r="P53" s="12"/>
      <c r="Q53" s="12"/>
      <c r="R53" s="12"/>
      <c r="S53" s="12"/>
      <c r="T53" s="29"/>
      <c r="U53" s="29"/>
      <c r="V53" s="29"/>
      <c r="W53" s="29"/>
      <c r="X53" s="29"/>
      <c r="Y53" s="29"/>
      <c r="Z53" s="29"/>
      <c r="AA53" s="29"/>
      <c r="AB53" s="29"/>
      <c r="AC53" s="29"/>
      <c r="AD53" s="29"/>
    </row>
    <row r="54" spans="1:30" ht="10.5" customHeight="1" x14ac:dyDescent="0.15">
      <c r="A54" s="12"/>
      <c r="B54" s="12"/>
      <c r="C54" s="12"/>
      <c r="D54" s="12"/>
      <c r="E54" s="12"/>
      <c r="F54" s="12"/>
      <c r="G54" s="12"/>
      <c r="H54" s="12"/>
      <c r="I54" s="45"/>
      <c r="J54" s="45"/>
      <c r="K54" s="45"/>
      <c r="L54" s="45"/>
      <c r="M54" s="45"/>
      <c r="N54" s="45"/>
      <c r="O54" s="45"/>
      <c r="P54" s="45"/>
      <c r="Q54" s="45"/>
      <c r="R54" s="45"/>
      <c r="S54" s="45"/>
      <c r="T54" s="29"/>
      <c r="U54" s="29"/>
      <c r="V54" s="29"/>
      <c r="W54" s="29"/>
      <c r="X54" s="29"/>
      <c r="Y54" s="29"/>
      <c r="Z54" s="29"/>
      <c r="AA54" s="29"/>
      <c r="AB54" s="29"/>
      <c r="AC54" s="29"/>
      <c r="AD54" s="29"/>
    </row>
    <row r="55" spans="1:30" ht="10.5" customHeight="1" x14ac:dyDescent="0.15">
      <c r="A55" s="40"/>
      <c r="B55" s="40"/>
      <c r="C55" s="40"/>
      <c r="D55" s="40"/>
      <c r="E55" s="40"/>
      <c r="F55" s="40"/>
      <c r="G55" s="40"/>
      <c r="H55" s="40"/>
      <c r="I55" s="40"/>
      <c r="J55" s="40"/>
      <c r="K55" s="40"/>
      <c r="L55" s="40"/>
      <c r="M55" s="40"/>
      <c r="N55" s="40"/>
      <c r="O55" s="40"/>
      <c r="P55" s="40"/>
      <c r="Q55" s="40"/>
      <c r="R55" s="40"/>
      <c r="S55" s="40"/>
      <c r="T55" s="29"/>
      <c r="U55" s="29"/>
      <c r="V55" s="29"/>
      <c r="W55" s="29"/>
      <c r="X55" s="29"/>
      <c r="Y55" s="29"/>
      <c r="Z55" s="29"/>
      <c r="AA55" s="29"/>
      <c r="AB55" s="29"/>
      <c r="AC55" s="29"/>
      <c r="AD55" s="29"/>
    </row>
    <row r="56" spans="1:30" ht="10.5" customHeight="1" x14ac:dyDescent="0.15">
      <c r="A56" s="40"/>
      <c r="B56" s="40"/>
      <c r="C56" s="40"/>
      <c r="D56" s="40"/>
      <c r="E56" s="40"/>
      <c r="F56" s="40"/>
      <c r="G56" s="40"/>
      <c r="H56" s="40"/>
      <c r="I56" s="40"/>
      <c r="J56" s="40"/>
      <c r="K56" s="40"/>
      <c r="L56" s="40"/>
      <c r="M56" s="40"/>
      <c r="N56" s="40"/>
      <c r="O56" s="40"/>
      <c r="P56" s="40"/>
      <c r="Q56" s="40"/>
      <c r="R56" s="40"/>
      <c r="S56" s="40"/>
      <c r="T56" s="29"/>
      <c r="U56" s="29"/>
      <c r="V56" s="29"/>
      <c r="W56" s="29"/>
      <c r="X56" s="29"/>
      <c r="Y56" s="29"/>
      <c r="Z56" s="29"/>
      <c r="AA56" s="29"/>
      <c r="AB56" s="29"/>
      <c r="AC56" s="29"/>
      <c r="AD56" s="29"/>
    </row>
    <row r="57" spans="1:30" ht="10.5" customHeight="1" x14ac:dyDescent="0.15">
      <c r="A57" s="40"/>
      <c r="B57" s="40"/>
      <c r="C57" s="40"/>
      <c r="D57" s="40"/>
      <c r="E57" s="40"/>
      <c r="F57" s="40"/>
      <c r="G57" s="40"/>
      <c r="H57" s="40"/>
      <c r="I57" s="40"/>
      <c r="J57" s="40"/>
      <c r="K57" s="40"/>
      <c r="L57" s="40"/>
      <c r="M57" s="40"/>
      <c r="N57" s="40"/>
      <c r="O57" s="40"/>
      <c r="P57" s="40"/>
      <c r="Q57" s="40"/>
      <c r="R57" s="40"/>
      <c r="S57" s="40"/>
      <c r="T57" s="29"/>
      <c r="U57" s="29"/>
      <c r="V57" s="29"/>
      <c r="W57" s="29"/>
      <c r="X57" s="29"/>
      <c r="Y57" s="29"/>
      <c r="Z57" s="29"/>
      <c r="AA57" s="29"/>
      <c r="AB57" s="29"/>
      <c r="AC57" s="29"/>
      <c r="AD57" s="29"/>
    </row>
    <row r="58" spans="1:30" ht="10.5" customHeight="1" x14ac:dyDescent="0.15">
      <c r="A58" s="40"/>
      <c r="B58" s="40"/>
      <c r="C58" s="40"/>
      <c r="D58" s="40"/>
      <c r="E58" s="40"/>
      <c r="F58" s="40"/>
      <c r="G58" s="40"/>
      <c r="H58" s="40"/>
      <c r="I58" s="40"/>
      <c r="J58" s="40"/>
      <c r="K58" s="40"/>
      <c r="L58" s="40"/>
      <c r="M58" s="40"/>
      <c r="N58" s="40"/>
      <c r="O58" s="40"/>
      <c r="P58" s="40"/>
      <c r="Q58" s="40"/>
      <c r="R58" s="40"/>
      <c r="S58" s="40"/>
    </row>
    <row r="59" spans="1:30" ht="10.5" customHeight="1" x14ac:dyDescent="0.15">
      <c r="A59" s="40"/>
      <c r="B59" s="40"/>
      <c r="C59" s="40"/>
      <c r="D59" s="40"/>
      <c r="E59" s="40"/>
      <c r="F59" s="40"/>
      <c r="G59" s="40"/>
      <c r="H59" s="40"/>
      <c r="I59" s="40"/>
      <c r="J59" s="40"/>
      <c r="K59" s="40"/>
      <c r="L59" s="40"/>
      <c r="M59" s="40"/>
      <c r="N59" s="40"/>
      <c r="O59" s="40"/>
      <c r="P59" s="40"/>
      <c r="Q59" s="40"/>
      <c r="R59" s="40"/>
      <c r="S59" s="40"/>
    </row>
    <row r="60" spans="1:30" ht="10.5" customHeight="1" x14ac:dyDescent="0.15">
      <c r="A60" s="40"/>
      <c r="B60" s="40"/>
      <c r="C60" s="40"/>
      <c r="D60" s="40"/>
      <c r="E60" s="40"/>
      <c r="F60" s="40"/>
      <c r="G60" s="40"/>
      <c r="H60" s="40"/>
      <c r="I60" s="40"/>
      <c r="J60" s="40"/>
      <c r="K60" s="40"/>
      <c r="L60" s="40"/>
      <c r="M60" s="40"/>
      <c r="N60" s="40"/>
      <c r="O60" s="40"/>
      <c r="P60" s="40"/>
      <c r="Q60" s="40"/>
      <c r="R60" s="40"/>
      <c r="S60" s="40"/>
    </row>
    <row r="61" spans="1:30" ht="10.5" customHeight="1" x14ac:dyDescent="0.15">
      <c r="A61" s="40"/>
      <c r="B61" s="40"/>
      <c r="C61" s="40"/>
      <c r="D61" s="40"/>
      <c r="E61" s="40"/>
      <c r="F61" s="40"/>
      <c r="G61" s="40"/>
      <c r="H61" s="40"/>
      <c r="I61" s="40"/>
      <c r="J61" s="40"/>
      <c r="K61" s="40"/>
      <c r="L61" s="40"/>
      <c r="M61" s="40"/>
      <c r="N61" s="40"/>
      <c r="O61" s="40"/>
      <c r="P61" s="40"/>
      <c r="Q61" s="40"/>
      <c r="R61" s="40"/>
      <c r="S61" s="40"/>
    </row>
    <row r="62" spans="1:30" ht="10.5" customHeight="1" x14ac:dyDescent="0.15">
      <c r="A62" s="40"/>
      <c r="B62" s="40"/>
      <c r="C62" s="40"/>
      <c r="D62" s="40"/>
      <c r="E62" s="40"/>
      <c r="F62" s="40"/>
      <c r="G62" s="40"/>
      <c r="H62" s="40"/>
      <c r="I62" s="40"/>
      <c r="J62" s="40"/>
      <c r="K62" s="40"/>
      <c r="L62" s="40"/>
      <c r="M62" s="40"/>
      <c r="N62" s="40"/>
      <c r="O62" s="40"/>
      <c r="P62" s="40"/>
      <c r="Q62" s="40"/>
      <c r="R62" s="40"/>
      <c r="S62" s="40"/>
    </row>
    <row r="63" spans="1:30" ht="10.5" customHeight="1" x14ac:dyDescent="0.15">
      <c r="A63" s="40"/>
      <c r="B63" s="40"/>
      <c r="C63" s="40"/>
      <c r="D63" s="40"/>
      <c r="E63" s="40"/>
      <c r="F63" s="40"/>
      <c r="G63" s="40"/>
      <c r="H63" s="40"/>
      <c r="I63" s="40"/>
      <c r="J63" s="40"/>
      <c r="K63" s="40"/>
      <c r="L63" s="40"/>
      <c r="M63" s="40"/>
      <c r="N63" s="40"/>
      <c r="O63" s="40"/>
      <c r="P63" s="40"/>
      <c r="Q63" s="40"/>
      <c r="R63" s="40"/>
      <c r="S63" s="40"/>
    </row>
    <row r="64" spans="1:30" ht="10.5" customHeight="1" x14ac:dyDescent="0.15">
      <c r="A64" s="41"/>
      <c r="B64" s="41"/>
      <c r="C64" s="42"/>
      <c r="D64" s="42"/>
      <c r="E64" s="42"/>
      <c r="F64" s="42"/>
      <c r="G64" s="42"/>
      <c r="H64" s="42"/>
      <c r="I64" s="42"/>
      <c r="J64" s="42"/>
      <c r="K64" s="42"/>
      <c r="L64" s="42"/>
      <c r="M64" s="42"/>
      <c r="N64" s="42"/>
      <c r="O64" s="42"/>
      <c r="P64" s="42"/>
      <c r="Q64" s="42"/>
      <c r="R64" s="42"/>
      <c r="S64" s="42"/>
    </row>
    <row r="65" spans="1:19" ht="10.5" customHeight="1" x14ac:dyDescent="0.15">
      <c r="A65" s="41"/>
      <c r="B65" s="41"/>
      <c r="C65" s="42"/>
      <c r="D65" s="42"/>
      <c r="E65" s="42"/>
      <c r="F65" s="42"/>
      <c r="G65" s="42"/>
      <c r="H65" s="42"/>
      <c r="I65" s="42"/>
      <c r="J65" s="42"/>
      <c r="K65" s="42"/>
      <c r="L65" s="42"/>
      <c r="M65" s="42"/>
      <c r="N65" s="42"/>
      <c r="O65" s="42"/>
      <c r="P65" s="42"/>
      <c r="Q65" s="42"/>
      <c r="R65" s="42"/>
      <c r="S65" s="42"/>
    </row>
    <row r="66" spans="1:19" ht="10.5" customHeight="1" x14ac:dyDescent="0.15">
      <c r="A66" s="41"/>
      <c r="B66" s="41"/>
      <c r="C66" s="42"/>
      <c r="D66" s="42"/>
      <c r="E66" s="42"/>
      <c r="F66" s="42"/>
      <c r="G66" s="42"/>
      <c r="H66" s="42"/>
      <c r="I66" s="42"/>
      <c r="J66" s="42"/>
      <c r="K66" s="42"/>
      <c r="L66" s="42"/>
      <c r="M66" s="42"/>
      <c r="N66" s="42"/>
      <c r="O66" s="42"/>
      <c r="P66" s="42"/>
      <c r="Q66" s="42"/>
      <c r="R66" s="42"/>
      <c r="S66" s="42"/>
    </row>
    <row r="67" spans="1:19" ht="10.5" customHeight="1" x14ac:dyDescent="0.15">
      <c r="A67" s="41"/>
      <c r="B67" s="41"/>
      <c r="C67" s="42"/>
      <c r="D67" s="42"/>
      <c r="E67" s="42"/>
      <c r="F67" s="42"/>
      <c r="G67" s="42"/>
      <c r="H67" s="42"/>
      <c r="I67" s="42"/>
      <c r="J67" s="42"/>
      <c r="K67" s="42"/>
      <c r="L67" s="42"/>
      <c r="M67" s="42"/>
      <c r="N67" s="42"/>
      <c r="O67" s="42"/>
      <c r="P67" s="42"/>
      <c r="Q67" s="42"/>
      <c r="R67" s="42"/>
      <c r="S67" s="42"/>
    </row>
    <row r="68" spans="1:19" ht="10.5" customHeight="1" x14ac:dyDescent="0.15">
      <c r="A68" s="41"/>
      <c r="B68" s="41"/>
      <c r="C68" s="42"/>
      <c r="D68" s="42"/>
      <c r="E68" s="42"/>
      <c r="F68" s="42"/>
      <c r="G68" s="42"/>
      <c r="H68" s="42"/>
      <c r="I68" s="42"/>
      <c r="J68" s="42"/>
      <c r="K68" s="42"/>
      <c r="L68" s="42"/>
      <c r="M68" s="42"/>
      <c r="N68" s="42"/>
      <c r="O68" s="42"/>
      <c r="P68" s="42"/>
      <c r="Q68" s="42"/>
      <c r="R68" s="42"/>
      <c r="S68" s="42"/>
    </row>
    <row r="69" spans="1:19" ht="10.5" customHeight="1" x14ac:dyDescent="0.15">
      <c r="A69" s="41"/>
      <c r="B69" s="41"/>
      <c r="C69" s="42"/>
      <c r="D69" s="42"/>
      <c r="E69" s="42"/>
      <c r="F69" s="42"/>
      <c r="G69" s="42"/>
      <c r="H69" s="42"/>
      <c r="I69" s="42"/>
      <c r="J69" s="42"/>
      <c r="K69" s="42"/>
      <c r="L69" s="42"/>
      <c r="M69" s="42"/>
      <c r="N69" s="42"/>
      <c r="O69" s="42"/>
      <c r="P69" s="42"/>
      <c r="Q69" s="42"/>
      <c r="R69" s="42"/>
      <c r="S69" s="42"/>
    </row>
    <row r="70" spans="1:19" ht="10.5" customHeight="1" x14ac:dyDescent="0.15">
      <c r="A70" s="41"/>
      <c r="B70" s="41"/>
      <c r="C70" s="42"/>
      <c r="D70" s="42"/>
      <c r="E70" s="42"/>
      <c r="F70" s="42"/>
      <c r="G70" s="42"/>
      <c r="H70" s="42"/>
      <c r="I70" s="42"/>
      <c r="J70" s="42"/>
      <c r="K70" s="42"/>
      <c r="L70" s="42"/>
      <c r="M70" s="42"/>
      <c r="N70" s="42"/>
      <c r="O70" s="42"/>
      <c r="P70" s="42"/>
      <c r="Q70" s="42"/>
      <c r="R70" s="42"/>
      <c r="S70" s="42"/>
    </row>
    <row r="71" spans="1:19" ht="10.5" customHeight="1" x14ac:dyDescent="0.15">
      <c r="A71" s="41"/>
      <c r="B71" s="41"/>
      <c r="C71" s="42"/>
      <c r="D71" s="42"/>
      <c r="E71" s="42"/>
      <c r="F71" s="42"/>
      <c r="G71" s="42"/>
      <c r="H71" s="42"/>
      <c r="I71" s="42"/>
      <c r="J71" s="42"/>
      <c r="K71" s="42"/>
      <c r="L71" s="42"/>
      <c r="M71" s="42"/>
      <c r="N71" s="42"/>
      <c r="O71" s="42"/>
      <c r="P71" s="42"/>
      <c r="Q71" s="42"/>
      <c r="R71" s="42"/>
      <c r="S71" s="42"/>
    </row>
    <row r="72" spans="1:19" ht="10.5" customHeight="1" x14ac:dyDescent="0.15">
      <c r="A72" s="41"/>
      <c r="B72" s="41"/>
      <c r="C72" s="42"/>
      <c r="D72" s="42"/>
      <c r="E72" s="42"/>
      <c r="F72" s="42"/>
      <c r="G72" s="42"/>
      <c r="H72" s="42"/>
      <c r="I72" s="42"/>
      <c r="J72" s="42"/>
      <c r="K72" s="42"/>
      <c r="L72" s="42"/>
      <c r="M72" s="42"/>
      <c r="N72" s="42"/>
      <c r="O72" s="42"/>
      <c r="P72" s="42"/>
      <c r="Q72" s="42"/>
      <c r="R72" s="42"/>
      <c r="S72" s="42"/>
    </row>
    <row r="73" spans="1:19" ht="10.5" customHeight="1" x14ac:dyDescent="0.15">
      <c r="A73" s="41"/>
      <c r="B73" s="41"/>
      <c r="C73" s="42"/>
      <c r="D73" s="42"/>
      <c r="E73" s="42"/>
      <c r="F73" s="42"/>
      <c r="G73" s="42"/>
      <c r="H73" s="42"/>
      <c r="I73" s="42"/>
      <c r="J73" s="42"/>
      <c r="K73" s="42"/>
      <c r="L73" s="42"/>
      <c r="M73" s="42"/>
      <c r="N73" s="42"/>
      <c r="O73" s="42"/>
      <c r="P73" s="42"/>
      <c r="Q73" s="42"/>
      <c r="R73" s="42"/>
      <c r="S73" s="42"/>
    </row>
    <row r="74" spans="1:19" ht="10.5" customHeight="1" x14ac:dyDescent="0.15">
      <c r="A74" s="41"/>
      <c r="B74" s="41"/>
      <c r="C74" s="42"/>
      <c r="D74" s="42"/>
      <c r="E74" s="42"/>
      <c r="F74" s="42"/>
      <c r="G74" s="42"/>
      <c r="H74" s="42"/>
      <c r="I74" s="42"/>
      <c r="J74" s="42"/>
      <c r="K74" s="42"/>
      <c r="L74" s="42"/>
      <c r="M74" s="42"/>
      <c r="N74" s="42"/>
      <c r="O74" s="42"/>
      <c r="P74" s="42"/>
      <c r="Q74" s="42"/>
      <c r="R74" s="42"/>
      <c r="S74" s="42"/>
    </row>
    <row r="75" spans="1:19" ht="10.5" customHeight="1" x14ac:dyDescent="0.15">
      <c r="A75" s="41"/>
      <c r="B75" s="41"/>
      <c r="C75" s="42"/>
      <c r="D75" s="42"/>
      <c r="E75" s="42"/>
      <c r="F75" s="42"/>
      <c r="G75" s="42"/>
      <c r="H75" s="42"/>
      <c r="I75" s="42"/>
      <c r="J75" s="42"/>
      <c r="K75" s="42"/>
      <c r="L75" s="42"/>
      <c r="M75" s="42"/>
      <c r="N75" s="42"/>
      <c r="O75" s="42"/>
      <c r="P75" s="42"/>
      <c r="Q75" s="42"/>
      <c r="R75" s="42"/>
      <c r="S75" s="42"/>
    </row>
    <row r="76" spans="1:19" ht="10.5" customHeight="1" x14ac:dyDescent="0.15">
      <c r="A76" s="41"/>
      <c r="B76" s="41"/>
      <c r="C76" s="42"/>
      <c r="D76" s="42"/>
      <c r="E76" s="42"/>
      <c r="F76" s="42"/>
      <c r="G76" s="42"/>
      <c r="H76" s="42"/>
      <c r="I76" s="42"/>
      <c r="J76" s="42"/>
      <c r="K76" s="42"/>
      <c r="L76" s="42"/>
      <c r="M76" s="42"/>
      <c r="N76" s="42"/>
      <c r="O76" s="42"/>
      <c r="P76" s="42"/>
      <c r="Q76" s="42"/>
      <c r="R76" s="42"/>
      <c r="S76" s="42"/>
    </row>
    <row r="77" spans="1:19" ht="10.5" customHeight="1" x14ac:dyDescent="0.15">
      <c r="A77" s="41"/>
      <c r="B77" s="41"/>
      <c r="C77" s="42"/>
      <c r="D77" s="42"/>
      <c r="E77" s="42"/>
      <c r="F77" s="42"/>
      <c r="G77" s="42"/>
      <c r="H77" s="42"/>
      <c r="I77" s="42"/>
      <c r="J77" s="42"/>
      <c r="K77" s="42"/>
      <c r="L77" s="42"/>
      <c r="M77" s="42"/>
      <c r="N77" s="42"/>
      <c r="O77" s="42"/>
      <c r="P77" s="42"/>
      <c r="Q77" s="42"/>
      <c r="R77" s="42"/>
      <c r="S77" s="42"/>
    </row>
    <row r="78" spans="1:19" ht="10.5" customHeight="1" x14ac:dyDescent="0.15">
      <c r="A78" s="41"/>
      <c r="B78" s="41"/>
      <c r="C78" s="42"/>
      <c r="D78" s="42"/>
      <c r="E78" s="42"/>
      <c r="F78" s="42"/>
      <c r="G78" s="42"/>
      <c r="H78" s="42"/>
      <c r="I78" s="42"/>
      <c r="J78" s="42"/>
      <c r="K78" s="42"/>
      <c r="L78" s="42"/>
      <c r="M78" s="42"/>
      <c r="N78" s="42"/>
      <c r="O78" s="42"/>
      <c r="P78" s="42"/>
      <c r="Q78" s="42"/>
      <c r="R78" s="42"/>
      <c r="S78" s="42"/>
    </row>
    <row r="79" spans="1:19" ht="10.5" customHeight="1" x14ac:dyDescent="0.15">
      <c r="A79" s="41"/>
      <c r="B79" s="41"/>
      <c r="C79" s="42"/>
      <c r="D79" s="42"/>
      <c r="E79" s="42"/>
      <c r="F79" s="42"/>
      <c r="G79" s="42"/>
      <c r="H79" s="42"/>
      <c r="I79" s="42"/>
      <c r="J79" s="42"/>
      <c r="K79" s="42"/>
      <c r="L79" s="42"/>
      <c r="M79" s="42"/>
      <c r="N79" s="42"/>
      <c r="O79" s="42"/>
      <c r="P79" s="42"/>
      <c r="Q79" s="42"/>
      <c r="R79" s="42"/>
      <c r="S79" s="42"/>
    </row>
  </sheetData>
  <mergeCells count="49">
    <mergeCell ref="A2:H2"/>
    <mergeCell ref="A3:E3"/>
    <mergeCell ref="B5:D5"/>
    <mergeCell ref="C6:D6"/>
    <mergeCell ref="C7:D7"/>
    <mergeCell ref="C8:D8"/>
    <mergeCell ref="C9:D9"/>
    <mergeCell ref="C10:D10"/>
    <mergeCell ref="B11:D11"/>
    <mergeCell ref="B12:D12"/>
    <mergeCell ref="C13:D13"/>
    <mergeCell ref="C14:D14"/>
    <mergeCell ref="C15:D15"/>
    <mergeCell ref="C16:D16"/>
    <mergeCell ref="C17:D17"/>
    <mergeCell ref="C18:D18"/>
    <mergeCell ref="B19:D19"/>
    <mergeCell ref="B20:D20"/>
    <mergeCell ref="B21:D21"/>
    <mergeCell ref="C22:D22"/>
    <mergeCell ref="C23:D23"/>
    <mergeCell ref="C24:D24"/>
    <mergeCell ref="C25:D25"/>
    <mergeCell ref="B26:D26"/>
    <mergeCell ref="B27:D27"/>
    <mergeCell ref="C28:D28"/>
    <mergeCell ref="C29:D29"/>
    <mergeCell ref="B30:D30"/>
    <mergeCell ref="B31:D31"/>
    <mergeCell ref="B32:D32"/>
    <mergeCell ref="C33:D33"/>
    <mergeCell ref="C34:D34"/>
    <mergeCell ref="C35:D35"/>
    <mergeCell ref="C36:D36"/>
    <mergeCell ref="C37:D37"/>
    <mergeCell ref="C38:D38"/>
    <mergeCell ref="C39:D39"/>
    <mergeCell ref="C40:D40"/>
    <mergeCell ref="C41:D41"/>
    <mergeCell ref="C42:D42"/>
    <mergeCell ref="B43:D43"/>
    <mergeCell ref="B44:D44"/>
    <mergeCell ref="B45:D45"/>
    <mergeCell ref="B46:D46"/>
    <mergeCell ref="A53:H53"/>
    <mergeCell ref="B47:D47"/>
    <mergeCell ref="B48:D48"/>
    <mergeCell ref="B49:D49"/>
    <mergeCell ref="B51:D51"/>
  </mergeCells>
  <phoneticPr fontId="9"/>
  <pageMargins left="0.78740157480314965" right="0.78740157480314965" top="0.86614173228346458" bottom="0.86614173228346458" header="0.62992125984251968" footer="0.39370078740157483"/>
  <pageSetup paperSize="9" scale="115" firstPageNumber="211" orientation="portrait"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5"/>
  <sheetViews>
    <sheetView view="pageBreakPreview" zoomScaleNormal="75" zoomScaleSheetLayoutView="100" workbookViewId="0">
      <selection activeCell="A2" sqref="A2:H2"/>
    </sheetView>
  </sheetViews>
  <sheetFormatPr defaultColWidth="9.28515625" defaultRowHeight="10.5" customHeight="1" x14ac:dyDescent="0.15"/>
  <cols>
    <col min="1" max="1" width="0.7109375" style="28" customWidth="1"/>
    <col min="2" max="2" width="4.28515625" style="28" customWidth="1"/>
    <col min="3" max="3" width="1.85546875" style="28" customWidth="1"/>
    <col min="4" max="4" width="32.28515625" style="28" customWidth="1"/>
    <col min="5" max="5" width="0.7109375" style="28" customWidth="1"/>
    <col min="6" max="8" width="20.140625" style="28" customWidth="1"/>
    <col min="9" max="9" width="12.140625" style="28" customWidth="1"/>
    <col min="10" max="15" width="12.28515625" style="28" customWidth="1"/>
    <col min="16" max="16384" width="9.28515625" style="28"/>
  </cols>
  <sheetData>
    <row r="1" spans="1:26" s="3" customFormat="1" ht="12" customHeight="1" x14ac:dyDescent="0.15">
      <c r="A1" s="12"/>
      <c r="B1" s="12"/>
      <c r="C1" s="12"/>
      <c r="D1" s="12"/>
      <c r="E1" s="12"/>
      <c r="F1" s="12"/>
      <c r="G1" s="12"/>
      <c r="H1" s="13" t="s">
        <v>4</v>
      </c>
      <c r="I1" s="2"/>
      <c r="J1" s="2"/>
      <c r="K1" s="2"/>
      <c r="L1" s="2"/>
      <c r="M1" s="2"/>
      <c r="N1" s="2"/>
      <c r="O1" s="2"/>
    </row>
    <row r="2" spans="1:26" s="3" customFormat="1" ht="18" customHeight="1" x14ac:dyDescent="0.15">
      <c r="A2" s="82" t="s">
        <v>119</v>
      </c>
      <c r="B2" s="82"/>
      <c r="C2" s="82"/>
      <c r="D2" s="82"/>
      <c r="E2" s="82"/>
      <c r="F2" s="82"/>
      <c r="G2" s="82"/>
      <c r="H2" s="82"/>
      <c r="I2" s="46"/>
      <c r="J2" s="46"/>
      <c r="K2" s="46"/>
      <c r="L2" s="46"/>
      <c r="M2" s="46"/>
      <c r="N2" s="46"/>
      <c r="O2" s="46"/>
      <c r="P2" s="2"/>
      <c r="Q2" s="2"/>
      <c r="R2" s="2"/>
      <c r="S2" s="2"/>
      <c r="T2" s="2"/>
      <c r="U2" s="2"/>
      <c r="V2" s="2"/>
      <c r="W2" s="2"/>
      <c r="X2" s="2"/>
      <c r="Y2" s="2"/>
      <c r="Z2" s="2"/>
    </row>
    <row r="3" spans="1:26" s="8" customFormat="1" ht="18" customHeight="1" x14ac:dyDescent="0.15">
      <c r="A3" s="83" t="s">
        <v>6</v>
      </c>
      <c r="B3" s="83"/>
      <c r="C3" s="83"/>
      <c r="D3" s="83"/>
      <c r="E3" s="84"/>
      <c r="F3" s="15" t="s">
        <v>7</v>
      </c>
      <c r="G3" s="16" t="s">
        <v>8</v>
      </c>
      <c r="H3" s="17" t="s">
        <v>9</v>
      </c>
      <c r="I3" s="46"/>
      <c r="J3" s="46"/>
      <c r="K3" s="46"/>
      <c r="L3" s="46"/>
      <c r="M3" s="46"/>
      <c r="N3" s="46"/>
      <c r="O3" s="46"/>
      <c r="P3" s="5"/>
      <c r="Q3" s="5"/>
      <c r="R3" s="5"/>
      <c r="S3" s="5"/>
      <c r="T3" s="5"/>
      <c r="U3" s="5"/>
      <c r="V3" s="5"/>
      <c r="W3" s="5"/>
      <c r="X3" s="5"/>
      <c r="Y3" s="5"/>
      <c r="Z3" s="5"/>
    </row>
    <row r="4" spans="1:26" s="8" customFormat="1" ht="6" customHeight="1" x14ac:dyDescent="0.15">
      <c r="A4" s="19"/>
      <c r="B4" s="19"/>
      <c r="C4" s="20"/>
      <c r="D4" s="19"/>
      <c r="E4" s="21"/>
      <c r="F4" s="22"/>
      <c r="G4" s="22"/>
      <c r="H4" s="23"/>
      <c r="I4" s="46"/>
      <c r="J4" s="46"/>
      <c r="K4" s="46"/>
      <c r="L4" s="46"/>
      <c r="M4" s="46"/>
      <c r="N4" s="46"/>
      <c r="O4" s="46"/>
      <c r="P4" s="5"/>
      <c r="Q4" s="5"/>
      <c r="R4" s="5"/>
      <c r="S4" s="5"/>
      <c r="T4" s="5"/>
      <c r="U4" s="5"/>
      <c r="V4" s="5"/>
      <c r="W4" s="5"/>
      <c r="X4" s="5"/>
      <c r="Y4" s="5"/>
      <c r="Z4" s="5"/>
    </row>
    <row r="5" spans="1:26" s="8" customFormat="1" ht="15.9" customHeight="1" x14ac:dyDescent="0.15">
      <c r="A5" s="24"/>
      <c r="B5" s="24" t="s">
        <v>10</v>
      </c>
      <c r="C5" s="77" t="s">
        <v>120</v>
      </c>
      <c r="D5" s="77"/>
      <c r="E5" s="25"/>
      <c r="F5" s="22">
        <v>65000000</v>
      </c>
      <c r="G5" s="22" t="s">
        <v>14</v>
      </c>
      <c r="H5" s="23">
        <f t="shared" ref="H5:H38" si="0">SUM(F5,G5)</f>
        <v>65000000</v>
      </c>
      <c r="I5" s="22"/>
      <c r="J5" s="22"/>
      <c r="K5" s="22"/>
      <c r="L5" s="22"/>
      <c r="M5" s="22"/>
      <c r="N5" s="22"/>
      <c r="O5" s="22"/>
      <c r="P5" s="5"/>
      <c r="Q5" s="5"/>
      <c r="R5" s="5"/>
      <c r="S5" s="5"/>
      <c r="T5" s="5"/>
      <c r="U5" s="5"/>
      <c r="V5" s="5"/>
      <c r="W5" s="5"/>
      <c r="X5" s="5"/>
      <c r="Y5" s="5"/>
      <c r="Z5" s="5"/>
    </row>
    <row r="6" spans="1:26" s="27" customFormat="1" ht="15.9" customHeight="1" x14ac:dyDescent="0.15">
      <c r="A6" s="24"/>
      <c r="B6" s="24" t="s">
        <v>12</v>
      </c>
      <c r="C6" s="77" t="s">
        <v>121</v>
      </c>
      <c r="D6" s="77"/>
      <c r="E6" s="26"/>
      <c r="F6" s="22">
        <v>57774134</v>
      </c>
      <c r="G6" s="22">
        <v>1377425</v>
      </c>
      <c r="H6" s="23">
        <f t="shared" si="0"/>
        <v>59151559</v>
      </c>
      <c r="I6" s="22"/>
      <c r="J6" s="22"/>
      <c r="K6" s="22"/>
      <c r="L6" s="22"/>
      <c r="M6" s="22"/>
      <c r="N6" s="22"/>
      <c r="O6" s="22"/>
      <c r="P6" s="43"/>
      <c r="Q6" s="43"/>
      <c r="R6" s="43"/>
      <c r="S6" s="43"/>
      <c r="T6" s="43"/>
      <c r="U6" s="43"/>
      <c r="V6" s="43"/>
      <c r="W6" s="43"/>
      <c r="X6" s="43"/>
      <c r="Y6" s="43"/>
      <c r="Z6" s="43"/>
    </row>
    <row r="7" spans="1:26" ht="15.9" customHeight="1" x14ac:dyDescent="0.15">
      <c r="A7" s="24"/>
      <c r="B7" s="24" t="s">
        <v>15</v>
      </c>
      <c r="C7" s="77" t="s">
        <v>122</v>
      </c>
      <c r="D7" s="77"/>
      <c r="E7" s="21"/>
      <c r="F7" s="22">
        <v>56000000</v>
      </c>
      <c r="G7" s="22" t="s">
        <v>14</v>
      </c>
      <c r="H7" s="23">
        <f t="shared" si="0"/>
        <v>56000000</v>
      </c>
      <c r="I7" s="22"/>
      <c r="J7" s="22"/>
      <c r="K7" s="22"/>
      <c r="L7" s="22"/>
      <c r="M7" s="22"/>
      <c r="N7" s="22"/>
      <c r="O7" s="22"/>
      <c r="P7" s="29"/>
      <c r="Q7" s="29"/>
      <c r="R7" s="29"/>
      <c r="S7" s="29"/>
      <c r="T7" s="29"/>
      <c r="U7" s="29"/>
      <c r="V7" s="29"/>
      <c r="W7" s="29"/>
      <c r="X7" s="29"/>
      <c r="Y7" s="29"/>
      <c r="Z7" s="29"/>
    </row>
    <row r="8" spans="1:26" ht="15.9" customHeight="1" x14ac:dyDescent="0.15">
      <c r="A8" s="24"/>
      <c r="B8" s="24" t="s">
        <v>17</v>
      </c>
      <c r="C8" s="77" t="s">
        <v>123</v>
      </c>
      <c r="D8" s="77"/>
      <c r="E8" s="21"/>
      <c r="F8" s="22">
        <v>10000000</v>
      </c>
      <c r="G8" s="22" t="s">
        <v>14</v>
      </c>
      <c r="H8" s="23">
        <f t="shared" si="0"/>
        <v>10000000</v>
      </c>
      <c r="I8" s="22"/>
      <c r="J8" s="22"/>
      <c r="K8" s="22"/>
      <c r="L8" s="22"/>
      <c r="M8" s="22"/>
      <c r="N8" s="22"/>
      <c r="O8" s="22"/>
      <c r="P8" s="29"/>
      <c r="Q8" s="29"/>
      <c r="R8" s="29"/>
      <c r="S8" s="29"/>
      <c r="T8" s="29"/>
      <c r="U8" s="29"/>
      <c r="V8" s="29"/>
      <c r="W8" s="29"/>
      <c r="X8" s="29"/>
      <c r="Y8" s="29"/>
      <c r="Z8" s="29"/>
    </row>
    <row r="9" spans="1:26" s="27" customFormat="1" ht="15.9" customHeight="1" x14ac:dyDescent="0.15">
      <c r="A9" s="24"/>
      <c r="B9" s="24" t="s">
        <v>19</v>
      </c>
      <c r="C9" s="77" t="s">
        <v>92</v>
      </c>
      <c r="D9" s="77"/>
      <c r="E9" s="26"/>
      <c r="F9" s="22">
        <v>11000000</v>
      </c>
      <c r="G9" s="22" t="s">
        <v>14</v>
      </c>
      <c r="H9" s="23">
        <f t="shared" si="0"/>
        <v>11000000</v>
      </c>
      <c r="I9" s="22"/>
      <c r="J9" s="22"/>
      <c r="K9" s="22"/>
      <c r="L9" s="22"/>
      <c r="M9" s="22"/>
      <c r="N9" s="22"/>
      <c r="O9" s="22"/>
      <c r="P9" s="43"/>
      <c r="Q9" s="43"/>
      <c r="R9" s="43"/>
      <c r="S9" s="43"/>
      <c r="T9" s="43"/>
      <c r="U9" s="43"/>
      <c r="V9" s="43"/>
      <c r="W9" s="43"/>
      <c r="X9" s="43"/>
      <c r="Y9" s="43"/>
      <c r="Z9" s="43"/>
    </row>
    <row r="10" spans="1:26" s="27" customFormat="1" ht="15.9" customHeight="1" x14ac:dyDescent="0.15">
      <c r="A10" s="24"/>
      <c r="B10" s="24" t="s">
        <v>22</v>
      </c>
      <c r="C10" s="77" t="s">
        <v>124</v>
      </c>
      <c r="D10" s="77"/>
      <c r="E10" s="26"/>
      <c r="F10" s="22">
        <v>40265773</v>
      </c>
      <c r="G10" s="22">
        <v>2565383</v>
      </c>
      <c r="H10" s="23">
        <f t="shared" si="0"/>
        <v>42831156</v>
      </c>
      <c r="I10" s="22"/>
      <c r="J10" s="22"/>
      <c r="K10" s="22"/>
      <c r="L10" s="22"/>
      <c r="M10" s="22"/>
      <c r="N10" s="22"/>
      <c r="O10" s="22"/>
      <c r="P10" s="43"/>
      <c r="Q10" s="43"/>
      <c r="R10" s="43"/>
      <c r="S10" s="43"/>
      <c r="T10" s="43"/>
      <c r="U10" s="43"/>
      <c r="V10" s="43"/>
      <c r="W10" s="43"/>
      <c r="X10" s="43"/>
      <c r="Y10" s="43"/>
      <c r="Z10" s="43"/>
    </row>
    <row r="11" spans="1:26" s="27" customFormat="1" ht="15.9" customHeight="1" x14ac:dyDescent="0.15">
      <c r="A11" s="24"/>
      <c r="B11" s="24" t="s">
        <v>24</v>
      </c>
      <c r="C11" s="77" t="s">
        <v>23</v>
      </c>
      <c r="D11" s="77"/>
      <c r="E11" s="26"/>
      <c r="F11" s="22">
        <v>123696747</v>
      </c>
      <c r="G11" s="22">
        <v>5540069</v>
      </c>
      <c r="H11" s="23">
        <f t="shared" si="0"/>
        <v>129236816</v>
      </c>
      <c r="I11" s="22"/>
      <c r="J11" s="22"/>
      <c r="K11" s="22"/>
      <c r="L11" s="22"/>
      <c r="M11" s="22"/>
      <c r="N11" s="22"/>
      <c r="O11" s="22"/>
      <c r="P11" s="43"/>
      <c r="Q11" s="43"/>
      <c r="R11" s="43"/>
      <c r="S11" s="43"/>
      <c r="T11" s="43"/>
      <c r="U11" s="43"/>
      <c r="V11" s="43"/>
      <c r="W11" s="43"/>
      <c r="X11" s="43"/>
      <c r="Y11" s="43"/>
      <c r="Z11" s="43"/>
    </row>
    <row r="12" spans="1:26" s="29" customFormat="1" ht="15.9" customHeight="1" x14ac:dyDescent="0.15">
      <c r="A12" s="24"/>
      <c r="B12" s="24"/>
      <c r="C12" s="24" t="s">
        <v>76</v>
      </c>
      <c r="D12" s="20" t="s">
        <v>93</v>
      </c>
      <c r="E12" s="26"/>
      <c r="F12" s="22">
        <v>108471078</v>
      </c>
      <c r="G12" s="22">
        <v>4592468</v>
      </c>
      <c r="H12" s="23">
        <f t="shared" si="0"/>
        <v>113063546</v>
      </c>
      <c r="I12" s="22"/>
      <c r="J12" s="22"/>
      <c r="K12" s="22"/>
      <c r="L12" s="22"/>
      <c r="M12" s="22"/>
      <c r="N12" s="22"/>
      <c r="O12" s="22"/>
    </row>
    <row r="13" spans="1:26" ht="15.9" customHeight="1" x14ac:dyDescent="0.15">
      <c r="A13" s="24"/>
      <c r="B13" s="24"/>
      <c r="C13" s="24" t="s">
        <v>78</v>
      </c>
      <c r="D13" s="20" t="s">
        <v>125</v>
      </c>
      <c r="E13" s="30"/>
      <c r="F13" s="22">
        <v>12325777</v>
      </c>
      <c r="G13" s="22">
        <v>613462</v>
      </c>
      <c r="H13" s="23">
        <f t="shared" si="0"/>
        <v>12939239</v>
      </c>
      <c r="I13" s="22"/>
      <c r="J13" s="22"/>
      <c r="K13" s="22"/>
      <c r="L13" s="22"/>
      <c r="M13" s="22"/>
      <c r="N13" s="22"/>
      <c r="O13" s="22"/>
      <c r="P13" s="29"/>
      <c r="Q13" s="29"/>
      <c r="R13" s="29"/>
      <c r="S13" s="29"/>
      <c r="T13" s="29"/>
      <c r="U13" s="29"/>
      <c r="V13" s="29"/>
      <c r="W13" s="29"/>
      <c r="X13" s="29"/>
      <c r="Y13" s="29"/>
      <c r="Z13" s="29"/>
    </row>
    <row r="14" spans="1:26" ht="15.9" customHeight="1" x14ac:dyDescent="0.15">
      <c r="A14" s="24"/>
      <c r="B14" s="24"/>
      <c r="C14" s="24" t="s">
        <v>80</v>
      </c>
      <c r="D14" s="20" t="s">
        <v>95</v>
      </c>
      <c r="E14" s="30"/>
      <c r="F14" s="22">
        <v>2899892</v>
      </c>
      <c r="G14" s="22">
        <v>334139</v>
      </c>
      <c r="H14" s="23">
        <f t="shared" si="0"/>
        <v>3234031</v>
      </c>
      <c r="I14" s="22"/>
      <c r="J14" s="22"/>
      <c r="K14" s="22"/>
      <c r="L14" s="22"/>
      <c r="M14" s="22"/>
      <c r="N14" s="22"/>
      <c r="O14" s="22"/>
      <c r="P14" s="29"/>
      <c r="Q14" s="29"/>
      <c r="R14" s="29"/>
      <c r="S14" s="29"/>
      <c r="T14" s="29"/>
      <c r="U14" s="29"/>
      <c r="V14" s="29"/>
      <c r="W14" s="29"/>
      <c r="X14" s="29"/>
      <c r="Y14" s="29"/>
      <c r="Z14" s="29"/>
    </row>
    <row r="15" spans="1:26" ht="15.9" customHeight="1" x14ac:dyDescent="0.15">
      <c r="A15" s="24"/>
      <c r="B15" s="24" t="s">
        <v>26</v>
      </c>
      <c r="C15" s="77" t="s">
        <v>96</v>
      </c>
      <c r="D15" s="77"/>
      <c r="E15" s="30"/>
      <c r="F15" s="22">
        <v>69773162</v>
      </c>
      <c r="G15" s="22">
        <v>9000000</v>
      </c>
      <c r="H15" s="23">
        <f t="shared" si="0"/>
        <v>78773162</v>
      </c>
      <c r="I15" s="22"/>
      <c r="J15" s="22"/>
      <c r="K15" s="22"/>
      <c r="L15" s="22"/>
      <c r="M15" s="22"/>
      <c r="N15" s="22"/>
      <c r="O15" s="22"/>
      <c r="P15" s="29"/>
      <c r="Q15" s="29"/>
      <c r="R15" s="29"/>
      <c r="S15" s="29"/>
      <c r="T15" s="29"/>
      <c r="U15" s="29"/>
      <c r="V15" s="29"/>
      <c r="W15" s="29"/>
      <c r="X15" s="29"/>
      <c r="Y15" s="29"/>
      <c r="Z15" s="29"/>
    </row>
    <row r="16" spans="1:26" ht="15.9" customHeight="1" x14ac:dyDescent="0.15">
      <c r="A16" s="24"/>
      <c r="B16" s="24" t="s">
        <v>28</v>
      </c>
      <c r="C16" s="77" t="s">
        <v>37</v>
      </c>
      <c r="D16" s="77"/>
      <c r="E16" s="30"/>
      <c r="F16" s="22">
        <v>24614000</v>
      </c>
      <c r="G16" s="22" t="s">
        <v>14</v>
      </c>
      <c r="H16" s="23">
        <f t="shared" si="0"/>
        <v>24614000</v>
      </c>
      <c r="I16" s="22"/>
      <c r="J16" s="22"/>
      <c r="K16" s="22"/>
      <c r="L16" s="22"/>
      <c r="M16" s="22"/>
      <c r="N16" s="22"/>
      <c r="O16" s="22"/>
      <c r="P16" s="29"/>
      <c r="Q16" s="29"/>
      <c r="R16" s="29"/>
      <c r="S16" s="29"/>
      <c r="T16" s="29"/>
      <c r="U16" s="29"/>
      <c r="V16" s="29"/>
      <c r="W16" s="29"/>
      <c r="X16" s="29"/>
      <c r="Y16" s="29"/>
      <c r="Z16" s="29"/>
    </row>
    <row r="17" spans="1:26" ht="15.9" customHeight="1" x14ac:dyDescent="0.15">
      <c r="A17" s="24"/>
      <c r="B17" s="24" t="s">
        <v>30</v>
      </c>
      <c r="C17" s="77" t="s">
        <v>98</v>
      </c>
      <c r="D17" s="77"/>
      <c r="E17" s="30"/>
      <c r="F17" s="22">
        <v>5327203</v>
      </c>
      <c r="G17" s="22">
        <v>-134094</v>
      </c>
      <c r="H17" s="23">
        <f t="shared" si="0"/>
        <v>5193109</v>
      </c>
      <c r="I17" s="22"/>
      <c r="J17" s="22"/>
      <c r="K17" s="22"/>
      <c r="L17" s="22"/>
      <c r="M17" s="22"/>
      <c r="N17" s="22"/>
      <c r="O17" s="22"/>
      <c r="P17" s="29"/>
      <c r="Q17" s="29"/>
      <c r="R17" s="29"/>
      <c r="S17" s="29"/>
      <c r="T17" s="29"/>
      <c r="U17" s="29"/>
      <c r="V17" s="29"/>
      <c r="W17" s="29"/>
      <c r="X17" s="29"/>
      <c r="Y17" s="29"/>
      <c r="Z17" s="29"/>
    </row>
    <row r="18" spans="1:26" ht="15.9" customHeight="1" x14ac:dyDescent="0.15">
      <c r="A18" s="24"/>
      <c r="B18" s="24" t="s">
        <v>32</v>
      </c>
      <c r="C18" s="77" t="s">
        <v>99</v>
      </c>
      <c r="D18" s="77"/>
      <c r="E18" s="30"/>
      <c r="F18" s="22">
        <v>9348619</v>
      </c>
      <c r="G18" s="22">
        <v>272619</v>
      </c>
      <c r="H18" s="23">
        <f t="shared" si="0"/>
        <v>9621238</v>
      </c>
      <c r="I18" s="22"/>
      <c r="J18" s="22"/>
      <c r="K18" s="22"/>
      <c r="L18" s="22"/>
      <c r="M18" s="22"/>
      <c r="N18" s="22"/>
      <c r="O18" s="22"/>
      <c r="P18" s="29"/>
      <c r="Q18" s="29"/>
      <c r="R18" s="29"/>
      <c r="S18" s="29"/>
      <c r="T18" s="29"/>
      <c r="U18" s="29"/>
      <c r="V18" s="29"/>
      <c r="W18" s="29"/>
      <c r="X18" s="29"/>
      <c r="Y18" s="29"/>
      <c r="Z18" s="29"/>
    </row>
    <row r="19" spans="1:26" ht="15.9" customHeight="1" x14ac:dyDescent="0.15">
      <c r="A19" s="24"/>
      <c r="B19" s="24" t="s">
        <v>34</v>
      </c>
      <c r="C19" s="77" t="s">
        <v>84</v>
      </c>
      <c r="D19" s="77"/>
      <c r="E19" s="26"/>
      <c r="F19" s="22">
        <v>12949369</v>
      </c>
      <c r="G19" s="22">
        <v>2200000</v>
      </c>
      <c r="H19" s="23">
        <f t="shared" si="0"/>
        <v>15149369</v>
      </c>
      <c r="I19" s="22"/>
      <c r="J19" s="22"/>
      <c r="K19" s="22"/>
      <c r="L19" s="22"/>
      <c r="M19" s="22"/>
      <c r="N19" s="22"/>
      <c r="O19" s="22"/>
      <c r="P19" s="29"/>
      <c r="Q19" s="29"/>
      <c r="R19" s="29"/>
      <c r="S19" s="29"/>
      <c r="T19" s="29"/>
      <c r="U19" s="29"/>
      <c r="V19" s="29"/>
      <c r="W19" s="29"/>
      <c r="X19" s="29"/>
      <c r="Y19" s="29"/>
      <c r="Z19" s="29"/>
    </row>
    <row r="20" spans="1:26" ht="15.9" customHeight="1" x14ac:dyDescent="0.15">
      <c r="A20" s="24"/>
      <c r="B20" s="24" t="s">
        <v>36</v>
      </c>
      <c r="C20" s="77" t="s">
        <v>126</v>
      </c>
      <c r="D20" s="77"/>
      <c r="E20" s="26"/>
      <c r="F20" s="22">
        <v>17402911</v>
      </c>
      <c r="G20" s="22">
        <v>-150474</v>
      </c>
      <c r="H20" s="23">
        <f t="shared" si="0"/>
        <v>17252437</v>
      </c>
      <c r="I20" s="22"/>
      <c r="J20" s="22"/>
      <c r="K20" s="22"/>
      <c r="L20" s="22"/>
      <c r="M20" s="22"/>
      <c r="N20" s="22"/>
      <c r="O20" s="22"/>
      <c r="P20" s="29"/>
      <c r="Q20" s="29"/>
      <c r="R20" s="29"/>
      <c r="S20" s="29"/>
      <c r="T20" s="29"/>
      <c r="U20" s="29"/>
      <c r="V20" s="29"/>
      <c r="W20" s="29"/>
      <c r="X20" s="29"/>
      <c r="Y20" s="29"/>
      <c r="Z20" s="29"/>
    </row>
    <row r="21" spans="1:26" ht="15.9" customHeight="1" x14ac:dyDescent="0.15">
      <c r="A21" s="24"/>
      <c r="B21" s="24" t="s">
        <v>38</v>
      </c>
      <c r="C21" s="77" t="s">
        <v>45</v>
      </c>
      <c r="D21" s="77"/>
      <c r="E21" s="26"/>
      <c r="F21" s="22">
        <v>2531895</v>
      </c>
      <c r="G21" s="22">
        <v>-104330</v>
      </c>
      <c r="H21" s="23">
        <f t="shared" si="0"/>
        <v>2427565</v>
      </c>
      <c r="I21" s="22"/>
      <c r="J21" s="22"/>
      <c r="K21" s="22"/>
      <c r="L21" s="22"/>
      <c r="M21" s="22"/>
      <c r="N21" s="22"/>
      <c r="O21" s="22"/>
      <c r="P21" s="29"/>
      <c r="Q21" s="29"/>
      <c r="R21" s="29"/>
      <c r="S21" s="29"/>
      <c r="T21" s="29"/>
      <c r="U21" s="29"/>
      <c r="V21" s="29"/>
      <c r="W21" s="29"/>
      <c r="X21" s="29"/>
      <c r="Y21" s="29"/>
      <c r="Z21" s="29"/>
    </row>
    <row r="22" spans="1:26" ht="15.9" customHeight="1" x14ac:dyDescent="0.15">
      <c r="A22" s="24"/>
      <c r="B22" s="24" t="s">
        <v>40</v>
      </c>
      <c r="C22" s="77" t="s">
        <v>101</v>
      </c>
      <c r="D22" s="77"/>
      <c r="E22" s="26"/>
      <c r="F22" s="22">
        <v>20519346</v>
      </c>
      <c r="G22" s="22">
        <v>1575842</v>
      </c>
      <c r="H22" s="23">
        <f t="shared" si="0"/>
        <v>22095188</v>
      </c>
      <c r="I22" s="22"/>
      <c r="J22" s="22"/>
      <c r="K22" s="22"/>
      <c r="L22" s="22"/>
      <c r="M22" s="22"/>
      <c r="N22" s="22"/>
      <c r="O22" s="22"/>
      <c r="P22" s="29"/>
      <c r="Q22" s="29"/>
      <c r="R22" s="29"/>
      <c r="S22" s="29"/>
      <c r="T22" s="29"/>
      <c r="U22" s="29"/>
      <c r="V22" s="29"/>
      <c r="W22" s="29"/>
      <c r="X22" s="29"/>
      <c r="Y22" s="29"/>
      <c r="Z22" s="29"/>
    </row>
    <row r="23" spans="1:26" ht="15.9" customHeight="1" x14ac:dyDescent="0.15">
      <c r="A23" s="24"/>
      <c r="B23" s="24" t="s">
        <v>42</v>
      </c>
      <c r="C23" s="77" t="s">
        <v>103</v>
      </c>
      <c r="D23" s="77"/>
      <c r="E23" s="26"/>
      <c r="F23" s="22">
        <v>2959102</v>
      </c>
      <c r="G23" s="22">
        <v>4794</v>
      </c>
      <c r="H23" s="23">
        <f t="shared" si="0"/>
        <v>2963896</v>
      </c>
      <c r="I23" s="22"/>
      <c r="J23" s="22"/>
      <c r="K23" s="22"/>
      <c r="L23" s="22"/>
      <c r="M23" s="22"/>
      <c r="N23" s="22"/>
      <c r="O23" s="22"/>
      <c r="P23" s="29"/>
      <c r="Q23" s="29"/>
      <c r="R23" s="29"/>
      <c r="S23" s="29"/>
      <c r="T23" s="29"/>
      <c r="U23" s="29"/>
      <c r="V23" s="29"/>
      <c r="W23" s="29"/>
      <c r="X23" s="29"/>
      <c r="Y23" s="29"/>
      <c r="Z23" s="29"/>
    </row>
    <row r="24" spans="1:26" ht="15.9" customHeight="1" x14ac:dyDescent="0.15">
      <c r="A24" s="24"/>
      <c r="B24" s="24" t="s">
        <v>44</v>
      </c>
      <c r="C24" s="77" t="s">
        <v>82</v>
      </c>
      <c r="D24" s="77"/>
      <c r="E24" s="26"/>
      <c r="F24" s="22">
        <v>125000000</v>
      </c>
      <c r="G24" s="22">
        <v>20000000</v>
      </c>
      <c r="H24" s="23">
        <f t="shared" si="0"/>
        <v>145000000</v>
      </c>
      <c r="I24" s="22"/>
      <c r="J24" s="22"/>
      <c r="K24" s="22"/>
      <c r="L24" s="22"/>
      <c r="M24" s="22"/>
      <c r="N24" s="22"/>
      <c r="O24" s="22"/>
      <c r="P24" s="29"/>
      <c r="Q24" s="29"/>
      <c r="R24" s="29"/>
      <c r="S24" s="29"/>
      <c r="T24" s="29"/>
      <c r="U24" s="29"/>
      <c r="V24" s="29"/>
      <c r="W24" s="29"/>
      <c r="X24" s="29"/>
      <c r="Y24" s="29"/>
      <c r="Z24" s="29"/>
    </row>
    <row r="25" spans="1:26" ht="15.9" customHeight="1" x14ac:dyDescent="0.15">
      <c r="A25" s="24"/>
      <c r="B25" s="24" t="s">
        <v>47</v>
      </c>
      <c r="C25" s="77" t="s">
        <v>107</v>
      </c>
      <c r="D25" s="77"/>
      <c r="E25" s="26"/>
      <c r="F25" s="22">
        <v>18686989</v>
      </c>
      <c r="G25" s="22">
        <v>1676265</v>
      </c>
      <c r="H25" s="23">
        <f t="shared" si="0"/>
        <v>20363254</v>
      </c>
      <c r="I25" s="22"/>
      <c r="J25" s="22"/>
      <c r="K25" s="22"/>
      <c r="L25" s="22"/>
      <c r="M25" s="22"/>
      <c r="N25" s="22"/>
      <c r="O25" s="22"/>
      <c r="P25" s="29"/>
      <c r="Q25" s="29"/>
      <c r="R25" s="29"/>
      <c r="S25" s="29"/>
      <c r="T25" s="29"/>
      <c r="U25" s="29"/>
      <c r="V25" s="29"/>
      <c r="W25" s="29"/>
      <c r="X25" s="29"/>
      <c r="Y25" s="29"/>
      <c r="Z25" s="29"/>
    </row>
    <row r="26" spans="1:26" ht="21" customHeight="1" x14ac:dyDescent="0.15">
      <c r="A26" s="24"/>
      <c r="B26" s="24" t="s">
        <v>49</v>
      </c>
      <c r="C26" s="80" t="s">
        <v>127</v>
      </c>
      <c r="D26" s="80"/>
      <c r="E26" s="26"/>
      <c r="F26" s="22">
        <v>3609592</v>
      </c>
      <c r="G26" s="22">
        <v>754785</v>
      </c>
      <c r="H26" s="23">
        <f t="shared" si="0"/>
        <v>4364377</v>
      </c>
      <c r="I26" s="22"/>
      <c r="J26" s="22"/>
      <c r="K26" s="22"/>
      <c r="L26" s="22"/>
      <c r="M26" s="22"/>
      <c r="N26" s="22"/>
      <c r="O26" s="22"/>
      <c r="P26" s="29"/>
      <c r="Q26" s="29"/>
      <c r="R26" s="29"/>
      <c r="S26" s="29"/>
      <c r="T26" s="29"/>
      <c r="U26" s="29"/>
      <c r="V26" s="29"/>
      <c r="W26" s="29"/>
      <c r="X26" s="29"/>
      <c r="Y26" s="29"/>
      <c r="Z26" s="29"/>
    </row>
    <row r="27" spans="1:26" ht="15.9" customHeight="1" x14ac:dyDescent="0.15">
      <c r="A27" s="24"/>
      <c r="B27" s="24" t="s">
        <v>51</v>
      </c>
      <c r="C27" s="77" t="s">
        <v>128</v>
      </c>
      <c r="D27" s="77"/>
      <c r="E27" s="26"/>
      <c r="F27" s="22">
        <v>5027410</v>
      </c>
      <c r="G27" s="22" t="s">
        <v>14</v>
      </c>
      <c r="H27" s="23">
        <f t="shared" si="0"/>
        <v>5027410</v>
      </c>
      <c r="I27" s="22"/>
      <c r="J27" s="22"/>
      <c r="K27" s="22"/>
      <c r="L27" s="22"/>
      <c r="M27" s="22"/>
      <c r="N27" s="22"/>
      <c r="O27" s="22"/>
      <c r="P27" s="29"/>
      <c r="Q27" s="29"/>
      <c r="R27" s="29"/>
      <c r="S27" s="29"/>
      <c r="T27" s="29"/>
      <c r="U27" s="29"/>
      <c r="V27" s="29"/>
      <c r="W27" s="29"/>
      <c r="X27" s="29"/>
      <c r="Y27" s="29"/>
      <c r="Z27" s="29"/>
    </row>
    <row r="28" spans="1:26" ht="15.9" customHeight="1" x14ac:dyDescent="0.15">
      <c r="A28" s="24"/>
      <c r="B28" s="24" t="s">
        <v>53</v>
      </c>
      <c r="C28" s="77" t="s">
        <v>61</v>
      </c>
      <c r="D28" s="77"/>
      <c r="E28" s="26"/>
      <c r="F28" s="22">
        <v>13227244</v>
      </c>
      <c r="G28" s="22">
        <v>1177626</v>
      </c>
      <c r="H28" s="23">
        <f t="shared" si="0"/>
        <v>14404870</v>
      </c>
      <c r="I28" s="22"/>
      <c r="J28" s="22"/>
      <c r="K28" s="22"/>
      <c r="L28" s="22"/>
      <c r="M28" s="22"/>
      <c r="N28" s="22"/>
      <c r="O28" s="22"/>
      <c r="P28" s="29"/>
      <c r="Q28" s="29"/>
      <c r="R28" s="29"/>
      <c r="S28" s="29"/>
      <c r="T28" s="29"/>
      <c r="U28" s="29"/>
      <c r="V28" s="29"/>
      <c r="W28" s="29"/>
      <c r="X28" s="29"/>
      <c r="Y28" s="29"/>
      <c r="Z28" s="29"/>
    </row>
    <row r="29" spans="1:26" ht="15.9" customHeight="1" x14ac:dyDescent="0.15">
      <c r="A29" s="24"/>
      <c r="B29" s="24" t="s">
        <v>56</v>
      </c>
      <c r="C29" s="77" t="s">
        <v>109</v>
      </c>
      <c r="D29" s="77"/>
      <c r="E29" s="26"/>
      <c r="F29" s="22">
        <v>4000000</v>
      </c>
      <c r="G29" s="22">
        <v>3150000</v>
      </c>
      <c r="H29" s="23">
        <f t="shared" si="0"/>
        <v>7150000</v>
      </c>
      <c r="I29" s="22"/>
      <c r="J29" s="22"/>
      <c r="K29" s="22"/>
      <c r="L29" s="22"/>
      <c r="M29" s="22"/>
      <c r="N29" s="22"/>
      <c r="O29" s="22"/>
      <c r="P29" s="29"/>
      <c r="Q29" s="29"/>
      <c r="R29" s="29"/>
      <c r="S29" s="29"/>
      <c r="T29" s="29"/>
      <c r="U29" s="29"/>
      <c r="V29" s="29"/>
      <c r="W29" s="29"/>
      <c r="X29" s="29"/>
      <c r="Y29" s="29"/>
      <c r="Z29" s="29"/>
    </row>
    <row r="30" spans="1:26" ht="15.9" customHeight="1" x14ac:dyDescent="0.15">
      <c r="A30" s="24"/>
      <c r="B30" s="24" t="s">
        <v>58</v>
      </c>
      <c r="C30" s="77" t="s">
        <v>63</v>
      </c>
      <c r="D30" s="77"/>
      <c r="E30" s="26"/>
      <c r="F30" s="22">
        <v>31514478</v>
      </c>
      <c r="G30" s="22">
        <v>-201533</v>
      </c>
      <c r="H30" s="23">
        <f t="shared" si="0"/>
        <v>31312945</v>
      </c>
      <c r="I30" s="22"/>
      <c r="J30" s="22"/>
      <c r="K30" s="22"/>
      <c r="L30" s="22"/>
      <c r="M30" s="22"/>
      <c r="N30" s="22"/>
      <c r="O30" s="22"/>
      <c r="P30" s="29"/>
      <c r="Q30" s="29"/>
      <c r="R30" s="29"/>
      <c r="S30" s="29"/>
      <c r="T30" s="29"/>
      <c r="U30" s="29"/>
      <c r="V30" s="29"/>
      <c r="W30" s="29"/>
      <c r="X30" s="29"/>
      <c r="Y30" s="29"/>
      <c r="Z30" s="29"/>
    </row>
    <row r="31" spans="1:26" ht="15.9" customHeight="1" x14ac:dyDescent="0.15">
      <c r="A31" s="24"/>
      <c r="B31" s="24" t="s">
        <v>60</v>
      </c>
      <c r="C31" s="77" t="s">
        <v>129</v>
      </c>
      <c r="D31" s="77"/>
      <c r="E31" s="26"/>
      <c r="F31" s="22">
        <v>428626</v>
      </c>
      <c r="G31" s="22">
        <v>12678413</v>
      </c>
      <c r="H31" s="23">
        <f t="shared" si="0"/>
        <v>13107039</v>
      </c>
      <c r="I31" s="22"/>
      <c r="J31" s="47"/>
      <c r="K31" s="47"/>
      <c r="L31" s="22"/>
      <c r="M31" s="22"/>
      <c r="N31" s="22"/>
      <c r="O31" s="22"/>
      <c r="P31" s="29"/>
      <c r="Q31" s="29"/>
      <c r="R31" s="29"/>
      <c r="S31" s="29"/>
      <c r="T31" s="29"/>
      <c r="U31" s="29"/>
      <c r="V31" s="29"/>
      <c r="W31" s="29"/>
      <c r="X31" s="29"/>
      <c r="Y31" s="29"/>
      <c r="Z31" s="29"/>
    </row>
    <row r="32" spans="1:26" ht="15.9" customHeight="1" x14ac:dyDescent="0.15">
      <c r="A32" s="24"/>
      <c r="B32" s="24" t="s">
        <v>62</v>
      </c>
      <c r="C32" s="77" t="s">
        <v>54</v>
      </c>
      <c r="D32" s="77"/>
      <c r="E32" s="26"/>
      <c r="F32" s="22">
        <v>27000000</v>
      </c>
      <c r="G32" s="22">
        <v>11000000</v>
      </c>
      <c r="H32" s="23">
        <f t="shared" si="0"/>
        <v>38000000</v>
      </c>
      <c r="I32" s="22"/>
      <c r="J32" s="47"/>
      <c r="K32" s="47"/>
      <c r="L32" s="22"/>
      <c r="M32" s="22"/>
      <c r="N32" s="22"/>
      <c r="O32" s="22"/>
      <c r="P32" s="29"/>
      <c r="Q32" s="29"/>
      <c r="R32" s="29"/>
      <c r="S32" s="29"/>
      <c r="T32" s="29"/>
      <c r="U32" s="29"/>
      <c r="V32" s="29"/>
      <c r="W32" s="29"/>
      <c r="X32" s="29"/>
      <c r="Y32" s="29"/>
      <c r="Z32" s="29"/>
    </row>
    <row r="33" spans="1:26" ht="15.9" customHeight="1" x14ac:dyDescent="0.15">
      <c r="A33" s="24"/>
      <c r="B33" s="24" t="s">
        <v>64</v>
      </c>
      <c r="C33" s="77" t="s">
        <v>65</v>
      </c>
      <c r="D33" s="77"/>
      <c r="E33" s="26"/>
      <c r="F33" s="22">
        <v>9330662</v>
      </c>
      <c r="G33" s="22" t="s">
        <v>14</v>
      </c>
      <c r="H33" s="23">
        <f t="shared" si="0"/>
        <v>9330662</v>
      </c>
      <c r="I33" s="22"/>
      <c r="J33" s="47"/>
      <c r="K33" s="47"/>
      <c r="L33" s="22"/>
      <c r="M33" s="22"/>
      <c r="N33" s="22"/>
      <c r="O33" s="22"/>
      <c r="P33" s="29"/>
      <c r="Q33" s="29"/>
      <c r="R33" s="29"/>
      <c r="S33" s="29"/>
      <c r="T33" s="29"/>
      <c r="U33" s="29"/>
      <c r="V33" s="29"/>
      <c r="W33" s="29"/>
      <c r="X33" s="29"/>
      <c r="Y33" s="29"/>
      <c r="Z33" s="29"/>
    </row>
    <row r="34" spans="1:26" ht="15.9" customHeight="1" x14ac:dyDescent="0.15">
      <c r="A34" s="24"/>
      <c r="B34" s="24" t="s">
        <v>66</v>
      </c>
      <c r="C34" s="77" t="s">
        <v>130</v>
      </c>
      <c r="D34" s="77"/>
      <c r="E34" s="26"/>
      <c r="F34" s="22">
        <v>1000000</v>
      </c>
      <c r="G34" s="22" t="s">
        <v>14</v>
      </c>
      <c r="H34" s="23">
        <f t="shared" si="0"/>
        <v>1000000</v>
      </c>
      <c r="I34" s="22"/>
      <c r="J34" s="47"/>
      <c r="K34" s="47"/>
      <c r="L34" s="22"/>
      <c r="M34" s="22"/>
      <c r="N34" s="22"/>
      <c r="O34" s="22"/>
      <c r="P34" s="29"/>
      <c r="Q34" s="29"/>
      <c r="R34" s="29"/>
      <c r="S34" s="29"/>
      <c r="T34" s="29"/>
      <c r="U34" s="29"/>
      <c r="V34" s="29"/>
      <c r="W34" s="29"/>
      <c r="X34" s="29"/>
      <c r="Y34" s="29"/>
      <c r="Z34" s="29"/>
    </row>
    <row r="35" spans="1:26" ht="15.9" customHeight="1" x14ac:dyDescent="0.15">
      <c r="A35" s="24"/>
      <c r="B35" s="24" t="s">
        <v>68</v>
      </c>
      <c r="C35" s="77" t="s">
        <v>131</v>
      </c>
      <c r="D35" s="77"/>
      <c r="E35" s="31"/>
      <c r="F35" s="22">
        <v>500000</v>
      </c>
      <c r="G35" s="22" t="s">
        <v>14</v>
      </c>
      <c r="H35" s="23">
        <f t="shared" si="0"/>
        <v>500000</v>
      </c>
      <c r="I35" s="48"/>
      <c r="J35" s="49"/>
      <c r="K35" s="49"/>
      <c r="L35" s="48"/>
      <c r="M35" s="48"/>
      <c r="N35" s="48"/>
      <c r="O35" s="48"/>
      <c r="P35" s="29"/>
      <c r="Q35" s="29"/>
      <c r="R35" s="29"/>
      <c r="S35" s="29"/>
      <c r="T35" s="29"/>
      <c r="U35" s="29"/>
      <c r="V35" s="29"/>
      <c r="W35" s="29"/>
      <c r="X35" s="29"/>
      <c r="Y35" s="29"/>
      <c r="Z35" s="29"/>
    </row>
    <row r="36" spans="1:26" ht="15.9" customHeight="1" x14ac:dyDescent="0.15">
      <c r="A36" s="24"/>
      <c r="B36" s="24" t="s">
        <v>71</v>
      </c>
      <c r="C36" s="77" t="s">
        <v>132</v>
      </c>
      <c r="D36" s="77"/>
      <c r="E36" s="31"/>
      <c r="F36" s="22">
        <v>3284913</v>
      </c>
      <c r="G36" s="22">
        <v>-140778</v>
      </c>
      <c r="H36" s="23">
        <f t="shared" si="0"/>
        <v>3144135</v>
      </c>
      <c r="I36" s="48"/>
      <c r="J36" s="49"/>
      <c r="K36" s="49"/>
      <c r="L36" s="48"/>
      <c r="M36" s="48"/>
      <c r="N36" s="48"/>
      <c r="O36" s="48"/>
      <c r="P36" s="29"/>
      <c r="Q36" s="29"/>
      <c r="R36" s="29"/>
      <c r="S36" s="29"/>
      <c r="T36" s="29"/>
      <c r="U36" s="29"/>
      <c r="V36" s="29"/>
      <c r="W36" s="29"/>
      <c r="X36" s="29"/>
      <c r="Y36" s="29"/>
      <c r="Z36" s="29"/>
    </row>
    <row r="37" spans="1:26" ht="15.9" customHeight="1" x14ac:dyDescent="0.15">
      <c r="A37" s="24"/>
      <c r="B37" s="24" t="s">
        <v>110</v>
      </c>
      <c r="C37" s="80" t="s">
        <v>133</v>
      </c>
      <c r="D37" s="80"/>
      <c r="E37" s="31"/>
      <c r="F37" s="22" t="s">
        <v>14</v>
      </c>
      <c r="G37" s="22">
        <v>164000</v>
      </c>
      <c r="H37" s="23">
        <f t="shared" si="0"/>
        <v>164000</v>
      </c>
      <c r="I37" s="48"/>
      <c r="J37" s="49"/>
      <c r="K37" s="49"/>
      <c r="L37" s="48"/>
      <c r="M37" s="48"/>
      <c r="N37" s="48"/>
      <c r="O37" s="48"/>
      <c r="P37" s="29"/>
      <c r="Q37" s="29"/>
      <c r="R37" s="29"/>
      <c r="S37" s="29"/>
      <c r="T37" s="29"/>
      <c r="U37" s="29"/>
      <c r="V37" s="29"/>
      <c r="W37" s="29"/>
      <c r="X37" s="29"/>
      <c r="Y37" s="29"/>
      <c r="Z37" s="29"/>
    </row>
    <row r="38" spans="1:26" ht="15.9" customHeight="1" x14ac:dyDescent="0.15">
      <c r="A38" s="24"/>
      <c r="B38" s="24" t="s">
        <v>112</v>
      </c>
      <c r="C38" s="77" t="s">
        <v>69</v>
      </c>
      <c r="D38" s="77"/>
      <c r="E38" s="31"/>
      <c r="F38" s="22">
        <v>3000000</v>
      </c>
      <c r="G38" s="22" t="s">
        <v>14</v>
      </c>
      <c r="H38" s="23">
        <f t="shared" si="0"/>
        <v>3000000</v>
      </c>
      <c r="I38" s="48"/>
      <c r="J38" s="49"/>
      <c r="K38" s="49"/>
      <c r="L38" s="48"/>
      <c r="M38" s="48"/>
      <c r="N38" s="48"/>
      <c r="O38" s="48"/>
      <c r="P38" s="29"/>
      <c r="Q38" s="29"/>
      <c r="R38" s="29"/>
      <c r="S38" s="29"/>
      <c r="T38" s="29"/>
      <c r="U38" s="29"/>
      <c r="V38" s="29"/>
      <c r="W38" s="29"/>
      <c r="X38" s="29"/>
      <c r="Y38" s="29"/>
      <c r="Z38" s="29"/>
    </row>
    <row r="39" spans="1:26" ht="4.5" customHeight="1" x14ac:dyDescent="0.15">
      <c r="A39" s="24"/>
      <c r="B39" s="24"/>
      <c r="C39" s="77"/>
      <c r="D39" s="77"/>
      <c r="E39" s="31"/>
      <c r="F39" s="22"/>
      <c r="G39" s="22"/>
      <c r="H39" s="23"/>
      <c r="I39" s="48"/>
      <c r="J39" s="49"/>
      <c r="K39" s="49"/>
      <c r="L39" s="48"/>
      <c r="M39" s="48"/>
      <c r="N39" s="48"/>
      <c r="O39" s="48"/>
      <c r="P39" s="29"/>
      <c r="Q39" s="29"/>
      <c r="R39" s="29"/>
      <c r="S39" s="29"/>
      <c r="T39" s="29"/>
      <c r="U39" s="29"/>
      <c r="V39" s="29"/>
      <c r="W39" s="29"/>
      <c r="X39" s="29"/>
      <c r="Y39" s="29"/>
      <c r="Z39" s="29"/>
    </row>
    <row r="40" spans="1:26" ht="15.15" customHeight="1" x14ac:dyDescent="0.15">
      <c r="A40" s="24"/>
      <c r="B40" s="24"/>
      <c r="C40" s="76" t="s">
        <v>70</v>
      </c>
      <c r="D40" s="76"/>
      <c r="E40" s="31"/>
      <c r="F40" s="23">
        <f>SUM(F5:F11,F15:F38)</f>
        <v>774772175</v>
      </c>
      <c r="G40" s="23">
        <f>SUM(G5:G11,G15:G38)</f>
        <v>72406012</v>
      </c>
      <c r="H40" s="23">
        <f>SUM(F40,G40)</f>
        <v>847178187</v>
      </c>
      <c r="I40" s="48"/>
      <c r="J40" s="49"/>
      <c r="K40" s="49"/>
      <c r="L40" s="48"/>
      <c r="M40" s="48"/>
      <c r="N40" s="48"/>
      <c r="O40" s="48"/>
      <c r="P40" s="29"/>
      <c r="Q40" s="29"/>
      <c r="R40" s="29"/>
      <c r="S40" s="29"/>
      <c r="T40" s="29"/>
      <c r="U40" s="29"/>
      <c r="V40" s="29"/>
      <c r="W40" s="29"/>
      <c r="X40" s="29"/>
      <c r="Y40" s="29"/>
      <c r="Z40" s="29"/>
    </row>
    <row r="41" spans="1:26" ht="4.5" customHeight="1" x14ac:dyDescent="0.15">
      <c r="A41" s="24"/>
      <c r="B41" s="24"/>
      <c r="C41" s="77"/>
      <c r="D41" s="77"/>
      <c r="E41" s="31"/>
      <c r="F41" s="22"/>
      <c r="G41" s="22"/>
      <c r="H41" s="23"/>
      <c r="I41" s="48"/>
      <c r="J41" s="49"/>
      <c r="K41" s="49"/>
      <c r="L41" s="48"/>
      <c r="M41" s="48"/>
      <c r="N41" s="48"/>
      <c r="O41" s="48"/>
      <c r="P41" s="29"/>
      <c r="Q41" s="29"/>
      <c r="R41" s="29"/>
      <c r="S41" s="29"/>
      <c r="T41" s="29"/>
      <c r="U41" s="29"/>
      <c r="V41" s="29"/>
      <c r="W41" s="29"/>
      <c r="X41" s="29"/>
      <c r="Y41" s="29"/>
      <c r="Z41" s="29"/>
    </row>
    <row r="42" spans="1:26" ht="15.15" customHeight="1" x14ac:dyDescent="0.15">
      <c r="A42" s="24"/>
      <c r="B42" s="24" t="s">
        <v>114</v>
      </c>
      <c r="C42" s="76" t="s">
        <v>72</v>
      </c>
      <c r="D42" s="76"/>
      <c r="E42" s="31"/>
      <c r="F42" s="23">
        <v>77981503</v>
      </c>
      <c r="G42" s="23">
        <v>7376138</v>
      </c>
      <c r="H42" s="23">
        <f>SUM(F42,G42)</f>
        <v>85357641</v>
      </c>
      <c r="I42" s="48"/>
      <c r="J42" s="49"/>
      <c r="K42" s="49"/>
      <c r="L42" s="48"/>
      <c r="M42" s="48"/>
      <c r="N42" s="48"/>
      <c r="O42" s="48"/>
      <c r="P42" s="29"/>
      <c r="Q42" s="29"/>
      <c r="R42" s="29"/>
      <c r="S42" s="29"/>
      <c r="T42" s="29"/>
      <c r="U42" s="29"/>
      <c r="V42" s="29"/>
      <c r="W42" s="29"/>
      <c r="X42" s="29"/>
      <c r="Y42" s="29"/>
      <c r="Z42" s="29"/>
    </row>
    <row r="43" spans="1:26" ht="6.75" customHeight="1" x14ac:dyDescent="0.15">
      <c r="A43" s="24"/>
      <c r="B43" s="24"/>
      <c r="C43" s="77"/>
      <c r="D43" s="77"/>
      <c r="E43" s="31"/>
      <c r="F43" s="22"/>
      <c r="G43" s="22"/>
      <c r="H43" s="23"/>
      <c r="I43" s="48"/>
      <c r="J43" s="49"/>
      <c r="K43" s="49"/>
      <c r="L43" s="48"/>
      <c r="M43" s="48"/>
      <c r="N43" s="48"/>
      <c r="O43" s="48"/>
      <c r="P43" s="29"/>
      <c r="Q43" s="29"/>
      <c r="R43" s="29"/>
      <c r="S43" s="29"/>
      <c r="T43" s="29"/>
      <c r="U43" s="29"/>
      <c r="V43" s="29"/>
      <c r="W43" s="29"/>
      <c r="X43" s="29"/>
      <c r="Y43" s="29"/>
      <c r="Z43" s="29"/>
    </row>
    <row r="44" spans="1:26" ht="15.15" customHeight="1" x14ac:dyDescent="0.15">
      <c r="A44" s="24"/>
      <c r="B44" s="24"/>
      <c r="C44" s="79" t="s">
        <v>73</v>
      </c>
      <c r="D44" s="79"/>
      <c r="E44" s="31"/>
      <c r="F44" s="23">
        <f>SUM(F40,F42)</f>
        <v>852753678</v>
      </c>
      <c r="G44" s="23">
        <f>SUM(G40,G42)</f>
        <v>79782150</v>
      </c>
      <c r="H44" s="23">
        <f>SUM(F44,G44)</f>
        <v>932535828</v>
      </c>
      <c r="I44" s="48"/>
      <c r="J44" s="49"/>
      <c r="K44" s="49"/>
      <c r="L44" s="48"/>
      <c r="M44" s="48"/>
      <c r="N44" s="48"/>
      <c r="O44" s="48"/>
      <c r="P44" s="29"/>
      <c r="Q44" s="29"/>
      <c r="R44" s="29"/>
      <c r="S44" s="29"/>
      <c r="T44" s="29"/>
      <c r="U44" s="29"/>
      <c r="V44" s="29"/>
      <c r="W44" s="29"/>
      <c r="X44" s="29"/>
      <c r="Y44" s="29"/>
      <c r="Z44" s="29"/>
    </row>
    <row r="45" spans="1:26" ht="6" customHeight="1" x14ac:dyDescent="0.15">
      <c r="A45" s="33"/>
      <c r="B45" s="33"/>
      <c r="C45" s="34"/>
      <c r="D45" s="35"/>
      <c r="E45" s="36"/>
      <c r="F45" s="37"/>
      <c r="G45" s="38"/>
      <c r="H45" s="39"/>
      <c r="I45" s="40"/>
      <c r="J45" s="50"/>
      <c r="K45" s="50"/>
      <c r="L45" s="40"/>
      <c r="M45" s="40"/>
      <c r="N45" s="40"/>
      <c r="O45" s="40"/>
      <c r="P45" s="29"/>
      <c r="Q45" s="29"/>
      <c r="R45" s="29"/>
      <c r="S45" s="29"/>
      <c r="T45" s="29"/>
      <c r="U45" s="29"/>
      <c r="V45" s="29"/>
      <c r="W45" s="29"/>
      <c r="X45" s="29"/>
      <c r="Y45" s="29"/>
      <c r="Z45" s="29"/>
    </row>
    <row r="46" spans="1:26" ht="28.5" customHeight="1" x14ac:dyDescent="0.15">
      <c r="A46" s="42"/>
      <c r="B46" s="87" t="s">
        <v>325</v>
      </c>
      <c r="C46" s="87"/>
      <c r="D46" s="87"/>
      <c r="E46" s="87"/>
      <c r="F46" s="87"/>
      <c r="G46" s="87"/>
      <c r="H46" s="87"/>
      <c r="I46" s="42"/>
      <c r="J46" s="51"/>
      <c r="K46" s="51"/>
      <c r="L46" s="42"/>
      <c r="M46" s="42"/>
      <c r="N46" s="42"/>
      <c r="O46" s="42"/>
    </row>
    <row r="47" spans="1:26" ht="10.5" customHeight="1" x14ac:dyDescent="0.15">
      <c r="A47" s="42"/>
      <c r="B47" s="69"/>
      <c r="C47" s="69"/>
      <c r="D47" s="69"/>
      <c r="E47" s="69"/>
      <c r="F47" s="69"/>
      <c r="G47" s="69"/>
      <c r="H47" s="69"/>
      <c r="I47" s="42"/>
      <c r="J47" s="51"/>
      <c r="K47" s="51"/>
      <c r="L47" s="42"/>
      <c r="M47" s="42"/>
      <c r="N47" s="42"/>
      <c r="O47" s="42"/>
    </row>
    <row r="48" spans="1:26" ht="10.5" customHeight="1" x14ac:dyDescent="0.15">
      <c r="A48" s="42"/>
      <c r="B48" s="69"/>
      <c r="C48" s="69"/>
      <c r="D48" s="69"/>
      <c r="E48" s="69"/>
      <c r="F48" s="69"/>
      <c r="G48" s="69"/>
      <c r="H48" s="69"/>
      <c r="I48" s="42"/>
      <c r="J48" s="42"/>
      <c r="K48" s="42"/>
      <c r="L48" s="42"/>
      <c r="M48" s="42"/>
      <c r="N48" s="42"/>
      <c r="O48" s="42"/>
    </row>
    <row r="49" spans="1:15" ht="10.5" customHeight="1" x14ac:dyDescent="0.15">
      <c r="A49" s="42"/>
      <c r="B49" s="69"/>
      <c r="C49" s="69"/>
      <c r="D49" s="69"/>
      <c r="E49" s="69"/>
      <c r="F49" s="69"/>
      <c r="G49" s="69"/>
      <c r="H49" s="69"/>
      <c r="I49" s="42"/>
      <c r="J49" s="42"/>
      <c r="K49" s="42"/>
      <c r="L49" s="42"/>
      <c r="M49" s="42"/>
      <c r="N49" s="42"/>
      <c r="O49" s="42"/>
    </row>
    <row r="50" spans="1:15" ht="10.5" customHeight="1" x14ac:dyDescent="0.15">
      <c r="A50" s="42"/>
      <c r="B50" s="69"/>
      <c r="C50" s="69"/>
      <c r="D50" s="69"/>
      <c r="E50" s="69"/>
      <c r="F50" s="69"/>
      <c r="G50" s="69"/>
      <c r="H50" s="69"/>
      <c r="I50" s="42"/>
      <c r="J50" s="42"/>
      <c r="K50" s="42"/>
      <c r="L50" s="42"/>
      <c r="M50" s="42"/>
      <c r="N50" s="42"/>
      <c r="O50" s="42"/>
    </row>
    <row r="51" spans="1:15" ht="10.5" customHeight="1" x14ac:dyDescent="0.15">
      <c r="A51" s="42"/>
      <c r="B51" s="69"/>
      <c r="C51" s="69"/>
      <c r="D51" s="69"/>
      <c r="E51" s="69"/>
      <c r="F51" s="69"/>
      <c r="G51" s="69"/>
      <c r="H51" s="69"/>
      <c r="I51" s="42"/>
      <c r="J51" s="42"/>
      <c r="K51" s="42"/>
      <c r="L51" s="42"/>
      <c r="M51" s="42"/>
      <c r="N51" s="42"/>
      <c r="O51" s="42"/>
    </row>
    <row r="52" spans="1:15" ht="10.5" customHeight="1" x14ac:dyDescent="0.15">
      <c r="A52" s="42"/>
      <c r="B52" s="69"/>
      <c r="C52" s="69"/>
      <c r="D52" s="69"/>
      <c r="E52" s="69"/>
      <c r="F52" s="69"/>
      <c r="G52" s="69"/>
      <c r="H52" s="69"/>
      <c r="I52" s="42"/>
      <c r="J52" s="42"/>
      <c r="K52" s="42"/>
      <c r="L52" s="42"/>
      <c r="M52" s="42"/>
      <c r="N52" s="42"/>
      <c r="O52" s="42"/>
    </row>
    <row r="53" spans="1:15" ht="10.5" customHeight="1" x14ac:dyDescent="0.15">
      <c r="A53" s="42"/>
      <c r="B53" s="69"/>
      <c r="C53" s="69"/>
      <c r="D53" s="69"/>
      <c r="E53" s="69"/>
      <c r="F53" s="69"/>
      <c r="G53" s="69"/>
      <c r="H53" s="69"/>
      <c r="I53" s="42"/>
      <c r="J53" s="42"/>
      <c r="K53" s="42"/>
      <c r="L53" s="42"/>
      <c r="M53" s="42"/>
      <c r="N53" s="42"/>
      <c r="O53" s="42"/>
    </row>
    <row r="54" spans="1:15" ht="10.5" customHeight="1" x14ac:dyDescent="0.15">
      <c r="A54" s="42"/>
      <c r="B54" s="69"/>
      <c r="C54" s="69"/>
      <c r="D54" s="69"/>
      <c r="E54" s="69"/>
      <c r="F54" s="69"/>
      <c r="G54" s="69"/>
      <c r="H54" s="69"/>
      <c r="I54" s="42"/>
      <c r="J54" s="42"/>
      <c r="K54" s="42"/>
      <c r="L54" s="42"/>
      <c r="M54" s="42"/>
      <c r="N54" s="42"/>
      <c r="O54" s="42"/>
    </row>
    <row r="55" spans="1:15" ht="10.5" customHeight="1" x14ac:dyDescent="0.15">
      <c r="A55" s="42"/>
      <c r="B55" s="69"/>
      <c r="C55" s="69"/>
      <c r="D55" s="69"/>
      <c r="E55" s="69"/>
      <c r="F55" s="69"/>
      <c r="G55" s="69"/>
      <c r="H55" s="69"/>
      <c r="I55" s="42"/>
      <c r="J55" s="42"/>
      <c r="K55" s="42"/>
      <c r="L55" s="42"/>
      <c r="M55" s="42"/>
      <c r="N55" s="42"/>
      <c r="O55" s="42"/>
    </row>
    <row r="56" spans="1:15" ht="10.5" customHeight="1" x14ac:dyDescent="0.15">
      <c r="A56" s="42"/>
      <c r="B56" s="69"/>
      <c r="C56" s="69"/>
      <c r="D56" s="69"/>
      <c r="E56" s="69"/>
      <c r="F56" s="69"/>
      <c r="G56" s="69"/>
      <c r="H56" s="69"/>
      <c r="I56" s="42"/>
      <c r="J56" s="42"/>
      <c r="K56" s="42"/>
      <c r="L56" s="42"/>
      <c r="M56" s="42"/>
      <c r="N56" s="42"/>
      <c r="O56" s="42"/>
    </row>
    <row r="57" spans="1:15" ht="10.5" customHeight="1" x14ac:dyDescent="0.15">
      <c r="A57" s="42"/>
      <c r="B57" s="69"/>
      <c r="C57" s="69"/>
      <c r="D57" s="69"/>
      <c r="E57" s="69"/>
      <c r="F57" s="69"/>
      <c r="G57" s="69"/>
      <c r="H57" s="69"/>
      <c r="I57" s="42"/>
      <c r="J57" s="42"/>
      <c r="K57" s="42"/>
      <c r="L57" s="42"/>
      <c r="M57" s="42"/>
      <c r="N57" s="42"/>
      <c r="O57" s="42"/>
    </row>
    <row r="58" spans="1:15" ht="10.5" customHeight="1" x14ac:dyDescent="0.15">
      <c r="A58" s="42"/>
      <c r="B58" s="69"/>
      <c r="C58" s="69"/>
      <c r="D58" s="69"/>
      <c r="E58" s="69"/>
      <c r="F58" s="69"/>
      <c r="G58" s="69"/>
      <c r="H58" s="69"/>
      <c r="I58" s="42"/>
      <c r="J58" s="42"/>
      <c r="K58" s="42"/>
      <c r="L58" s="42"/>
      <c r="M58" s="42"/>
      <c r="N58" s="42"/>
      <c r="O58" s="42"/>
    </row>
    <row r="59" spans="1:15" ht="10.5" customHeight="1" x14ac:dyDescent="0.15">
      <c r="A59" s="42"/>
      <c r="B59" s="69"/>
      <c r="C59" s="69"/>
      <c r="D59" s="69"/>
      <c r="E59" s="69"/>
      <c r="F59" s="69"/>
      <c r="G59" s="69"/>
      <c r="H59" s="69"/>
      <c r="I59" s="42"/>
      <c r="J59" s="42"/>
      <c r="K59" s="42"/>
      <c r="L59" s="42"/>
      <c r="M59" s="42"/>
      <c r="N59" s="42"/>
      <c r="O59" s="42"/>
    </row>
    <row r="60" spans="1:15" ht="10.5" customHeight="1" x14ac:dyDescent="0.15">
      <c r="A60" s="42"/>
      <c r="B60" s="69"/>
      <c r="C60" s="69"/>
      <c r="D60" s="69"/>
      <c r="E60" s="69"/>
      <c r="F60" s="69"/>
      <c r="G60" s="69"/>
      <c r="H60" s="69"/>
      <c r="I60" s="42"/>
      <c r="J60" s="42"/>
      <c r="K60" s="42"/>
      <c r="L60" s="42"/>
      <c r="M60" s="42"/>
      <c r="N60" s="42"/>
      <c r="O60" s="42"/>
    </row>
    <row r="61" spans="1:15" ht="10.5" customHeight="1" x14ac:dyDescent="0.15">
      <c r="B61" s="69"/>
      <c r="C61" s="69"/>
      <c r="D61" s="69"/>
      <c r="E61" s="69"/>
      <c r="F61" s="69"/>
      <c r="G61" s="69"/>
      <c r="H61" s="69"/>
    </row>
    <row r="62" spans="1:15" ht="10.5" customHeight="1" x14ac:dyDescent="0.15">
      <c r="B62" s="69"/>
      <c r="C62" s="69"/>
      <c r="D62" s="69"/>
      <c r="E62" s="69"/>
      <c r="F62" s="69"/>
      <c r="G62" s="69"/>
      <c r="H62" s="69"/>
    </row>
    <row r="63" spans="1:15" ht="10.5" customHeight="1" x14ac:dyDescent="0.15">
      <c r="B63" s="69"/>
      <c r="C63" s="69"/>
      <c r="D63" s="69"/>
      <c r="E63" s="69"/>
      <c r="F63" s="69"/>
      <c r="G63" s="69"/>
      <c r="H63" s="69"/>
    </row>
    <row r="64" spans="1:15" ht="10.5" customHeight="1" x14ac:dyDescent="0.15">
      <c r="B64" s="69"/>
      <c r="C64" s="69"/>
      <c r="D64" s="69"/>
      <c r="E64" s="69"/>
      <c r="F64" s="69"/>
      <c r="G64" s="69"/>
      <c r="H64" s="69"/>
    </row>
    <row r="65" spans="2:8" ht="10.5" customHeight="1" x14ac:dyDescent="0.15">
      <c r="B65" s="69"/>
      <c r="C65" s="69"/>
      <c r="D65" s="69"/>
      <c r="E65" s="69"/>
      <c r="F65" s="69"/>
      <c r="G65" s="69"/>
      <c r="H65" s="69"/>
    </row>
  </sheetData>
  <mergeCells count="40">
    <mergeCell ref="A2:H2"/>
    <mergeCell ref="A3:E3"/>
    <mergeCell ref="C5:D5"/>
    <mergeCell ref="C6:D6"/>
    <mergeCell ref="C7:D7"/>
    <mergeCell ref="C8:D8"/>
    <mergeCell ref="C9:D9"/>
    <mergeCell ref="C10:D10"/>
    <mergeCell ref="C11:D11"/>
    <mergeCell ref="C15:D15"/>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C33:D33"/>
    <mergeCell ref="C34:D34"/>
    <mergeCell ref="C35:D35"/>
    <mergeCell ref="B46:H46"/>
    <mergeCell ref="C42:D42"/>
    <mergeCell ref="C43:D43"/>
    <mergeCell ref="C44:D44"/>
    <mergeCell ref="C36:D36"/>
    <mergeCell ref="C37:D37"/>
    <mergeCell ref="C38:D38"/>
    <mergeCell ref="C39:D39"/>
    <mergeCell ref="C40:D40"/>
    <mergeCell ref="C41:D41"/>
  </mergeCells>
  <phoneticPr fontId="9"/>
  <hyperlinks>
    <hyperlink ref="J31" location="ｶﾒﾗ1!A1" display="ｶﾒﾗ1!A1"/>
    <hyperlink ref="K31" location="ｶﾒﾗ1!A1" display="ｶﾒﾗ1!A1"/>
    <hyperlink ref="J32" location="ｶﾒﾗ1!A1" display="ｶﾒﾗ1!A1"/>
    <hyperlink ref="K32" location="ｶﾒﾗ1!A1" display="ｶﾒﾗ1!A1"/>
    <hyperlink ref="J33" location="ｶﾒﾗ1!A1" display="ｶﾒﾗ1!A1"/>
    <hyperlink ref="K33" location="ｶﾒﾗ1!A1" display="ｶﾒﾗ1!A1"/>
    <hyperlink ref="J34" location="ｶﾒﾗ1!A1" display="ｶﾒﾗ1!A1"/>
    <hyperlink ref="K34" location="ｶﾒﾗ1!A1" display="ｶﾒﾗ1!A1"/>
    <hyperlink ref="J35" location="ｶﾒﾗ1!A1" display="ｶﾒﾗ1!A1"/>
    <hyperlink ref="K35" location="ｶﾒﾗ1!A1" display="ｶﾒﾗ1!A1"/>
    <hyperlink ref="J36" location="ｶﾒﾗ1!A1" display="ｶﾒﾗ1!A1"/>
    <hyperlink ref="K36" location="ｶﾒﾗ1!A1" display="ｶﾒﾗ1!A1"/>
    <hyperlink ref="J37" location="ｶﾒﾗ1!A1" display="ｶﾒﾗ1!A1"/>
    <hyperlink ref="K37" location="ｶﾒﾗ1!A1" display="ｶﾒﾗ1!A1"/>
    <hyperlink ref="J38" location="ｶﾒﾗ1!A1" display="ｶﾒﾗ1!A1"/>
    <hyperlink ref="K38" location="ｶﾒﾗ1!A1" display="ｶﾒﾗ1!A1"/>
    <hyperlink ref="J39" location="ｶﾒﾗ1!A1" display="ｶﾒﾗ1!A1"/>
    <hyperlink ref="K39" location="ｶﾒﾗ1!A1" display="ｶﾒﾗ1!A1"/>
    <hyperlink ref="J40" location="ｶﾒﾗ1!A1" display="ｶﾒﾗ1!A1"/>
    <hyperlink ref="K40" location="ｶﾒﾗ1!A1" display="ｶﾒﾗ1!A1"/>
    <hyperlink ref="J41" location="ｶﾒﾗ1!A1" display="ｶﾒﾗ1!A1"/>
    <hyperlink ref="K41" location="ｶﾒﾗ1!A1" display="ｶﾒﾗ1!A1"/>
    <hyperlink ref="J42" location="ｶﾒﾗ1!A1" display="ｶﾒﾗ1!A1"/>
    <hyperlink ref="K42" location="ｶﾒﾗ1!A1" display="ｶﾒﾗ1!A1"/>
    <hyperlink ref="J43" location="ｶﾒﾗ1!A1" display="ｶﾒﾗ1!A1"/>
    <hyperlink ref="K43" location="ｶﾒﾗ1!A1" display="ｶﾒﾗ1!A1"/>
    <hyperlink ref="J44" location="ｶﾒﾗ1!A1" display="ｶﾒﾗ1!A1"/>
    <hyperlink ref="K44" location="ｶﾒﾗ1!A1" display="ｶﾒﾗ1!A1"/>
    <hyperlink ref="J45" location="ｶﾒﾗ1!A1" display="ｶﾒﾗ1!A1"/>
    <hyperlink ref="K45" location="ｶﾒﾗ1!A1" display="ｶﾒﾗ1!A1"/>
    <hyperlink ref="J46" location="ｶﾒﾗ1!A1" display="ｶﾒﾗ1!A1"/>
    <hyperlink ref="K46" location="ｶﾒﾗ1!A1" display="ｶﾒﾗ1!A1"/>
    <hyperlink ref="J47" location="ｶﾒﾗ1!A1" display="ｶﾒﾗ1!A1"/>
    <hyperlink ref="K47" location="ｶﾒﾗ1!A1" display="ｶﾒﾗ1!A1"/>
  </hyperlinks>
  <pageMargins left="0.78740157480314965" right="0.78740157480314965" top="0.86614173228346458" bottom="0.86614173228346458" header="0.62992125984251968" footer="0.39370078740157483"/>
  <pageSetup paperSize="9" scale="115" firstPageNumber="211" orientation="portrait"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0"/>
  <sheetViews>
    <sheetView view="pageBreakPreview" zoomScaleNormal="75" zoomScaleSheetLayoutView="100" workbookViewId="0"/>
  </sheetViews>
  <sheetFormatPr defaultColWidth="9.28515625" defaultRowHeight="10.5" customHeight="1" x14ac:dyDescent="0.15"/>
  <cols>
    <col min="1" max="1" width="0.42578125" style="28" customWidth="1"/>
    <col min="2" max="2" width="4.28515625" style="28" customWidth="1"/>
    <col min="3" max="3" width="1.85546875" style="28" customWidth="1"/>
    <col min="4" max="4" width="34.28515625" style="28" customWidth="1"/>
    <col min="5" max="5" width="0.7109375" style="28" customWidth="1"/>
    <col min="6" max="8" width="20.140625" style="28" customWidth="1"/>
    <col min="9" max="13" width="12.140625" style="28" customWidth="1"/>
    <col min="14" max="19" width="12.28515625" style="28" customWidth="1"/>
    <col min="20" max="16384" width="9.28515625" style="28"/>
  </cols>
  <sheetData>
    <row r="1" spans="1:30" s="3" customFormat="1" ht="12" customHeight="1" x14ac:dyDescent="0.15">
      <c r="A1" s="12"/>
      <c r="B1" s="12"/>
      <c r="C1" s="12"/>
      <c r="D1" s="12"/>
      <c r="E1" s="12"/>
      <c r="F1" s="12"/>
      <c r="G1" s="12"/>
      <c r="H1" s="13" t="s">
        <v>4</v>
      </c>
      <c r="I1" s="2"/>
      <c r="J1" s="2"/>
      <c r="K1" s="2"/>
      <c r="L1" s="2"/>
      <c r="M1" s="2"/>
      <c r="N1" s="2"/>
      <c r="O1" s="2"/>
    </row>
    <row r="2" spans="1:30" s="3" customFormat="1" ht="18" customHeight="1" x14ac:dyDescent="0.15">
      <c r="A2" s="52"/>
      <c r="B2" s="52"/>
      <c r="C2" s="52"/>
      <c r="D2" s="52"/>
      <c r="E2" s="52"/>
      <c r="F2" s="53" t="s">
        <v>134</v>
      </c>
      <c r="G2" s="52" t="s">
        <v>135</v>
      </c>
      <c r="H2" s="52"/>
      <c r="I2" s="46"/>
      <c r="J2" s="46"/>
      <c r="K2" s="46"/>
      <c r="L2" s="46"/>
      <c r="M2" s="46"/>
      <c r="N2" s="46"/>
      <c r="O2" s="46"/>
      <c r="P2" s="46"/>
      <c r="Q2" s="46"/>
      <c r="R2" s="46"/>
      <c r="S2" s="46"/>
      <c r="T2" s="2"/>
      <c r="U2" s="2"/>
      <c r="V2" s="2"/>
      <c r="W2" s="2"/>
      <c r="X2" s="2"/>
      <c r="Y2" s="2"/>
      <c r="Z2" s="2"/>
      <c r="AA2" s="2"/>
      <c r="AB2" s="2"/>
      <c r="AC2" s="2"/>
      <c r="AD2" s="2"/>
    </row>
    <row r="3" spans="1:30" s="8" customFormat="1" ht="18" customHeight="1" x14ac:dyDescent="0.15">
      <c r="A3" s="83" t="s">
        <v>6</v>
      </c>
      <c r="B3" s="83"/>
      <c r="C3" s="83"/>
      <c r="D3" s="83"/>
      <c r="E3" s="84"/>
      <c r="F3" s="15" t="s">
        <v>7</v>
      </c>
      <c r="G3" s="16" t="s">
        <v>8</v>
      </c>
      <c r="H3" s="17" t="s">
        <v>9</v>
      </c>
      <c r="I3" s="46"/>
      <c r="J3" s="46"/>
      <c r="K3" s="46"/>
      <c r="L3" s="46"/>
      <c r="M3" s="46"/>
      <c r="N3" s="46"/>
      <c r="O3" s="46"/>
      <c r="P3" s="46"/>
      <c r="Q3" s="46"/>
      <c r="R3" s="46"/>
      <c r="S3" s="46"/>
      <c r="T3" s="5"/>
      <c r="U3" s="5"/>
      <c r="V3" s="5"/>
      <c r="W3" s="5"/>
      <c r="X3" s="5"/>
      <c r="Y3" s="5"/>
      <c r="Z3" s="5"/>
      <c r="AA3" s="5"/>
      <c r="AB3" s="5"/>
      <c r="AC3" s="5"/>
      <c r="AD3" s="5"/>
    </row>
    <row r="4" spans="1:30" s="8" customFormat="1" ht="6" customHeight="1" x14ac:dyDescent="0.15">
      <c r="A4" s="19"/>
      <c r="B4" s="19"/>
      <c r="C4" s="20"/>
      <c r="D4" s="19"/>
      <c r="E4" s="21"/>
      <c r="F4" s="22"/>
      <c r="G4" s="22"/>
      <c r="H4" s="23"/>
      <c r="I4" s="46"/>
      <c r="J4" s="46"/>
      <c r="K4" s="46"/>
      <c r="L4" s="46"/>
      <c r="M4" s="46"/>
      <c r="N4" s="46"/>
      <c r="O4" s="46"/>
      <c r="P4" s="46"/>
      <c r="Q4" s="46"/>
      <c r="R4" s="46"/>
      <c r="S4" s="46"/>
      <c r="T4" s="5"/>
      <c r="U4" s="5"/>
      <c r="V4" s="5"/>
      <c r="W4" s="5"/>
      <c r="X4" s="5"/>
      <c r="Y4" s="5"/>
      <c r="Z4" s="5"/>
      <c r="AA4" s="5"/>
      <c r="AB4" s="5"/>
      <c r="AC4" s="5"/>
      <c r="AD4" s="5"/>
    </row>
    <row r="5" spans="1:30" s="8" customFormat="1" ht="14.1" customHeight="1" x14ac:dyDescent="0.15">
      <c r="A5" s="24"/>
      <c r="B5" s="24" t="s">
        <v>10</v>
      </c>
      <c r="C5" s="77" t="s">
        <v>120</v>
      </c>
      <c r="D5" s="77"/>
      <c r="E5" s="25"/>
      <c r="F5" s="22">
        <v>62000000</v>
      </c>
      <c r="G5" s="22" t="s">
        <v>14</v>
      </c>
      <c r="H5" s="23">
        <f t="shared" ref="H5:H45" si="0">SUM(F5,G5)</f>
        <v>62000000</v>
      </c>
      <c r="I5" s="22"/>
      <c r="J5" s="22"/>
      <c r="K5" s="22"/>
      <c r="L5" s="22"/>
      <c r="M5" s="22"/>
      <c r="N5" s="22"/>
      <c r="O5" s="22"/>
      <c r="P5" s="22"/>
      <c r="Q5" s="22"/>
      <c r="R5" s="22"/>
      <c r="S5" s="22"/>
      <c r="T5" s="5"/>
      <c r="U5" s="5"/>
      <c r="V5" s="5"/>
      <c r="W5" s="5"/>
      <c r="X5" s="5"/>
      <c r="Y5" s="5"/>
      <c r="Z5" s="5"/>
      <c r="AA5" s="5"/>
      <c r="AB5" s="5"/>
      <c r="AC5" s="5"/>
      <c r="AD5" s="5"/>
    </row>
    <row r="6" spans="1:30" s="27" customFormat="1" ht="14.1" customHeight="1" x14ac:dyDescent="0.15">
      <c r="A6" s="24"/>
      <c r="B6" s="24" t="s">
        <v>12</v>
      </c>
      <c r="C6" s="77" t="s">
        <v>121</v>
      </c>
      <c r="D6" s="77"/>
      <c r="E6" s="26"/>
      <c r="F6" s="22">
        <v>61386369</v>
      </c>
      <c r="G6" s="22">
        <v>-276226</v>
      </c>
      <c r="H6" s="23">
        <f t="shared" si="0"/>
        <v>61110143</v>
      </c>
      <c r="I6" s="22"/>
      <c r="J6" s="22"/>
      <c r="K6" s="22"/>
      <c r="L6" s="22"/>
      <c r="M6" s="22"/>
      <c r="N6" s="22"/>
      <c r="O6" s="22"/>
      <c r="P6" s="22"/>
      <c r="Q6" s="22"/>
      <c r="R6" s="22"/>
      <c r="S6" s="22"/>
      <c r="T6" s="43"/>
      <c r="U6" s="43"/>
      <c r="V6" s="43"/>
      <c r="W6" s="43"/>
      <c r="X6" s="43"/>
      <c r="Y6" s="43"/>
      <c r="Z6" s="43"/>
      <c r="AA6" s="43"/>
      <c r="AB6" s="43"/>
      <c r="AC6" s="43"/>
      <c r="AD6" s="43"/>
    </row>
    <row r="7" spans="1:30" ht="14.1" customHeight="1" x14ac:dyDescent="0.15">
      <c r="A7" s="24"/>
      <c r="B7" s="24" t="s">
        <v>15</v>
      </c>
      <c r="C7" s="77" t="s">
        <v>92</v>
      </c>
      <c r="D7" s="77"/>
      <c r="E7" s="21"/>
      <c r="F7" s="22">
        <v>10000000</v>
      </c>
      <c r="G7" s="22">
        <v>-7000000</v>
      </c>
      <c r="H7" s="23">
        <f t="shared" si="0"/>
        <v>3000000</v>
      </c>
      <c r="I7" s="22"/>
      <c r="J7" s="22"/>
      <c r="K7" s="22"/>
      <c r="L7" s="22"/>
      <c r="M7" s="22"/>
      <c r="N7" s="22"/>
      <c r="O7" s="22"/>
      <c r="P7" s="22"/>
      <c r="Q7" s="22"/>
      <c r="R7" s="22"/>
      <c r="S7" s="22"/>
      <c r="T7" s="29"/>
      <c r="U7" s="29"/>
      <c r="V7" s="29"/>
      <c r="W7" s="29"/>
      <c r="X7" s="29"/>
      <c r="Y7" s="29"/>
      <c r="Z7" s="29"/>
      <c r="AA7" s="29"/>
      <c r="AB7" s="29"/>
      <c r="AC7" s="29"/>
      <c r="AD7" s="29"/>
    </row>
    <row r="8" spans="1:30" ht="14.1" customHeight="1" x14ac:dyDescent="0.15">
      <c r="A8" s="24"/>
      <c r="B8" s="24" t="s">
        <v>17</v>
      </c>
      <c r="C8" s="77" t="s">
        <v>123</v>
      </c>
      <c r="D8" s="77"/>
      <c r="E8" s="21"/>
      <c r="F8" s="22">
        <v>400103</v>
      </c>
      <c r="G8" s="22" t="s">
        <v>14</v>
      </c>
      <c r="H8" s="23">
        <f t="shared" si="0"/>
        <v>400103</v>
      </c>
      <c r="I8" s="22"/>
      <c r="J8" s="22"/>
      <c r="K8" s="22"/>
      <c r="L8" s="22"/>
      <c r="M8" s="22"/>
      <c r="N8" s="22"/>
      <c r="O8" s="22"/>
      <c r="P8" s="22"/>
      <c r="Q8" s="22"/>
      <c r="R8" s="22"/>
      <c r="S8" s="22"/>
      <c r="T8" s="29"/>
      <c r="U8" s="29"/>
      <c r="V8" s="29"/>
      <c r="W8" s="29"/>
      <c r="X8" s="29"/>
      <c r="Y8" s="29"/>
      <c r="Z8" s="29"/>
      <c r="AA8" s="29"/>
      <c r="AB8" s="29"/>
      <c r="AC8" s="29"/>
      <c r="AD8" s="29"/>
    </row>
    <row r="9" spans="1:30" s="27" customFormat="1" ht="14.1" customHeight="1" x14ac:dyDescent="0.15">
      <c r="A9" s="24"/>
      <c r="B9" s="24" t="s">
        <v>19</v>
      </c>
      <c r="C9" s="77" t="s">
        <v>23</v>
      </c>
      <c r="D9" s="77"/>
      <c r="E9" s="26"/>
      <c r="F9" s="22">
        <v>101867341</v>
      </c>
      <c r="G9" s="22">
        <v>13626040</v>
      </c>
      <c r="H9" s="23">
        <f t="shared" si="0"/>
        <v>115493381</v>
      </c>
      <c r="I9" s="22"/>
      <c r="J9" s="22"/>
      <c r="K9" s="22"/>
      <c r="L9" s="22"/>
      <c r="M9" s="22"/>
      <c r="N9" s="22"/>
      <c r="O9" s="22"/>
      <c r="P9" s="22"/>
      <c r="Q9" s="22"/>
      <c r="R9" s="22"/>
      <c r="S9" s="22"/>
      <c r="T9" s="43"/>
      <c r="U9" s="43"/>
      <c r="V9" s="43"/>
      <c r="W9" s="43"/>
      <c r="X9" s="43"/>
      <c r="Y9" s="43"/>
      <c r="Z9" s="43"/>
      <c r="AA9" s="43"/>
      <c r="AB9" s="43"/>
      <c r="AC9" s="43"/>
      <c r="AD9" s="43"/>
    </row>
    <row r="10" spans="1:30" s="27" customFormat="1" ht="14.1" customHeight="1" x14ac:dyDescent="0.15">
      <c r="A10" s="24"/>
      <c r="B10" s="24"/>
      <c r="C10" s="24" t="s">
        <v>76</v>
      </c>
      <c r="D10" s="20" t="s">
        <v>93</v>
      </c>
      <c r="E10" s="26"/>
      <c r="F10" s="22">
        <v>71138886</v>
      </c>
      <c r="G10" s="22">
        <v>-2695960</v>
      </c>
      <c r="H10" s="23">
        <f t="shared" si="0"/>
        <v>68442926</v>
      </c>
      <c r="I10" s="22"/>
      <c r="J10" s="22"/>
      <c r="K10" s="22"/>
      <c r="L10" s="22"/>
      <c r="M10" s="22"/>
      <c r="N10" s="22"/>
      <c r="O10" s="22"/>
      <c r="P10" s="22"/>
      <c r="Q10" s="22"/>
      <c r="R10" s="22"/>
      <c r="S10" s="22"/>
      <c r="T10" s="43"/>
      <c r="U10" s="43"/>
      <c r="V10" s="43"/>
      <c r="W10" s="43"/>
      <c r="X10" s="43"/>
      <c r="Y10" s="43"/>
      <c r="Z10" s="43"/>
      <c r="AA10" s="43"/>
      <c r="AB10" s="43"/>
      <c r="AC10" s="43"/>
      <c r="AD10" s="43"/>
    </row>
    <row r="11" spans="1:30" s="29" customFormat="1" ht="14.1" customHeight="1" x14ac:dyDescent="0.15">
      <c r="A11" s="24"/>
      <c r="B11" s="24"/>
      <c r="C11" s="24" t="s">
        <v>78</v>
      </c>
      <c r="D11" s="54" t="s">
        <v>136</v>
      </c>
      <c r="E11" s="26"/>
      <c r="F11" s="22">
        <v>30728455</v>
      </c>
      <c r="G11" s="22">
        <v>16322000</v>
      </c>
      <c r="H11" s="23">
        <f t="shared" si="0"/>
        <v>47050455</v>
      </c>
      <c r="I11" s="22"/>
      <c r="J11" s="22"/>
      <c r="K11" s="22"/>
      <c r="L11" s="22"/>
      <c r="M11" s="22"/>
      <c r="N11" s="22"/>
      <c r="O11" s="22"/>
      <c r="P11" s="22"/>
      <c r="Q11" s="22"/>
      <c r="R11" s="22"/>
      <c r="S11" s="22"/>
    </row>
    <row r="12" spans="1:30" ht="14.1" customHeight="1" x14ac:dyDescent="0.15">
      <c r="A12" s="24"/>
      <c r="B12" s="24" t="s">
        <v>22</v>
      </c>
      <c r="C12" s="77" t="s">
        <v>137</v>
      </c>
      <c r="D12" s="77"/>
      <c r="E12" s="30"/>
      <c r="F12" s="22">
        <v>50270150</v>
      </c>
      <c r="G12" s="22">
        <v>7508912</v>
      </c>
      <c r="H12" s="23">
        <f t="shared" si="0"/>
        <v>57779062</v>
      </c>
      <c r="I12" s="22"/>
      <c r="J12" s="22"/>
      <c r="K12" s="22"/>
      <c r="L12" s="22"/>
      <c r="M12" s="22"/>
      <c r="N12" s="22"/>
      <c r="O12" s="22"/>
      <c r="P12" s="22"/>
      <c r="Q12" s="22"/>
      <c r="R12" s="22"/>
      <c r="S12" s="22"/>
      <c r="T12" s="29"/>
      <c r="U12" s="29"/>
      <c r="V12" s="29"/>
      <c r="W12" s="29"/>
      <c r="X12" s="29"/>
      <c r="Y12" s="29"/>
      <c r="Z12" s="29"/>
      <c r="AA12" s="29"/>
      <c r="AB12" s="29"/>
      <c r="AC12" s="29"/>
      <c r="AD12" s="29"/>
    </row>
    <row r="13" spans="1:30" ht="14.1" customHeight="1" x14ac:dyDescent="0.15">
      <c r="A13" s="24"/>
      <c r="B13" s="24" t="s">
        <v>24</v>
      </c>
      <c r="C13" s="77" t="s">
        <v>138</v>
      </c>
      <c r="D13" s="77"/>
      <c r="E13" s="30"/>
      <c r="F13" s="22">
        <v>8358648</v>
      </c>
      <c r="G13" s="22">
        <v>1114096</v>
      </c>
      <c r="H13" s="23">
        <f t="shared" si="0"/>
        <v>9472744</v>
      </c>
      <c r="I13" s="22"/>
      <c r="J13" s="22"/>
      <c r="K13" s="22"/>
      <c r="L13" s="22"/>
      <c r="M13" s="22"/>
      <c r="N13" s="22"/>
      <c r="O13" s="22"/>
      <c r="P13" s="22"/>
      <c r="Q13" s="22"/>
      <c r="R13" s="22"/>
      <c r="S13" s="22"/>
      <c r="T13" s="29"/>
      <c r="U13" s="29"/>
      <c r="V13" s="29"/>
      <c r="W13" s="29"/>
      <c r="X13" s="29"/>
      <c r="Y13" s="29"/>
      <c r="Z13" s="29"/>
      <c r="AA13" s="29"/>
      <c r="AB13" s="29"/>
      <c r="AC13" s="29"/>
      <c r="AD13" s="29"/>
    </row>
    <row r="14" spans="1:30" ht="14.1" customHeight="1" x14ac:dyDescent="0.15">
      <c r="A14" s="24"/>
      <c r="B14" s="24" t="s">
        <v>26</v>
      </c>
      <c r="C14" s="77" t="s">
        <v>139</v>
      </c>
      <c r="D14" s="77"/>
      <c r="E14" s="30"/>
      <c r="F14" s="22">
        <v>12532174</v>
      </c>
      <c r="G14" s="22">
        <v>1174000</v>
      </c>
      <c r="H14" s="23">
        <f t="shared" si="0"/>
        <v>13706174</v>
      </c>
      <c r="I14" s="22"/>
      <c r="J14" s="22"/>
      <c r="K14" s="22"/>
      <c r="L14" s="22"/>
      <c r="M14" s="22"/>
      <c r="N14" s="22"/>
      <c r="O14" s="22"/>
      <c r="P14" s="22"/>
      <c r="Q14" s="22"/>
      <c r="R14" s="22"/>
      <c r="S14" s="22"/>
      <c r="T14" s="29"/>
      <c r="U14" s="29"/>
      <c r="V14" s="29"/>
      <c r="W14" s="29"/>
      <c r="X14" s="29"/>
      <c r="Y14" s="29"/>
      <c r="Z14" s="29"/>
      <c r="AA14" s="29"/>
      <c r="AB14" s="29"/>
      <c r="AC14" s="29"/>
      <c r="AD14" s="29"/>
    </row>
    <row r="15" spans="1:30" ht="14.1" customHeight="1" x14ac:dyDescent="0.15">
      <c r="A15" s="24"/>
      <c r="B15" s="24" t="s">
        <v>28</v>
      </c>
      <c r="C15" s="77" t="s">
        <v>140</v>
      </c>
      <c r="D15" s="77"/>
      <c r="E15" s="30"/>
      <c r="F15" s="22">
        <v>3322121</v>
      </c>
      <c r="G15" s="22">
        <v>-157262</v>
      </c>
      <c r="H15" s="23">
        <f t="shared" si="0"/>
        <v>3164859</v>
      </c>
      <c r="I15" s="22"/>
      <c r="J15" s="22"/>
      <c r="K15" s="22"/>
      <c r="L15" s="22"/>
      <c r="M15" s="22"/>
      <c r="N15" s="22"/>
      <c r="O15" s="22"/>
      <c r="P15" s="22"/>
      <c r="Q15" s="22"/>
      <c r="R15" s="22"/>
      <c r="S15" s="22"/>
      <c r="T15" s="29"/>
      <c r="U15" s="29"/>
      <c r="V15" s="29"/>
      <c r="W15" s="29"/>
      <c r="X15" s="29"/>
      <c r="Y15" s="29"/>
      <c r="Z15" s="29"/>
      <c r="AA15" s="29"/>
      <c r="AB15" s="29"/>
      <c r="AC15" s="29"/>
      <c r="AD15" s="29"/>
    </row>
    <row r="16" spans="1:30" ht="14.1" customHeight="1" x14ac:dyDescent="0.15">
      <c r="A16" s="24"/>
      <c r="B16" s="24" t="s">
        <v>30</v>
      </c>
      <c r="C16" s="77" t="s">
        <v>96</v>
      </c>
      <c r="D16" s="77"/>
      <c r="E16" s="26"/>
      <c r="F16" s="22">
        <v>42593000</v>
      </c>
      <c r="G16" s="22">
        <v>300000</v>
      </c>
      <c r="H16" s="23">
        <f t="shared" si="0"/>
        <v>42893000</v>
      </c>
      <c r="I16" s="22"/>
      <c r="J16" s="22"/>
      <c r="K16" s="22"/>
      <c r="L16" s="22"/>
      <c r="M16" s="22"/>
      <c r="N16" s="22"/>
      <c r="O16" s="22"/>
      <c r="P16" s="22"/>
      <c r="Q16" s="22"/>
      <c r="R16" s="22"/>
      <c r="S16" s="22"/>
      <c r="T16" s="29"/>
      <c r="U16" s="29"/>
      <c r="V16" s="29"/>
      <c r="W16" s="29"/>
      <c r="X16" s="29"/>
      <c r="Y16" s="29"/>
      <c r="Z16" s="29"/>
      <c r="AA16" s="29"/>
      <c r="AB16" s="29"/>
      <c r="AC16" s="29"/>
      <c r="AD16" s="29"/>
    </row>
    <row r="17" spans="1:30" ht="14.1" customHeight="1" x14ac:dyDescent="0.15">
      <c r="A17" s="24"/>
      <c r="B17" s="24" t="s">
        <v>32</v>
      </c>
      <c r="C17" s="77" t="s">
        <v>37</v>
      </c>
      <c r="D17" s="77"/>
      <c r="E17" s="26"/>
      <c r="F17" s="22">
        <v>25572700</v>
      </c>
      <c r="G17" s="22">
        <v>1119592</v>
      </c>
      <c r="H17" s="23">
        <f t="shared" si="0"/>
        <v>26692292</v>
      </c>
      <c r="I17" s="22"/>
      <c r="J17" s="22"/>
      <c r="K17" s="22"/>
      <c r="L17" s="22"/>
      <c r="M17" s="22"/>
      <c r="N17" s="22"/>
      <c r="O17" s="22"/>
      <c r="P17" s="22"/>
      <c r="Q17" s="22"/>
      <c r="R17" s="22"/>
      <c r="S17" s="22"/>
      <c r="T17" s="29"/>
      <c r="U17" s="29"/>
      <c r="V17" s="29"/>
      <c r="W17" s="29"/>
      <c r="X17" s="29"/>
      <c r="Y17" s="29"/>
      <c r="Z17" s="29"/>
      <c r="AA17" s="29"/>
      <c r="AB17" s="29"/>
      <c r="AC17" s="29"/>
      <c r="AD17" s="29"/>
    </row>
    <row r="18" spans="1:30" ht="14.1" customHeight="1" x14ac:dyDescent="0.15">
      <c r="A18" s="24"/>
      <c r="B18" s="24" t="s">
        <v>34</v>
      </c>
      <c r="C18" s="77" t="s">
        <v>39</v>
      </c>
      <c r="D18" s="77"/>
      <c r="E18" s="26"/>
      <c r="F18" s="22">
        <v>5228527</v>
      </c>
      <c r="G18" s="22">
        <v>34745</v>
      </c>
      <c r="H18" s="23">
        <f t="shared" si="0"/>
        <v>5263272</v>
      </c>
      <c r="I18" s="22"/>
      <c r="J18" s="22"/>
      <c r="K18" s="22"/>
      <c r="L18" s="22"/>
      <c r="M18" s="22"/>
      <c r="N18" s="22"/>
      <c r="O18" s="22"/>
      <c r="P18" s="22"/>
      <c r="Q18" s="22"/>
      <c r="R18" s="22"/>
      <c r="S18" s="22"/>
      <c r="T18" s="29"/>
      <c r="U18" s="29"/>
      <c r="V18" s="29"/>
      <c r="W18" s="29"/>
      <c r="X18" s="29"/>
      <c r="Y18" s="29"/>
      <c r="Z18" s="29"/>
      <c r="AA18" s="29"/>
      <c r="AB18" s="29"/>
      <c r="AC18" s="29"/>
      <c r="AD18" s="29"/>
    </row>
    <row r="19" spans="1:30" ht="14.1" customHeight="1" x14ac:dyDescent="0.15">
      <c r="A19" s="24"/>
      <c r="B19" s="24" t="s">
        <v>36</v>
      </c>
      <c r="C19" s="77" t="s">
        <v>98</v>
      </c>
      <c r="D19" s="77"/>
      <c r="E19" s="26"/>
      <c r="F19" s="22">
        <v>9633417</v>
      </c>
      <c r="G19" s="22">
        <v>-127562</v>
      </c>
      <c r="H19" s="23">
        <f t="shared" si="0"/>
        <v>9505855</v>
      </c>
      <c r="I19" s="22"/>
      <c r="J19" s="22"/>
      <c r="K19" s="22"/>
      <c r="L19" s="22"/>
      <c r="M19" s="22"/>
      <c r="N19" s="22"/>
      <c r="O19" s="22"/>
      <c r="P19" s="22"/>
      <c r="Q19" s="22"/>
      <c r="R19" s="22"/>
      <c r="S19" s="22"/>
      <c r="T19" s="29"/>
      <c r="U19" s="29"/>
      <c r="V19" s="29"/>
      <c r="W19" s="29"/>
      <c r="X19" s="29"/>
      <c r="Y19" s="29"/>
      <c r="Z19" s="29"/>
      <c r="AA19" s="29"/>
      <c r="AB19" s="29"/>
      <c r="AC19" s="29"/>
      <c r="AD19" s="29"/>
    </row>
    <row r="20" spans="1:30" ht="14.1" customHeight="1" x14ac:dyDescent="0.15">
      <c r="A20" s="24"/>
      <c r="B20" s="24" t="s">
        <v>38</v>
      </c>
      <c r="C20" s="77" t="s">
        <v>99</v>
      </c>
      <c r="D20" s="77"/>
      <c r="E20" s="26"/>
      <c r="F20" s="22">
        <v>12491684</v>
      </c>
      <c r="G20" s="55">
        <v>96407</v>
      </c>
      <c r="H20" s="23">
        <f t="shared" si="0"/>
        <v>12588091</v>
      </c>
      <c r="I20" s="22"/>
      <c r="J20" s="22"/>
      <c r="K20" s="22"/>
      <c r="L20" s="22"/>
      <c r="M20" s="22"/>
      <c r="N20" s="22"/>
      <c r="O20" s="22"/>
      <c r="P20" s="22"/>
      <c r="Q20" s="22"/>
      <c r="R20" s="22"/>
      <c r="S20" s="22"/>
      <c r="T20" s="29"/>
      <c r="U20" s="29"/>
      <c r="V20" s="29"/>
      <c r="W20" s="29"/>
      <c r="X20" s="29"/>
      <c r="Y20" s="29"/>
      <c r="Z20" s="29"/>
      <c r="AA20" s="29"/>
      <c r="AB20" s="29"/>
      <c r="AC20" s="29"/>
      <c r="AD20" s="29"/>
    </row>
    <row r="21" spans="1:30" ht="14.1" customHeight="1" x14ac:dyDescent="0.15">
      <c r="A21" s="24"/>
      <c r="B21" s="24" t="s">
        <v>40</v>
      </c>
      <c r="C21" s="77" t="s">
        <v>141</v>
      </c>
      <c r="D21" s="77"/>
      <c r="E21" s="26"/>
      <c r="F21" s="22">
        <v>19169570</v>
      </c>
      <c r="G21" s="55">
        <v>190000</v>
      </c>
      <c r="H21" s="23">
        <f t="shared" si="0"/>
        <v>19359570</v>
      </c>
      <c r="I21" s="22"/>
      <c r="J21" s="22"/>
      <c r="K21" s="22"/>
      <c r="L21" s="22"/>
      <c r="M21" s="22"/>
      <c r="N21" s="22"/>
      <c r="O21" s="22"/>
      <c r="P21" s="22"/>
      <c r="Q21" s="22"/>
      <c r="R21" s="22"/>
      <c r="S21" s="22"/>
      <c r="T21" s="29"/>
      <c r="U21" s="29"/>
      <c r="V21" s="29"/>
      <c r="W21" s="29"/>
      <c r="X21" s="29"/>
      <c r="Y21" s="29"/>
      <c r="Z21" s="29"/>
      <c r="AA21" s="29"/>
      <c r="AB21" s="29"/>
      <c r="AC21" s="29"/>
      <c r="AD21" s="29"/>
    </row>
    <row r="22" spans="1:30" ht="14.1" customHeight="1" x14ac:dyDescent="0.15">
      <c r="A22" s="24"/>
      <c r="B22" s="24" t="s">
        <v>42</v>
      </c>
      <c r="C22" s="77" t="s">
        <v>142</v>
      </c>
      <c r="D22" s="77"/>
      <c r="E22" s="26"/>
      <c r="F22" s="22">
        <v>2842372</v>
      </c>
      <c r="G22" s="22" t="s">
        <v>14</v>
      </c>
      <c r="H22" s="23">
        <f t="shared" si="0"/>
        <v>2842372</v>
      </c>
      <c r="I22" s="22"/>
      <c r="J22" s="22"/>
      <c r="K22" s="22"/>
      <c r="L22" s="22"/>
      <c r="M22" s="22"/>
      <c r="N22" s="22"/>
      <c r="O22" s="22"/>
      <c r="P22" s="22"/>
      <c r="Q22" s="22"/>
      <c r="R22" s="22"/>
      <c r="S22" s="22"/>
      <c r="T22" s="29"/>
      <c r="U22" s="29"/>
      <c r="V22" s="29"/>
      <c r="W22" s="29"/>
      <c r="X22" s="29"/>
      <c r="Y22" s="29"/>
      <c r="Z22" s="29"/>
      <c r="AA22" s="29"/>
      <c r="AB22" s="29"/>
      <c r="AC22" s="29"/>
      <c r="AD22" s="29"/>
    </row>
    <row r="23" spans="1:30" ht="14.1" customHeight="1" x14ac:dyDescent="0.15">
      <c r="A23" s="24"/>
      <c r="B23" s="24" t="s">
        <v>44</v>
      </c>
      <c r="C23" s="77" t="s">
        <v>143</v>
      </c>
      <c r="D23" s="77"/>
      <c r="E23" s="26"/>
      <c r="F23" s="22">
        <v>2157628</v>
      </c>
      <c r="G23" s="22" t="s">
        <v>14</v>
      </c>
      <c r="H23" s="23">
        <f t="shared" si="0"/>
        <v>2157628</v>
      </c>
      <c r="I23" s="22"/>
      <c r="J23" s="22"/>
      <c r="K23" s="22"/>
      <c r="L23" s="22"/>
      <c r="M23" s="22"/>
      <c r="N23" s="22"/>
      <c r="O23" s="22"/>
      <c r="P23" s="22"/>
      <c r="Q23" s="22"/>
      <c r="R23" s="22"/>
      <c r="S23" s="22"/>
      <c r="T23" s="29"/>
      <c r="U23" s="29"/>
      <c r="V23" s="29"/>
      <c r="W23" s="29"/>
      <c r="X23" s="29"/>
      <c r="Y23" s="29"/>
      <c r="Z23" s="29"/>
      <c r="AA23" s="29"/>
      <c r="AB23" s="29"/>
      <c r="AC23" s="29"/>
      <c r="AD23" s="29"/>
    </row>
    <row r="24" spans="1:30" ht="14.1" customHeight="1" x14ac:dyDescent="0.15">
      <c r="A24" s="24"/>
      <c r="B24" s="24" t="s">
        <v>47</v>
      </c>
      <c r="C24" s="77" t="s">
        <v>144</v>
      </c>
      <c r="D24" s="77"/>
      <c r="E24" s="26"/>
      <c r="F24" s="22">
        <v>45000000</v>
      </c>
      <c r="G24" s="22" t="s">
        <v>14</v>
      </c>
      <c r="H24" s="23">
        <f t="shared" si="0"/>
        <v>45000000</v>
      </c>
      <c r="I24" s="22"/>
      <c r="J24" s="22"/>
      <c r="K24" s="22"/>
      <c r="L24" s="22"/>
      <c r="M24" s="22"/>
      <c r="N24" s="22"/>
      <c r="O24" s="22"/>
      <c r="P24" s="22"/>
      <c r="Q24" s="22"/>
      <c r="R24" s="22"/>
      <c r="S24" s="22"/>
      <c r="T24" s="29"/>
      <c r="U24" s="29"/>
      <c r="V24" s="29"/>
      <c r="W24" s="29"/>
      <c r="X24" s="29"/>
      <c r="Y24" s="29"/>
      <c r="Z24" s="29"/>
      <c r="AA24" s="29"/>
      <c r="AB24" s="29"/>
      <c r="AC24" s="29"/>
      <c r="AD24" s="29"/>
    </row>
    <row r="25" spans="1:30" ht="14.1" customHeight="1" x14ac:dyDescent="0.15">
      <c r="A25" s="24"/>
      <c r="B25" s="24" t="s">
        <v>49</v>
      </c>
      <c r="C25" s="77" t="s">
        <v>101</v>
      </c>
      <c r="D25" s="77"/>
      <c r="E25" s="26"/>
      <c r="F25" s="22">
        <v>26443836</v>
      </c>
      <c r="G25" s="22">
        <v>791240</v>
      </c>
      <c r="H25" s="23">
        <f t="shared" si="0"/>
        <v>27235076</v>
      </c>
      <c r="I25" s="22"/>
      <c r="J25" s="22"/>
      <c r="K25" s="22"/>
      <c r="L25" s="22"/>
      <c r="M25" s="22"/>
      <c r="N25" s="22"/>
      <c r="O25" s="22"/>
      <c r="P25" s="22"/>
      <c r="Q25" s="22"/>
      <c r="R25" s="22"/>
      <c r="S25" s="22"/>
      <c r="T25" s="29"/>
      <c r="U25" s="29"/>
      <c r="V25" s="29"/>
      <c r="W25" s="29"/>
      <c r="X25" s="29"/>
      <c r="Y25" s="29"/>
      <c r="Z25" s="29"/>
      <c r="AA25" s="29"/>
      <c r="AB25" s="29"/>
      <c r="AC25" s="29"/>
      <c r="AD25" s="29"/>
    </row>
    <row r="26" spans="1:30" ht="14.1" customHeight="1" x14ac:dyDescent="0.15">
      <c r="A26" s="24"/>
      <c r="B26" s="24" t="s">
        <v>51</v>
      </c>
      <c r="C26" s="77" t="s">
        <v>103</v>
      </c>
      <c r="D26" s="77"/>
      <c r="E26" s="26"/>
      <c r="F26" s="22">
        <v>3439727</v>
      </c>
      <c r="G26" s="22">
        <v>5673</v>
      </c>
      <c r="H26" s="23">
        <f t="shared" si="0"/>
        <v>3445400</v>
      </c>
      <c r="I26" s="22"/>
      <c r="J26" s="22"/>
      <c r="K26" s="22"/>
      <c r="L26" s="22"/>
      <c r="M26" s="22"/>
      <c r="N26" s="22"/>
      <c r="O26" s="22"/>
      <c r="P26" s="22"/>
      <c r="Q26" s="22"/>
      <c r="R26" s="22"/>
      <c r="S26" s="22"/>
      <c r="T26" s="29"/>
      <c r="U26" s="29"/>
      <c r="V26" s="29"/>
      <c r="W26" s="29"/>
      <c r="X26" s="29"/>
      <c r="Y26" s="29"/>
      <c r="Z26" s="29"/>
      <c r="AA26" s="29"/>
      <c r="AB26" s="29"/>
      <c r="AC26" s="29"/>
      <c r="AD26" s="29"/>
    </row>
    <row r="27" spans="1:30" ht="14.1" customHeight="1" x14ac:dyDescent="0.15">
      <c r="A27" s="24"/>
      <c r="B27" s="24" t="s">
        <v>53</v>
      </c>
      <c r="C27" s="90" t="s">
        <v>145</v>
      </c>
      <c r="D27" s="90"/>
      <c r="E27" s="31"/>
      <c r="F27" s="22">
        <v>54000000</v>
      </c>
      <c r="G27" s="22">
        <v>8208000</v>
      </c>
      <c r="H27" s="23">
        <f t="shared" si="0"/>
        <v>62208000</v>
      </c>
      <c r="I27" s="48"/>
      <c r="J27" s="48"/>
      <c r="K27" s="48"/>
      <c r="L27" s="48"/>
      <c r="M27" s="48"/>
      <c r="N27" s="48"/>
      <c r="O27" s="48"/>
      <c r="P27" s="48"/>
      <c r="Q27" s="48"/>
      <c r="R27" s="48"/>
      <c r="S27" s="48"/>
      <c r="T27" s="29"/>
      <c r="U27" s="29"/>
      <c r="V27" s="29"/>
      <c r="W27" s="29"/>
      <c r="X27" s="29"/>
      <c r="Y27" s="29"/>
      <c r="Z27" s="29"/>
      <c r="AA27" s="29"/>
      <c r="AB27" s="29"/>
      <c r="AC27" s="29"/>
      <c r="AD27" s="29"/>
    </row>
    <row r="28" spans="1:30" ht="14.1" customHeight="1" x14ac:dyDescent="0.15">
      <c r="A28" s="24"/>
      <c r="B28" s="24" t="s">
        <v>56</v>
      </c>
      <c r="C28" s="77" t="s">
        <v>82</v>
      </c>
      <c r="D28" s="77"/>
      <c r="E28" s="31"/>
      <c r="F28" s="22">
        <v>130000000</v>
      </c>
      <c r="G28" s="22">
        <v>7600000</v>
      </c>
      <c r="H28" s="23">
        <f t="shared" si="0"/>
        <v>137600000</v>
      </c>
      <c r="I28" s="48"/>
      <c r="J28" s="48"/>
      <c r="K28" s="48"/>
      <c r="L28" s="48"/>
      <c r="M28" s="48"/>
      <c r="N28" s="48"/>
      <c r="O28" s="48"/>
      <c r="P28" s="48"/>
      <c r="Q28" s="48"/>
      <c r="R28" s="48"/>
      <c r="S28" s="48"/>
      <c r="T28" s="29"/>
      <c r="U28" s="29"/>
      <c r="V28" s="29"/>
      <c r="W28" s="29"/>
      <c r="X28" s="29"/>
      <c r="Y28" s="29"/>
      <c r="Z28" s="29"/>
      <c r="AA28" s="29"/>
      <c r="AB28" s="29"/>
      <c r="AC28" s="29"/>
      <c r="AD28" s="29"/>
    </row>
    <row r="29" spans="1:30" ht="14.1" customHeight="1" x14ac:dyDescent="0.15">
      <c r="A29" s="24"/>
      <c r="B29" s="24" t="s">
        <v>58</v>
      </c>
      <c r="C29" s="77" t="s">
        <v>85</v>
      </c>
      <c r="D29" s="77"/>
      <c r="E29" s="31"/>
      <c r="F29" s="22">
        <v>10883997</v>
      </c>
      <c r="G29" s="22">
        <v>8539465</v>
      </c>
      <c r="H29" s="23">
        <f t="shared" si="0"/>
        <v>19423462</v>
      </c>
      <c r="I29" s="48"/>
      <c r="J29" s="48"/>
      <c r="K29" s="48"/>
      <c r="L29" s="48"/>
      <c r="M29" s="48"/>
      <c r="N29" s="48"/>
      <c r="O29" s="48"/>
      <c r="P29" s="48"/>
      <c r="Q29" s="48"/>
      <c r="R29" s="48"/>
      <c r="S29" s="48"/>
      <c r="T29" s="29"/>
      <c r="U29" s="29"/>
      <c r="V29" s="29"/>
      <c r="W29" s="29"/>
      <c r="X29" s="29"/>
      <c r="Y29" s="29"/>
      <c r="Z29" s="29"/>
      <c r="AA29" s="29"/>
      <c r="AB29" s="29"/>
      <c r="AC29" s="29"/>
      <c r="AD29" s="29"/>
    </row>
    <row r="30" spans="1:30" ht="14.1" customHeight="1" x14ac:dyDescent="0.15">
      <c r="A30" s="24"/>
      <c r="B30" s="24" t="s">
        <v>60</v>
      </c>
      <c r="C30" s="77" t="s">
        <v>107</v>
      </c>
      <c r="D30" s="77"/>
      <c r="E30" s="31"/>
      <c r="F30" s="22">
        <v>20866199</v>
      </c>
      <c r="G30" s="22">
        <v>754879</v>
      </c>
      <c r="H30" s="23">
        <f t="shared" si="0"/>
        <v>21621078</v>
      </c>
      <c r="I30" s="48"/>
      <c r="J30" s="48"/>
      <c r="K30" s="48"/>
      <c r="L30" s="48"/>
      <c r="M30" s="48"/>
      <c r="N30" s="48"/>
      <c r="O30" s="48"/>
      <c r="P30" s="48"/>
      <c r="Q30" s="48"/>
      <c r="R30" s="48"/>
      <c r="S30" s="48"/>
      <c r="T30" s="29"/>
      <c r="U30" s="29"/>
      <c r="V30" s="29"/>
      <c r="W30" s="29"/>
      <c r="X30" s="29"/>
      <c r="Y30" s="29"/>
      <c r="Z30" s="29"/>
      <c r="AA30" s="29"/>
      <c r="AB30" s="29"/>
      <c r="AC30" s="29"/>
      <c r="AD30" s="29"/>
    </row>
    <row r="31" spans="1:30" ht="14.1" customHeight="1" x14ac:dyDescent="0.15">
      <c r="A31" s="24"/>
      <c r="B31" s="24" t="s">
        <v>62</v>
      </c>
      <c r="C31" s="77" t="s">
        <v>146</v>
      </c>
      <c r="D31" s="77"/>
      <c r="E31" s="31"/>
      <c r="F31" s="22">
        <v>5772983</v>
      </c>
      <c r="G31" s="22">
        <v>206157</v>
      </c>
      <c r="H31" s="23">
        <f t="shared" si="0"/>
        <v>5979140</v>
      </c>
      <c r="I31" s="48"/>
      <c r="J31" s="48"/>
      <c r="K31" s="48"/>
      <c r="L31" s="48"/>
      <c r="M31" s="48"/>
      <c r="N31" s="48"/>
      <c r="O31" s="48"/>
      <c r="P31" s="48"/>
      <c r="Q31" s="48"/>
      <c r="R31" s="48"/>
      <c r="S31" s="48"/>
      <c r="T31" s="29"/>
      <c r="U31" s="29"/>
      <c r="V31" s="29"/>
      <c r="W31" s="29"/>
      <c r="X31" s="29"/>
      <c r="Y31" s="29"/>
      <c r="Z31" s="29"/>
      <c r="AA31" s="29"/>
      <c r="AB31" s="29"/>
      <c r="AC31" s="29"/>
      <c r="AD31" s="29"/>
    </row>
    <row r="32" spans="1:30" ht="14.1" customHeight="1" x14ac:dyDescent="0.15">
      <c r="A32" s="24"/>
      <c r="B32" s="24" t="s">
        <v>64</v>
      </c>
      <c r="C32" s="90" t="s">
        <v>128</v>
      </c>
      <c r="D32" s="90"/>
      <c r="E32" s="31"/>
      <c r="F32" s="22">
        <v>4701380</v>
      </c>
      <c r="G32" s="22">
        <v>-100000</v>
      </c>
      <c r="H32" s="23">
        <f t="shared" si="0"/>
        <v>4601380</v>
      </c>
      <c r="I32" s="48"/>
      <c r="J32" s="48"/>
      <c r="K32" s="48"/>
      <c r="L32" s="48"/>
      <c r="M32" s="48"/>
      <c r="N32" s="48"/>
      <c r="O32" s="48"/>
      <c r="P32" s="48"/>
      <c r="Q32" s="48"/>
      <c r="R32" s="48"/>
      <c r="S32" s="48"/>
      <c r="T32" s="29"/>
      <c r="U32" s="29"/>
      <c r="V32" s="29"/>
      <c r="W32" s="29"/>
      <c r="X32" s="29"/>
      <c r="Y32" s="29"/>
      <c r="Z32" s="29"/>
      <c r="AA32" s="29"/>
      <c r="AB32" s="29"/>
      <c r="AC32" s="29"/>
      <c r="AD32" s="29"/>
    </row>
    <row r="33" spans="1:30" ht="14.1" customHeight="1" x14ac:dyDescent="0.15">
      <c r="A33" s="24"/>
      <c r="B33" s="24" t="s">
        <v>66</v>
      </c>
      <c r="C33" s="91" t="s">
        <v>147</v>
      </c>
      <c r="D33" s="91"/>
      <c r="E33" s="31"/>
      <c r="F33" s="22">
        <v>2880592</v>
      </c>
      <c r="G33" s="22">
        <v>-151396</v>
      </c>
      <c r="H33" s="23">
        <f t="shared" si="0"/>
        <v>2729196</v>
      </c>
      <c r="I33" s="48"/>
      <c r="J33" s="48"/>
      <c r="K33" s="48"/>
      <c r="L33" s="48"/>
      <c r="M33" s="48"/>
      <c r="N33" s="48"/>
      <c r="O33" s="48"/>
      <c r="P33" s="48"/>
      <c r="Q33" s="48"/>
      <c r="R33" s="48"/>
      <c r="S33" s="48"/>
      <c r="T33" s="29"/>
      <c r="U33" s="29"/>
      <c r="V33" s="29"/>
      <c r="W33" s="29"/>
      <c r="X33" s="29"/>
      <c r="Y33" s="29"/>
      <c r="Z33" s="29"/>
      <c r="AA33" s="29"/>
      <c r="AB33" s="29"/>
      <c r="AC33" s="29"/>
      <c r="AD33" s="29"/>
    </row>
    <row r="34" spans="1:30" ht="14.1" customHeight="1" x14ac:dyDescent="0.15">
      <c r="A34" s="24"/>
      <c r="B34" s="24" t="s">
        <v>68</v>
      </c>
      <c r="C34" s="77" t="s">
        <v>61</v>
      </c>
      <c r="D34" s="77"/>
      <c r="E34" s="31"/>
      <c r="F34" s="22">
        <v>14686014</v>
      </c>
      <c r="G34" s="22">
        <v>572741</v>
      </c>
      <c r="H34" s="23">
        <f t="shared" si="0"/>
        <v>15258755</v>
      </c>
      <c r="I34" s="48"/>
      <c r="J34" s="48"/>
      <c r="K34" s="48"/>
      <c r="L34" s="48"/>
      <c r="M34" s="48"/>
      <c r="N34" s="48"/>
      <c r="O34" s="48"/>
      <c r="P34" s="48"/>
      <c r="Q34" s="48"/>
      <c r="R34" s="48"/>
      <c r="S34" s="48"/>
      <c r="T34" s="29"/>
      <c r="U34" s="29"/>
      <c r="V34" s="29"/>
      <c r="W34" s="29"/>
      <c r="X34" s="29"/>
      <c r="Y34" s="29"/>
      <c r="Z34" s="29"/>
      <c r="AA34" s="29"/>
      <c r="AB34" s="29"/>
      <c r="AC34" s="29"/>
      <c r="AD34" s="29"/>
    </row>
    <row r="35" spans="1:30" ht="14.1" customHeight="1" x14ac:dyDescent="0.15">
      <c r="A35" s="24"/>
      <c r="B35" s="24" t="s">
        <v>71</v>
      </c>
      <c r="C35" s="77" t="s">
        <v>109</v>
      </c>
      <c r="D35" s="77"/>
      <c r="E35" s="31"/>
      <c r="F35" s="22">
        <v>6000000</v>
      </c>
      <c r="G35" s="22">
        <v>3000000</v>
      </c>
      <c r="H35" s="23">
        <f t="shared" si="0"/>
        <v>9000000</v>
      </c>
      <c r="I35" s="48"/>
      <c r="J35" s="48"/>
      <c r="K35" s="48"/>
      <c r="L35" s="48"/>
      <c r="M35" s="48"/>
      <c r="N35" s="48"/>
      <c r="O35" s="48"/>
      <c r="P35" s="48"/>
      <c r="Q35" s="48"/>
      <c r="R35" s="48"/>
      <c r="S35" s="48"/>
      <c r="T35" s="29"/>
      <c r="U35" s="29"/>
      <c r="V35" s="29"/>
      <c r="W35" s="29"/>
      <c r="X35" s="29"/>
      <c r="Y35" s="29"/>
      <c r="Z35" s="29"/>
      <c r="AA35" s="29"/>
      <c r="AB35" s="29"/>
      <c r="AC35" s="29"/>
      <c r="AD35" s="29"/>
    </row>
    <row r="36" spans="1:30" ht="14.1" customHeight="1" x14ac:dyDescent="0.15">
      <c r="A36" s="24"/>
      <c r="B36" s="24" t="s">
        <v>110</v>
      </c>
      <c r="C36" s="77" t="s">
        <v>148</v>
      </c>
      <c r="D36" s="77"/>
      <c r="E36" s="31"/>
      <c r="F36" s="22">
        <v>45343708</v>
      </c>
      <c r="G36" s="22">
        <v>-1341301</v>
      </c>
      <c r="H36" s="23">
        <f t="shared" si="0"/>
        <v>44002407</v>
      </c>
      <c r="I36" s="48"/>
      <c r="J36" s="48"/>
      <c r="K36" s="48"/>
      <c r="L36" s="48"/>
      <c r="M36" s="48"/>
      <c r="N36" s="48"/>
      <c r="O36" s="48"/>
      <c r="P36" s="48"/>
      <c r="Q36" s="48"/>
      <c r="R36" s="48"/>
      <c r="S36" s="48"/>
      <c r="T36" s="29"/>
      <c r="U36" s="29"/>
      <c r="V36" s="29"/>
      <c r="W36" s="29"/>
      <c r="X36" s="29"/>
      <c r="Y36" s="29"/>
      <c r="Z36" s="29"/>
      <c r="AA36" s="29"/>
      <c r="AB36" s="29"/>
      <c r="AC36" s="29"/>
      <c r="AD36" s="29"/>
    </row>
    <row r="37" spans="1:30" ht="14.1" customHeight="1" x14ac:dyDescent="0.15">
      <c r="A37" s="24"/>
      <c r="B37" s="24" t="s">
        <v>112</v>
      </c>
      <c r="C37" s="77" t="s">
        <v>149</v>
      </c>
      <c r="D37" s="77"/>
      <c r="E37" s="31"/>
      <c r="F37" s="22">
        <v>3307188</v>
      </c>
      <c r="G37" s="22">
        <v>-132183</v>
      </c>
      <c r="H37" s="23">
        <f t="shared" si="0"/>
        <v>3175005</v>
      </c>
      <c r="I37" s="48"/>
      <c r="J37" s="48"/>
      <c r="K37" s="48"/>
      <c r="L37" s="48"/>
      <c r="M37" s="48"/>
      <c r="N37" s="48"/>
      <c r="O37" s="48"/>
      <c r="P37" s="48"/>
      <c r="Q37" s="48"/>
      <c r="R37" s="48"/>
      <c r="S37" s="48"/>
      <c r="T37" s="29"/>
      <c r="U37" s="29"/>
      <c r="V37" s="29"/>
      <c r="W37" s="29"/>
      <c r="X37" s="29"/>
      <c r="Y37" s="29"/>
      <c r="Z37" s="29"/>
      <c r="AA37" s="29"/>
      <c r="AB37" s="29"/>
      <c r="AC37" s="29"/>
      <c r="AD37" s="29"/>
    </row>
    <row r="38" spans="1:30" ht="14.1" customHeight="1" x14ac:dyDescent="0.15">
      <c r="A38" s="24"/>
      <c r="B38" s="24" t="s">
        <v>114</v>
      </c>
      <c r="C38" s="77" t="s">
        <v>150</v>
      </c>
      <c r="D38" s="77"/>
      <c r="E38" s="31"/>
      <c r="F38" s="22">
        <v>3151741</v>
      </c>
      <c r="G38" s="22">
        <v>1230005</v>
      </c>
      <c r="H38" s="23">
        <f t="shared" si="0"/>
        <v>4381746</v>
      </c>
      <c r="I38" s="48"/>
      <c r="J38" s="48"/>
      <c r="K38" s="48"/>
      <c r="L38" s="48"/>
      <c r="M38" s="48"/>
      <c r="N38" s="48"/>
      <c r="O38" s="48"/>
      <c r="P38" s="48"/>
      <c r="Q38" s="48"/>
      <c r="R38" s="48"/>
      <c r="S38" s="48"/>
      <c r="T38" s="29"/>
      <c r="U38" s="29"/>
      <c r="V38" s="29"/>
      <c r="W38" s="29"/>
      <c r="X38" s="29"/>
      <c r="Y38" s="29"/>
      <c r="Z38" s="29"/>
      <c r="AA38" s="29"/>
      <c r="AB38" s="29"/>
      <c r="AC38" s="29"/>
      <c r="AD38" s="29"/>
    </row>
    <row r="39" spans="1:30" ht="14.1" customHeight="1" x14ac:dyDescent="0.15">
      <c r="A39" s="24"/>
      <c r="B39" s="24" t="s">
        <v>115</v>
      </c>
      <c r="C39" s="77" t="s">
        <v>151</v>
      </c>
      <c r="D39" s="77"/>
      <c r="E39" s="31"/>
      <c r="F39" s="22">
        <v>30000000</v>
      </c>
      <c r="G39" s="22">
        <v>-1000000</v>
      </c>
      <c r="H39" s="23">
        <f t="shared" si="0"/>
        <v>29000000</v>
      </c>
      <c r="I39" s="48"/>
      <c r="J39" s="48"/>
      <c r="K39" s="48"/>
      <c r="L39" s="48"/>
      <c r="M39" s="48"/>
      <c r="N39" s="48"/>
      <c r="O39" s="48"/>
      <c r="P39" s="48"/>
      <c r="Q39" s="48"/>
      <c r="R39" s="48"/>
      <c r="S39" s="48"/>
      <c r="T39" s="29"/>
      <c r="U39" s="29"/>
      <c r="V39" s="29"/>
      <c r="W39" s="29"/>
      <c r="X39" s="29"/>
      <c r="Y39" s="29"/>
      <c r="Z39" s="29"/>
      <c r="AA39" s="29"/>
      <c r="AB39" s="29"/>
      <c r="AC39" s="29"/>
      <c r="AD39" s="29"/>
    </row>
    <row r="40" spans="1:30" ht="14.1" customHeight="1" x14ac:dyDescent="0.15">
      <c r="A40" s="24"/>
      <c r="B40" s="24" t="s">
        <v>117</v>
      </c>
      <c r="C40" s="77" t="s">
        <v>152</v>
      </c>
      <c r="D40" s="77"/>
      <c r="E40" s="31"/>
      <c r="F40" s="22" t="s">
        <v>14</v>
      </c>
      <c r="G40" s="22">
        <v>5640000</v>
      </c>
      <c r="H40" s="23">
        <f t="shared" si="0"/>
        <v>5640000</v>
      </c>
      <c r="I40" s="48"/>
      <c r="J40" s="48"/>
      <c r="K40" s="48"/>
      <c r="L40" s="48"/>
      <c r="M40" s="48"/>
      <c r="N40" s="48"/>
      <c r="O40" s="48"/>
      <c r="P40" s="48"/>
      <c r="Q40" s="48"/>
      <c r="R40" s="48"/>
      <c r="S40" s="48"/>
      <c r="T40" s="29"/>
      <c r="U40" s="29"/>
      <c r="V40" s="29"/>
      <c r="W40" s="29"/>
      <c r="X40" s="29"/>
      <c r="Y40" s="29"/>
      <c r="Z40" s="29"/>
      <c r="AA40" s="29"/>
      <c r="AB40" s="29"/>
      <c r="AC40" s="29"/>
      <c r="AD40" s="29"/>
    </row>
    <row r="41" spans="1:30" ht="14.1" customHeight="1" x14ac:dyDescent="0.15">
      <c r="A41" s="24"/>
      <c r="B41" s="24" t="s">
        <v>118</v>
      </c>
      <c r="C41" s="77" t="s">
        <v>153</v>
      </c>
      <c r="D41" s="77"/>
      <c r="E41" s="31"/>
      <c r="F41" s="22">
        <v>1083915</v>
      </c>
      <c r="G41" s="22">
        <v>-461343</v>
      </c>
      <c r="H41" s="23">
        <f t="shared" si="0"/>
        <v>622572</v>
      </c>
      <c r="I41" s="48"/>
      <c r="J41" s="48"/>
      <c r="K41" s="48"/>
      <c r="L41" s="48"/>
      <c r="M41" s="48"/>
      <c r="N41" s="48"/>
      <c r="O41" s="48"/>
      <c r="P41" s="48"/>
      <c r="Q41" s="48"/>
      <c r="R41" s="48"/>
      <c r="S41" s="48"/>
      <c r="T41" s="29"/>
      <c r="U41" s="29"/>
      <c r="V41" s="29"/>
      <c r="W41" s="29"/>
      <c r="X41" s="29"/>
      <c r="Y41" s="29"/>
      <c r="Z41" s="29"/>
      <c r="AA41" s="29"/>
      <c r="AB41" s="29"/>
      <c r="AC41" s="29"/>
      <c r="AD41" s="29"/>
    </row>
    <row r="42" spans="1:30" ht="14.1" customHeight="1" x14ac:dyDescent="0.15">
      <c r="A42" s="24"/>
      <c r="B42" s="24" t="s">
        <v>154</v>
      </c>
      <c r="C42" s="77" t="s">
        <v>155</v>
      </c>
      <c r="D42" s="77"/>
      <c r="E42" s="31"/>
      <c r="F42" s="22">
        <v>3200000</v>
      </c>
      <c r="G42" s="22" t="s">
        <v>14</v>
      </c>
      <c r="H42" s="23">
        <f t="shared" si="0"/>
        <v>3200000</v>
      </c>
      <c r="I42" s="48"/>
      <c r="J42" s="48"/>
      <c r="K42" s="48"/>
      <c r="L42" s="48"/>
      <c r="M42" s="48"/>
      <c r="N42" s="48"/>
      <c r="O42" s="48"/>
      <c r="P42" s="48"/>
      <c r="Q42" s="48"/>
      <c r="R42" s="48"/>
      <c r="S42" s="48"/>
      <c r="T42" s="29"/>
      <c r="U42" s="29"/>
      <c r="V42" s="29"/>
      <c r="W42" s="29"/>
      <c r="X42" s="29"/>
      <c r="Y42" s="29"/>
      <c r="Z42" s="29"/>
      <c r="AA42" s="29"/>
      <c r="AB42" s="29"/>
      <c r="AC42" s="29"/>
      <c r="AD42" s="29"/>
    </row>
    <row r="43" spans="1:30" ht="14.1" customHeight="1" x14ac:dyDescent="0.15">
      <c r="A43" s="24"/>
      <c r="B43" s="24" t="s">
        <v>156</v>
      </c>
      <c r="C43" s="77" t="s">
        <v>157</v>
      </c>
      <c r="D43" s="77"/>
      <c r="E43" s="31"/>
      <c r="F43" s="22">
        <v>11513546</v>
      </c>
      <c r="G43" s="22">
        <v>-229099</v>
      </c>
      <c r="H43" s="23">
        <f t="shared" si="0"/>
        <v>11284447</v>
      </c>
      <c r="I43" s="48"/>
      <c r="J43" s="48"/>
      <c r="K43" s="48"/>
      <c r="L43" s="48"/>
      <c r="M43" s="48"/>
      <c r="N43" s="48"/>
      <c r="O43" s="48"/>
      <c r="P43" s="48"/>
      <c r="Q43" s="48"/>
      <c r="R43" s="48"/>
      <c r="S43" s="48"/>
      <c r="T43" s="29"/>
      <c r="U43" s="29"/>
      <c r="V43" s="29"/>
      <c r="W43" s="29"/>
      <c r="X43" s="29"/>
      <c r="Y43" s="29"/>
      <c r="Z43" s="29"/>
      <c r="AA43" s="29"/>
      <c r="AB43" s="29"/>
      <c r="AC43" s="29"/>
      <c r="AD43" s="29"/>
    </row>
    <row r="44" spans="1:30" ht="14.1" customHeight="1" x14ac:dyDescent="0.15">
      <c r="A44" s="24"/>
      <c r="B44" s="24" t="s">
        <v>158</v>
      </c>
      <c r="C44" s="77" t="s">
        <v>69</v>
      </c>
      <c r="D44" s="77"/>
      <c r="E44" s="31"/>
      <c r="F44" s="22">
        <v>3000000</v>
      </c>
      <c r="G44" s="22" t="s">
        <v>14</v>
      </c>
      <c r="H44" s="23">
        <f t="shared" si="0"/>
        <v>3000000</v>
      </c>
      <c r="I44" s="48"/>
      <c r="J44" s="48"/>
      <c r="K44" s="48"/>
      <c r="L44" s="48"/>
      <c r="M44" s="48"/>
      <c r="N44" s="48"/>
      <c r="O44" s="48"/>
      <c r="P44" s="48"/>
      <c r="Q44" s="48"/>
      <c r="R44" s="48"/>
      <c r="S44" s="48"/>
      <c r="T44" s="29"/>
      <c r="U44" s="29"/>
      <c r="V44" s="29"/>
      <c r="W44" s="29"/>
      <c r="X44" s="29"/>
      <c r="Y44" s="29"/>
      <c r="Z44" s="29"/>
      <c r="AA44" s="29"/>
      <c r="AB44" s="29"/>
      <c r="AC44" s="29"/>
      <c r="AD44" s="29"/>
    </row>
    <row r="45" spans="1:30" ht="14.1" customHeight="1" x14ac:dyDescent="0.15">
      <c r="A45" s="24"/>
      <c r="B45" s="24" t="s">
        <v>159</v>
      </c>
      <c r="C45" s="77" t="s">
        <v>160</v>
      </c>
      <c r="D45" s="77"/>
      <c r="E45" s="31"/>
      <c r="F45" s="22">
        <v>10000000</v>
      </c>
      <c r="G45" s="22">
        <v>4500000</v>
      </c>
      <c r="H45" s="23">
        <f t="shared" si="0"/>
        <v>14500000</v>
      </c>
      <c r="I45" s="48"/>
      <c r="J45" s="48"/>
      <c r="K45" s="48"/>
      <c r="L45" s="48"/>
      <c r="M45" s="48"/>
      <c r="N45" s="48"/>
      <c r="O45" s="48"/>
      <c r="P45" s="48"/>
      <c r="Q45" s="48"/>
      <c r="R45" s="48"/>
      <c r="S45" s="48"/>
      <c r="T45" s="29"/>
      <c r="U45" s="29"/>
      <c r="V45" s="29"/>
      <c r="W45" s="29"/>
      <c r="X45" s="29"/>
      <c r="Y45" s="29"/>
      <c r="Z45" s="29"/>
      <c r="AA45" s="29"/>
      <c r="AB45" s="29"/>
      <c r="AC45" s="29"/>
      <c r="AD45" s="29"/>
    </row>
    <row r="46" spans="1:30" ht="5.85" customHeight="1" x14ac:dyDescent="0.15">
      <c r="A46" s="24"/>
      <c r="B46" s="24"/>
      <c r="C46" s="20"/>
      <c r="D46" s="20"/>
      <c r="E46" s="31"/>
      <c r="F46" s="22"/>
      <c r="G46" s="22"/>
      <c r="H46" s="23"/>
      <c r="I46" s="48"/>
      <c r="J46" s="48"/>
      <c r="K46" s="48"/>
      <c r="L46" s="48"/>
      <c r="M46" s="48"/>
      <c r="N46" s="48"/>
      <c r="O46" s="48"/>
      <c r="P46" s="48"/>
      <c r="Q46" s="48"/>
      <c r="R46" s="48"/>
      <c r="S46" s="48"/>
      <c r="T46" s="29"/>
      <c r="U46" s="29"/>
      <c r="V46" s="29"/>
      <c r="W46" s="29"/>
      <c r="X46" s="29"/>
      <c r="Y46" s="29"/>
      <c r="Z46" s="29"/>
      <c r="AA46" s="29"/>
      <c r="AB46" s="29"/>
      <c r="AC46" s="29"/>
      <c r="AD46" s="29"/>
    </row>
    <row r="47" spans="1:30" ht="12.6" customHeight="1" x14ac:dyDescent="0.15">
      <c r="A47" s="24"/>
      <c r="B47" s="24"/>
      <c r="C47" s="76" t="s">
        <v>70</v>
      </c>
      <c r="D47" s="76"/>
      <c r="E47" s="31"/>
      <c r="F47" s="23">
        <f>SUM(F5:F9,F12:F45)</f>
        <v>865100630</v>
      </c>
      <c r="G47" s="23">
        <f>SUM(G5:G9,G12:G45)</f>
        <v>55235580</v>
      </c>
      <c r="H47" s="23">
        <f>SUM(F47,G47)</f>
        <v>920336210</v>
      </c>
      <c r="I47" s="48"/>
      <c r="J47" s="48"/>
      <c r="K47" s="48"/>
      <c r="L47" s="48"/>
      <c r="M47" s="48"/>
      <c r="N47" s="48"/>
      <c r="O47" s="48"/>
      <c r="P47" s="48"/>
      <c r="Q47" s="48"/>
      <c r="R47" s="48"/>
      <c r="S47" s="48"/>
      <c r="T47" s="29"/>
      <c r="U47" s="29"/>
      <c r="V47" s="29"/>
      <c r="W47" s="29"/>
      <c r="X47" s="29"/>
      <c r="Y47" s="29"/>
      <c r="Z47" s="29"/>
      <c r="AA47" s="29"/>
      <c r="AB47" s="29"/>
      <c r="AC47" s="29"/>
      <c r="AD47" s="29"/>
    </row>
    <row r="48" spans="1:30" ht="5.85" customHeight="1" x14ac:dyDescent="0.15">
      <c r="A48" s="24"/>
      <c r="B48" s="24"/>
      <c r="C48" s="20"/>
      <c r="D48" s="20"/>
      <c r="E48" s="31"/>
      <c r="F48" s="22"/>
      <c r="G48" s="22"/>
      <c r="H48" s="23"/>
      <c r="I48" s="48"/>
      <c r="J48" s="48"/>
      <c r="K48" s="48"/>
      <c r="L48" s="48"/>
      <c r="M48" s="48"/>
      <c r="N48" s="48"/>
      <c r="O48" s="48"/>
      <c r="P48" s="48"/>
      <c r="Q48" s="48"/>
      <c r="R48" s="48"/>
      <c r="S48" s="48"/>
      <c r="T48" s="29"/>
      <c r="U48" s="29"/>
      <c r="V48" s="29"/>
      <c r="W48" s="29"/>
      <c r="X48" s="29"/>
      <c r="Y48" s="29"/>
      <c r="Z48" s="29"/>
      <c r="AA48" s="29"/>
      <c r="AB48" s="29"/>
      <c r="AC48" s="29"/>
      <c r="AD48" s="29"/>
    </row>
    <row r="49" spans="1:30" ht="12.6" customHeight="1" x14ac:dyDescent="0.15">
      <c r="A49" s="24"/>
      <c r="B49" s="24" t="s">
        <v>161</v>
      </c>
      <c r="C49" s="76" t="s">
        <v>72</v>
      </c>
      <c r="D49" s="76"/>
      <c r="E49" s="31"/>
      <c r="F49" s="23">
        <v>100377719</v>
      </c>
      <c r="G49" s="23">
        <v>6536757</v>
      </c>
      <c r="H49" s="23">
        <f>SUM(F49,G49)</f>
        <v>106914476</v>
      </c>
      <c r="I49" s="48"/>
      <c r="J49" s="48"/>
      <c r="K49" s="48"/>
      <c r="L49" s="48"/>
      <c r="M49" s="48"/>
      <c r="N49" s="48"/>
      <c r="O49" s="48"/>
      <c r="P49" s="48"/>
      <c r="Q49" s="48"/>
      <c r="R49" s="48"/>
      <c r="S49" s="48"/>
      <c r="T49" s="29"/>
      <c r="U49" s="29"/>
      <c r="V49" s="29"/>
      <c r="W49" s="29"/>
      <c r="X49" s="29"/>
      <c r="Y49" s="29"/>
      <c r="Z49" s="29"/>
      <c r="AA49" s="29"/>
      <c r="AB49" s="29"/>
      <c r="AC49" s="29"/>
      <c r="AD49" s="29"/>
    </row>
    <row r="50" spans="1:30" ht="5.25" customHeight="1" x14ac:dyDescent="0.15">
      <c r="A50" s="24"/>
      <c r="B50" s="24"/>
      <c r="C50" s="20"/>
      <c r="D50" s="20"/>
      <c r="E50" s="31"/>
      <c r="F50" s="22"/>
      <c r="G50" s="22"/>
      <c r="H50" s="23"/>
      <c r="I50" s="29"/>
      <c r="J50" s="29"/>
      <c r="K50" s="29"/>
      <c r="L50" s="29"/>
      <c r="M50" s="29"/>
      <c r="N50" s="29"/>
      <c r="O50" s="29"/>
    </row>
    <row r="51" spans="1:30" ht="12.75" customHeight="1" x14ac:dyDescent="0.15">
      <c r="A51" s="33"/>
      <c r="B51" s="33"/>
      <c r="C51" s="89" t="s">
        <v>73</v>
      </c>
      <c r="D51" s="89"/>
      <c r="E51" s="56"/>
      <c r="F51" s="23">
        <f>SUM(F47,F49)</f>
        <v>965478349</v>
      </c>
      <c r="G51" s="23">
        <f>SUM(G47,G49)</f>
        <v>61772337</v>
      </c>
      <c r="H51" s="23">
        <f>SUM(F51,G51)</f>
        <v>1027250686</v>
      </c>
      <c r="I51" s="29"/>
      <c r="J51" s="29"/>
      <c r="K51" s="29"/>
      <c r="L51" s="29"/>
      <c r="M51" s="29"/>
      <c r="N51" s="29"/>
      <c r="O51" s="29"/>
    </row>
    <row r="52" spans="1:30" ht="10.5" customHeight="1" x14ac:dyDescent="0.15">
      <c r="A52" s="57"/>
      <c r="B52" s="87" t="s">
        <v>325</v>
      </c>
      <c r="C52" s="87"/>
      <c r="D52" s="87"/>
      <c r="E52" s="87"/>
      <c r="F52" s="87"/>
      <c r="G52" s="87"/>
      <c r="H52" s="87"/>
      <c r="I52" s="42"/>
      <c r="J52" s="51"/>
      <c r="K52" s="51"/>
      <c r="L52" s="42"/>
      <c r="M52" s="42"/>
      <c r="N52" s="42"/>
      <c r="O52" s="42"/>
    </row>
    <row r="53" spans="1:30" ht="5.85" customHeight="1" x14ac:dyDescent="0.15">
      <c r="A53" s="24"/>
      <c r="B53" s="88"/>
      <c r="C53" s="88"/>
      <c r="D53" s="88"/>
      <c r="E53" s="88"/>
      <c r="F53" s="88"/>
      <c r="G53" s="88"/>
      <c r="H53" s="88"/>
      <c r="I53" s="48"/>
      <c r="J53" s="48"/>
      <c r="K53" s="48"/>
      <c r="L53" s="48"/>
      <c r="M53" s="48"/>
      <c r="N53" s="48"/>
      <c r="O53" s="48"/>
      <c r="P53" s="48"/>
      <c r="Q53" s="48"/>
      <c r="R53" s="48"/>
      <c r="S53" s="48"/>
      <c r="T53" s="29"/>
      <c r="U53" s="29"/>
      <c r="V53" s="29"/>
      <c r="W53" s="29"/>
      <c r="X53" s="29"/>
      <c r="Y53" s="29"/>
      <c r="Z53" s="29"/>
      <c r="AA53" s="29"/>
      <c r="AB53" s="29"/>
      <c r="AC53" s="29"/>
      <c r="AD53" s="29"/>
    </row>
    <row r="54" spans="1:30" ht="18" customHeight="1" x14ac:dyDescent="0.15">
      <c r="A54" s="12"/>
      <c r="B54" s="88"/>
      <c r="C54" s="88"/>
      <c r="D54" s="88"/>
      <c r="E54" s="88"/>
      <c r="F54" s="88"/>
      <c r="G54" s="88"/>
      <c r="H54" s="88"/>
      <c r="I54" s="12"/>
      <c r="J54" s="12"/>
      <c r="K54" s="12"/>
      <c r="L54" s="12"/>
      <c r="M54" s="12"/>
      <c r="N54" s="12"/>
      <c r="O54" s="12"/>
      <c r="P54" s="12"/>
      <c r="Q54" s="12"/>
      <c r="R54" s="12"/>
      <c r="S54" s="12"/>
      <c r="T54" s="29"/>
      <c r="U54" s="29"/>
      <c r="V54" s="29"/>
      <c r="W54" s="29"/>
      <c r="X54" s="29"/>
      <c r="Y54" s="29"/>
      <c r="Z54" s="29"/>
      <c r="AA54" s="29"/>
      <c r="AB54" s="29"/>
      <c r="AC54" s="29"/>
      <c r="AD54" s="29"/>
    </row>
    <row r="55" spans="1:30" ht="10.5" customHeight="1" x14ac:dyDescent="0.15">
      <c r="A55" s="40"/>
      <c r="B55" s="40"/>
      <c r="C55" s="40"/>
      <c r="D55" s="40"/>
      <c r="E55" s="40"/>
      <c r="F55" s="45"/>
      <c r="G55" s="45"/>
      <c r="H55" s="45"/>
      <c r="I55" s="45"/>
      <c r="J55" s="45"/>
      <c r="K55" s="45"/>
      <c r="L55" s="45"/>
      <c r="M55" s="45"/>
      <c r="N55" s="45"/>
      <c r="O55" s="45"/>
      <c r="P55" s="45"/>
      <c r="Q55" s="45"/>
      <c r="R55" s="45"/>
      <c r="S55" s="45"/>
      <c r="T55" s="29"/>
      <c r="U55" s="29"/>
      <c r="V55" s="29"/>
      <c r="W55" s="29"/>
      <c r="X55" s="29"/>
      <c r="Y55" s="29"/>
      <c r="Z55" s="29"/>
      <c r="AA55" s="29"/>
      <c r="AB55" s="29"/>
      <c r="AC55" s="29"/>
      <c r="AD55" s="29"/>
    </row>
    <row r="56" spans="1:30" ht="10.5" customHeight="1" x14ac:dyDescent="0.15">
      <c r="A56" s="40"/>
      <c r="B56" s="40"/>
      <c r="C56" s="40"/>
      <c r="D56" s="40"/>
      <c r="E56" s="40"/>
      <c r="F56" s="40"/>
      <c r="G56" s="44"/>
      <c r="H56" s="44"/>
      <c r="I56" s="40"/>
      <c r="J56" s="40"/>
      <c r="K56" s="40"/>
      <c r="L56" s="40"/>
      <c r="M56" s="40"/>
      <c r="N56" s="40"/>
      <c r="O56" s="40"/>
      <c r="P56" s="40"/>
      <c r="Q56" s="40"/>
      <c r="R56" s="40"/>
      <c r="S56" s="40"/>
      <c r="T56" s="29"/>
      <c r="U56" s="29"/>
      <c r="V56" s="29"/>
      <c r="W56" s="29"/>
      <c r="X56" s="29"/>
      <c r="Y56" s="29"/>
      <c r="Z56" s="29"/>
      <c r="AA56" s="29"/>
      <c r="AB56" s="29"/>
      <c r="AC56" s="29"/>
      <c r="AD56" s="29"/>
    </row>
    <row r="57" spans="1:30" ht="10.5" customHeight="1" x14ac:dyDescent="0.15">
      <c r="A57" s="40"/>
      <c r="B57" s="40"/>
      <c r="C57" s="40"/>
      <c r="D57" s="40"/>
      <c r="E57" s="40"/>
      <c r="F57" s="40"/>
      <c r="G57" s="44"/>
      <c r="H57" s="44"/>
      <c r="I57" s="40"/>
      <c r="J57" s="40"/>
      <c r="K57" s="40"/>
      <c r="L57" s="40"/>
      <c r="M57" s="40"/>
      <c r="N57" s="40"/>
      <c r="O57" s="40"/>
      <c r="P57" s="40"/>
      <c r="Q57" s="40"/>
      <c r="R57" s="40"/>
      <c r="S57" s="40"/>
      <c r="T57" s="29"/>
      <c r="U57" s="29"/>
      <c r="V57" s="29"/>
      <c r="W57" s="29"/>
      <c r="X57" s="29"/>
      <c r="Y57" s="29"/>
      <c r="Z57" s="29"/>
      <c r="AA57" s="29"/>
      <c r="AB57" s="29"/>
      <c r="AC57" s="29"/>
      <c r="AD57" s="29"/>
    </row>
    <row r="58" spans="1:30" ht="10.5" customHeight="1" x14ac:dyDescent="0.15">
      <c r="A58" s="40"/>
      <c r="B58" s="40"/>
      <c r="C58" s="40"/>
      <c r="D58" s="40"/>
      <c r="E58" s="40"/>
      <c r="F58" s="40"/>
      <c r="G58" s="40"/>
      <c r="H58" s="40"/>
      <c r="I58" s="40"/>
      <c r="J58" s="40"/>
      <c r="K58" s="40"/>
      <c r="L58" s="40"/>
      <c r="M58" s="40"/>
      <c r="N58" s="40"/>
      <c r="O58" s="40"/>
      <c r="P58" s="40"/>
      <c r="Q58" s="40"/>
      <c r="R58" s="40"/>
      <c r="S58" s="40"/>
      <c r="T58" s="29"/>
      <c r="U58" s="29"/>
      <c r="V58" s="29"/>
      <c r="W58" s="29"/>
      <c r="X58" s="29"/>
      <c r="Y58" s="29"/>
      <c r="Z58" s="29"/>
      <c r="AA58" s="29"/>
      <c r="AB58" s="29"/>
      <c r="AC58" s="29"/>
      <c r="AD58" s="29"/>
    </row>
    <row r="59" spans="1:30" ht="10.5" customHeight="1" x14ac:dyDescent="0.15">
      <c r="A59" s="40"/>
      <c r="B59" s="40"/>
      <c r="C59" s="40"/>
      <c r="D59" s="40"/>
      <c r="E59" s="40"/>
      <c r="F59" s="40"/>
      <c r="G59" s="40"/>
      <c r="H59" s="40"/>
      <c r="I59" s="40"/>
      <c r="J59" s="40"/>
      <c r="K59" s="40"/>
      <c r="L59" s="40"/>
      <c r="M59" s="40"/>
      <c r="N59" s="40"/>
      <c r="O59" s="40"/>
      <c r="P59" s="40"/>
      <c r="Q59" s="40"/>
      <c r="R59" s="40"/>
      <c r="S59" s="40"/>
    </row>
    <row r="60" spans="1:30" ht="10.5" customHeight="1" x14ac:dyDescent="0.15">
      <c r="A60" s="40"/>
      <c r="B60" s="40"/>
      <c r="C60" s="40"/>
      <c r="D60" s="40"/>
      <c r="E60" s="40"/>
      <c r="F60" s="40"/>
      <c r="G60" s="40"/>
      <c r="H60" s="40"/>
      <c r="I60" s="40"/>
      <c r="J60" s="40"/>
      <c r="K60" s="40"/>
      <c r="L60" s="40"/>
      <c r="M60" s="40"/>
      <c r="N60" s="40"/>
      <c r="O60" s="40"/>
      <c r="P60" s="40"/>
      <c r="Q60" s="40"/>
      <c r="R60" s="40"/>
      <c r="S60" s="40"/>
    </row>
    <row r="61" spans="1:30" ht="10.5" customHeight="1" x14ac:dyDescent="0.15">
      <c r="A61" s="40"/>
      <c r="B61" s="40"/>
      <c r="C61" s="40"/>
      <c r="D61" s="40"/>
      <c r="E61" s="40"/>
      <c r="F61" s="40"/>
      <c r="G61" s="40"/>
      <c r="H61" s="40"/>
      <c r="I61" s="40"/>
      <c r="J61" s="40"/>
      <c r="K61" s="40"/>
      <c r="L61" s="40"/>
      <c r="M61" s="40"/>
      <c r="N61" s="40"/>
      <c r="O61" s="40"/>
      <c r="P61" s="40"/>
      <c r="Q61" s="40"/>
      <c r="R61" s="40"/>
      <c r="S61" s="40"/>
    </row>
    <row r="62" spans="1:30" ht="10.5" customHeight="1" x14ac:dyDescent="0.15">
      <c r="A62" s="40"/>
      <c r="B62" s="40"/>
      <c r="C62" s="40"/>
      <c r="D62" s="40"/>
      <c r="E62" s="40"/>
      <c r="F62" s="40"/>
      <c r="G62" s="40"/>
      <c r="H62" s="40"/>
      <c r="I62" s="40"/>
      <c r="J62" s="40"/>
      <c r="K62" s="40"/>
      <c r="L62" s="40"/>
      <c r="M62" s="40"/>
      <c r="N62" s="40"/>
      <c r="O62" s="40"/>
      <c r="P62" s="40"/>
      <c r="Q62" s="40"/>
      <c r="R62" s="40"/>
      <c r="S62" s="40"/>
    </row>
    <row r="63" spans="1:30" ht="10.5" customHeight="1" x14ac:dyDescent="0.15">
      <c r="A63" s="40"/>
      <c r="B63" s="40"/>
      <c r="C63" s="40"/>
      <c r="D63" s="40"/>
      <c r="E63" s="40"/>
      <c r="F63" s="40"/>
      <c r="G63" s="40"/>
      <c r="H63" s="40"/>
      <c r="I63" s="40"/>
      <c r="J63" s="40"/>
      <c r="K63" s="40"/>
      <c r="L63" s="40"/>
      <c r="M63" s="40"/>
      <c r="N63" s="40"/>
      <c r="O63" s="40"/>
      <c r="P63" s="40"/>
      <c r="Q63" s="40"/>
      <c r="R63" s="40"/>
      <c r="S63" s="40"/>
    </row>
    <row r="64" spans="1:30" ht="10.5" customHeight="1" x14ac:dyDescent="0.15">
      <c r="A64" s="40"/>
      <c r="B64" s="40"/>
      <c r="C64" s="40"/>
      <c r="D64" s="40"/>
      <c r="E64" s="40"/>
      <c r="F64" s="40"/>
      <c r="G64" s="40"/>
      <c r="H64" s="40"/>
      <c r="I64" s="40"/>
      <c r="J64" s="40"/>
      <c r="K64" s="40"/>
      <c r="L64" s="40"/>
      <c r="M64" s="40"/>
      <c r="N64" s="40"/>
      <c r="O64" s="40"/>
      <c r="P64" s="40"/>
      <c r="Q64" s="40"/>
      <c r="R64" s="40"/>
      <c r="S64" s="40"/>
    </row>
    <row r="65" spans="1:19" ht="10.5" customHeight="1" x14ac:dyDescent="0.15">
      <c r="A65" s="42"/>
      <c r="B65" s="42"/>
      <c r="C65" s="42"/>
      <c r="D65" s="42"/>
      <c r="E65" s="42"/>
      <c r="F65" s="42"/>
      <c r="G65" s="42"/>
      <c r="H65" s="42"/>
      <c r="I65" s="42"/>
      <c r="J65" s="42"/>
      <c r="K65" s="42"/>
      <c r="L65" s="42"/>
      <c r="M65" s="42"/>
      <c r="N65" s="42"/>
      <c r="O65" s="42"/>
      <c r="P65" s="42"/>
      <c r="Q65" s="42"/>
      <c r="R65" s="42"/>
      <c r="S65" s="42"/>
    </row>
    <row r="66" spans="1:19" ht="10.5" customHeight="1" x14ac:dyDescent="0.15">
      <c r="A66" s="42"/>
      <c r="B66" s="42"/>
      <c r="C66" s="42"/>
      <c r="D66" s="42"/>
      <c r="E66" s="42"/>
      <c r="F66" s="42"/>
      <c r="G66" s="42"/>
      <c r="H66" s="42"/>
      <c r="I66" s="42"/>
      <c r="J66" s="42"/>
      <c r="K66" s="42"/>
      <c r="L66" s="42"/>
      <c r="M66" s="42"/>
      <c r="N66" s="42"/>
      <c r="O66" s="42"/>
      <c r="P66" s="42"/>
      <c r="Q66" s="42"/>
      <c r="R66" s="42"/>
      <c r="S66" s="42"/>
    </row>
    <row r="67" spans="1:19" ht="10.5" customHeight="1" x14ac:dyDescent="0.15">
      <c r="A67" s="42"/>
      <c r="B67" s="42"/>
      <c r="C67" s="42"/>
      <c r="D67" s="42"/>
      <c r="E67" s="42"/>
      <c r="F67" s="42"/>
      <c r="G67" s="42"/>
      <c r="H67" s="42"/>
      <c r="I67" s="42"/>
      <c r="J67" s="42"/>
      <c r="K67" s="42"/>
      <c r="L67" s="42"/>
      <c r="M67" s="42"/>
      <c r="N67" s="42"/>
      <c r="O67" s="42"/>
      <c r="P67" s="42"/>
      <c r="Q67" s="42"/>
      <c r="R67" s="42"/>
      <c r="S67" s="42"/>
    </row>
    <row r="68" spans="1:19" ht="10.5" customHeight="1" x14ac:dyDescent="0.15">
      <c r="A68" s="42"/>
      <c r="B68" s="42"/>
      <c r="C68" s="42"/>
      <c r="D68" s="42"/>
      <c r="E68" s="42"/>
      <c r="F68" s="42"/>
      <c r="G68" s="42"/>
      <c r="H68" s="42"/>
      <c r="I68" s="42"/>
      <c r="J68" s="42"/>
      <c r="K68" s="42"/>
      <c r="L68" s="42"/>
      <c r="M68" s="42"/>
      <c r="N68" s="42"/>
      <c r="O68" s="42"/>
      <c r="P68" s="42"/>
      <c r="Q68" s="42"/>
      <c r="R68" s="42"/>
      <c r="S68" s="42"/>
    </row>
    <row r="69" spans="1:19" ht="10.5" customHeight="1" x14ac:dyDescent="0.15">
      <c r="A69" s="42"/>
      <c r="B69" s="42"/>
      <c r="C69" s="42"/>
      <c r="D69" s="42"/>
      <c r="E69" s="42"/>
      <c r="F69" s="42"/>
      <c r="G69" s="42"/>
      <c r="H69" s="42"/>
      <c r="I69" s="42"/>
      <c r="J69" s="42"/>
      <c r="K69" s="42"/>
      <c r="L69" s="42"/>
      <c r="M69" s="42"/>
      <c r="N69" s="42"/>
      <c r="O69" s="42"/>
      <c r="P69" s="42"/>
      <c r="Q69" s="42"/>
      <c r="R69" s="42"/>
      <c r="S69" s="42"/>
    </row>
    <row r="70" spans="1:19" ht="10.5" customHeight="1" x14ac:dyDescent="0.15">
      <c r="A70" s="42"/>
      <c r="B70" s="42"/>
      <c r="C70" s="42"/>
      <c r="D70" s="42"/>
      <c r="E70" s="42"/>
      <c r="F70" s="42"/>
      <c r="G70" s="42"/>
      <c r="H70" s="42"/>
      <c r="I70" s="42"/>
      <c r="J70" s="42"/>
      <c r="K70" s="42"/>
      <c r="L70" s="42"/>
      <c r="M70" s="42"/>
      <c r="N70" s="42"/>
      <c r="O70" s="42"/>
      <c r="P70" s="42"/>
      <c r="Q70" s="42"/>
      <c r="R70" s="42"/>
      <c r="S70" s="42"/>
    </row>
    <row r="71" spans="1:19" ht="10.5" customHeight="1" x14ac:dyDescent="0.15">
      <c r="A71" s="42"/>
      <c r="B71" s="42"/>
      <c r="C71" s="42"/>
      <c r="D71" s="42"/>
      <c r="E71" s="42"/>
      <c r="F71" s="42"/>
      <c r="G71" s="42"/>
      <c r="H71" s="42"/>
      <c r="I71" s="42"/>
      <c r="J71" s="42"/>
      <c r="K71" s="42"/>
      <c r="L71" s="42"/>
      <c r="M71" s="42"/>
      <c r="N71" s="42"/>
      <c r="O71" s="42"/>
      <c r="P71" s="42"/>
      <c r="Q71" s="42"/>
      <c r="R71" s="42"/>
      <c r="S71" s="42"/>
    </row>
    <row r="72" spans="1:19" ht="10.5" customHeight="1" x14ac:dyDescent="0.15">
      <c r="A72" s="42"/>
      <c r="B72" s="42"/>
      <c r="C72" s="42"/>
      <c r="D72" s="42"/>
      <c r="E72" s="42"/>
      <c r="F72" s="42"/>
      <c r="G72" s="42"/>
      <c r="H72" s="42"/>
      <c r="I72" s="42"/>
      <c r="J72" s="42"/>
      <c r="K72" s="42"/>
      <c r="L72" s="42"/>
      <c r="M72" s="42"/>
      <c r="N72" s="42"/>
      <c r="O72" s="42"/>
      <c r="P72" s="42"/>
      <c r="Q72" s="42"/>
      <c r="R72" s="42"/>
      <c r="S72" s="42"/>
    </row>
    <row r="73" spans="1:19" ht="10.5" customHeight="1" x14ac:dyDescent="0.15">
      <c r="A73" s="42"/>
      <c r="B73" s="42"/>
      <c r="C73" s="42"/>
      <c r="D73" s="42"/>
      <c r="E73" s="42"/>
      <c r="F73" s="42"/>
      <c r="G73" s="42"/>
      <c r="H73" s="42"/>
      <c r="I73" s="42"/>
      <c r="J73" s="42"/>
      <c r="K73" s="42"/>
      <c r="L73" s="42"/>
      <c r="M73" s="42"/>
      <c r="N73" s="42"/>
      <c r="O73" s="42"/>
      <c r="P73" s="42"/>
      <c r="Q73" s="42"/>
      <c r="R73" s="42"/>
      <c r="S73" s="42"/>
    </row>
    <row r="74" spans="1:19" ht="10.5" customHeight="1" x14ac:dyDescent="0.15">
      <c r="A74" s="42"/>
      <c r="B74" s="42"/>
      <c r="C74" s="42"/>
      <c r="D74" s="42"/>
      <c r="E74" s="42"/>
      <c r="F74" s="42"/>
      <c r="G74" s="42"/>
      <c r="H74" s="42"/>
      <c r="I74" s="42"/>
      <c r="J74" s="42"/>
      <c r="K74" s="42"/>
      <c r="L74" s="42"/>
      <c r="M74" s="42"/>
      <c r="N74" s="42"/>
      <c r="O74" s="42"/>
      <c r="P74" s="42"/>
      <c r="Q74" s="42"/>
      <c r="R74" s="42"/>
      <c r="S74" s="42"/>
    </row>
    <row r="75" spans="1:19" ht="10.5" customHeight="1" x14ac:dyDescent="0.15">
      <c r="A75" s="42"/>
      <c r="B75" s="42"/>
      <c r="C75" s="42"/>
      <c r="D75" s="42"/>
      <c r="E75" s="42"/>
      <c r="F75" s="42"/>
      <c r="G75" s="42"/>
      <c r="H75" s="42"/>
      <c r="I75" s="42"/>
      <c r="J75" s="42"/>
      <c r="K75" s="42"/>
      <c r="L75" s="42"/>
      <c r="M75" s="42"/>
      <c r="N75" s="42"/>
      <c r="O75" s="42"/>
      <c r="P75" s="42"/>
      <c r="Q75" s="42"/>
      <c r="R75" s="42"/>
      <c r="S75" s="42"/>
    </row>
    <row r="76" spans="1:19" ht="10.5" customHeight="1" x14ac:dyDescent="0.15">
      <c r="A76" s="42"/>
      <c r="B76" s="42"/>
      <c r="C76" s="42"/>
      <c r="D76" s="42"/>
      <c r="E76" s="42"/>
      <c r="F76" s="42"/>
      <c r="G76" s="42"/>
      <c r="H76" s="42"/>
      <c r="I76" s="42"/>
      <c r="J76" s="42"/>
      <c r="K76" s="42"/>
      <c r="L76" s="42"/>
      <c r="M76" s="42"/>
      <c r="N76" s="42"/>
      <c r="O76" s="42"/>
      <c r="P76" s="42"/>
      <c r="Q76" s="42"/>
      <c r="R76" s="42"/>
      <c r="S76" s="42"/>
    </row>
    <row r="77" spans="1:19" ht="10.5" customHeight="1" x14ac:dyDescent="0.15">
      <c r="A77" s="42"/>
      <c r="B77" s="42"/>
      <c r="C77" s="42"/>
      <c r="D77" s="42"/>
      <c r="E77" s="42"/>
      <c r="F77" s="42"/>
      <c r="G77" s="42"/>
      <c r="H77" s="42"/>
      <c r="I77" s="42"/>
      <c r="J77" s="42"/>
      <c r="K77" s="42"/>
      <c r="L77" s="42"/>
      <c r="M77" s="42"/>
      <c r="N77" s="42"/>
      <c r="O77" s="42"/>
      <c r="P77" s="42"/>
      <c r="Q77" s="42"/>
      <c r="R77" s="42"/>
      <c r="S77" s="42"/>
    </row>
    <row r="78" spans="1:19" ht="10.5" customHeight="1" x14ac:dyDescent="0.15">
      <c r="A78" s="42"/>
      <c r="B78" s="42"/>
      <c r="C78" s="42"/>
      <c r="D78" s="42"/>
      <c r="E78" s="42"/>
      <c r="F78" s="42"/>
      <c r="G78" s="42"/>
      <c r="H78" s="42"/>
      <c r="I78" s="42"/>
      <c r="J78" s="42"/>
      <c r="K78" s="42"/>
      <c r="L78" s="42"/>
      <c r="M78" s="42"/>
      <c r="N78" s="42"/>
      <c r="O78" s="42"/>
      <c r="P78" s="42"/>
      <c r="Q78" s="42"/>
      <c r="R78" s="42"/>
      <c r="S78" s="42"/>
    </row>
    <row r="79" spans="1:19" ht="10.5" customHeight="1" x14ac:dyDescent="0.15">
      <c r="A79" s="42"/>
      <c r="B79" s="42"/>
      <c r="C79" s="42"/>
      <c r="D79" s="42"/>
      <c r="E79" s="42"/>
      <c r="F79" s="42"/>
      <c r="G79" s="42"/>
      <c r="H79" s="42"/>
      <c r="I79" s="42"/>
      <c r="J79" s="42"/>
      <c r="K79" s="42"/>
      <c r="L79" s="42"/>
      <c r="M79" s="42"/>
      <c r="N79" s="42"/>
      <c r="O79" s="42"/>
      <c r="P79" s="42"/>
      <c r="Q79" s="42"/>
      <c r="R79" s="42"/>
      <c r="S79" s="42"/>
    </row>
    <row r="80" spans="1:19" ht="10.5" customHeight="1" x14ac:dyDescent="0.15">
      <c r="A80" s="42"/>
      <c r="B80" s="42"/>
      <c r="C80" s="42"/>
      <c r="D80" s="42"/>
      <c r="E80" s="42"/>
      <c r="F80" s="42"/>
      <c r="G80" s="42"/>
      <c r="H80" s="42"/>
      <c r="I80" s="42"/>
      <c r="J80" s="42"/>
      <c r="K80" s="42"/>
      <c r="L80" s="42"/>
      <c r="M80" s="42"/>
      <c r="N80" s="42"/>
      <c r="O80" s="42"/>
      <c r="P80" s="42"/>
      <c r="Q80" s="42"/>
      <c r="R80" s="42"/>
      <c r="S80" s="42"/>
    </row>
  </sheetData>
  <mergeCells count="44">
    <mergeCell ref="A3:E3"/>
    <mergeCell ref="C5:D5"/>
    <mergeCell ref="C6:D6"/>
    <mergeCell ref="C7:D7"/>
    <mergeCell ref="C8:D8"/>
    <mergeCell ref="C9:D9"/>
    <mergeCell ref="C12:D12"/>
    <mergeCell ref="C13:D13"/>
    <mergeCell ref="C14:D14"/>
    <mergeCell ref="C15:D15"/>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C33:D33"/>
    <mergeCell ref="C34:D34"/>
    <mergeCell ref="C35:D35"/>
    <mergeCell ref="C36:D36"/>
    <mergeCell ref="C37:D37"/>
    <mergeCell ref="C38:D38"/>
    <mergeCell ref="C39:D39"/>
    <mergeCell ref="C40:D40"/>
    <mergeCell ref="C41:D41"/>
    <mergeCell ref="C42:D42"/>
    <mergeCell ref="C43:D43"/>
    <mergeCell ref="C44:D44"/>
    <mergeCell ref="C45:D45"/>
    <mergeCell ref="B52:H54"/>
    <mergeCell ref="C47:D47"/>
    <mergeCell ref="C49:D49"/>
    <mergeCell ref="C51:D51"/>
  </mergeCells>
  <phoneticPr fontId="9"/>
  <hyperlinks>
    <hyperlink ref="J52" location="ｶﾒﾗ1!A1" display="ｶﾒﾗ1!A1"/>
    <hyperlink ref="K52" location="ｶﾒﾗ1!A1" display="ｶﾒﾗ1!A1"/>
  </hyperlinks>
  <pageMargins left="0.78740157480314965" right="0.78740157480314965" top="0.86614173228346458" bottom="0.86614173228346458" header="0.62992125984251968" footer="0.39370078740157483"/>
  <pageSetup paperSize="9" scale="115" firstPageNumber="211" orientation="portrait" useFirstPageNumber="1" r:id="rId1"/>
  <headerFooter alignWithMargins="0"/>
  <rowBreaks count="1" manualBreakCount="1">
    <brk id="54" max="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5"/>
  <sheetViews>
    <sheetView view="pageBreakPreview" zoomScaleNormal="75" zoomScaleSheetLayoutView="100" workbookViewId="0"/>
  </sheetViews>
  <sheetFormatPr defaultColWidth="9.28515625" defaultRowHeight="10.5" customHeight="1" x14ac:dyDescent="0.15"/>
  <cols>
    <col min="1" max="1" width="0.42578125" style="28" customWidth="1"/>
    <col min="2" max="2" width="4.28515625" style="28" customWidth="1"/>
    <col min="3" max="3" width="1.85546875" style="28" customWidth="1"/>
    <col min="4" max="4" width="32.28515625" style="28" customWidth="1"/>
    <col min="5" max="5" width="0.7109375" style="28" customWidth="1"/>
    <col min="6" max="8" width="20.140625" style="28" customWidth="1"/>
    <col min="9" max="13" width="12.140625" style="28" customWidth="1"/>
    <col min="14" max="19" width="12.28515625" style="28" customWidth="1"/>
    <col min="20" max="16384" width="9.28515625" style="28"/>
  </cols>
  <sheetData>
    <row r="1" spans="1:30" s="3" customFormat="1" ht="12" customHeight="1" x14ac:dyDescent="0.15">
      <c r="A1" s="12"/>
      <c r="B1" s="12"/>
      <c r="C1" s="12"/>
      <c r="D1" s="12"/>
      <c r="E1" s="12"/>
      <c r="F1" s="12"/>
      <c r="G1" s="12"/>
      <c r="H1" s="13" t="s">
        <v>4</v>
      </c>
      <c r="I1" s="2"/>
      <c r="J1" s="2"/>
      <c r="K1" s="2"/>
      <c r="L1" s="2"/>
      <c r="M1" s="2"/>
      <c r="N1" s="2"/>
      <c r="O1" s="2"/>
      <c r="P1" s="2"/>
      <c r="Q1" s="2"/>
      <c r="R1" s="2"/>
      <c r="S1" s="58"/>
      <c r="T1" s="2"/>
      <c r="U1" s="2"/>
      <c r="V1" s="2"/>
      <c r="W1" s="2"/>
      <c r="X1" s="2"/>
      <c r="Y1" s="2"/>
      <c r="Z1" s="2"/>
      <c r="AA1" s="2"/>
      <c r="AB1" s="2"/>
      <c r="AC1" s="2"/>
      <c r="AD1" s="2"/>
    </row>
    <row r="2" spans="1:30" s="3" customFormat="1" ht="18" customHeight="1" x14ac:dyDescent="0.15">
      <c r="A2" s="82" t="s">
        <v>162</v>
      </c>
      <c r="B2" s="82"/>
      <c r="C2" s="82"/>
      <c r="D2" s="82"/>
      <c r="E2" s="82"/>
      <c r="F2" s="82"/>
      <c r="G2" s="82"/>
      <c r="H2" s="82"/>
      <c r="I2" s="46"/>
      <c r="J2" s="46"/>
      <c r="K2" s="46"/>
      <c r="L2" s="46"/>
      <c r="M2" s="46"/>
      <c r="N2" s="46"/>
      <c r="O2" s="46"/>
      <c r="P2" s="46"/>
      <c r="Q2" s="46"/>
      <c r="R2" s="46"/>
      <c r="S2" s="46"/>
      <c r="T2" s="2"/>
      <c r="U2" s="2"/>
      <c r="V2" s="2"/>
      <c r="W2" s="2"/>
      <c r="X2" s="2"/>
      <c r="Y2" s="2"/>
      <c r="Z2" s="2"/>
      <c r="AA2" s="2"/>
      <c r="AB2" s="2"/>
      <c r="AC2" s="2"/>
      <c r="AD2" s="2"/>
    </row>
    <row r="3" spans="1:30" s="8" customFormat="1" ht="18" customHeight="1" x14ac:dyDescent="0.15">
      <c r="A3" s="83" t="s">
        <v>6</v>
      </c>
      <c r="B3" s="83"/>
      <c r="C3" s="83"/>
      <c r="D3" s="83"/>
      <c r="E3" s="84"/>
      <c r="F3" s="15" t="s">
        <v>89</v>
      </c>
      <c r="G3" s="16" t="s">
        <v>90</v>
      </c>
      <c r="H3" s="17" t="s">
        <v>91</v>
      </c>
      <c r="I3" s="46"/>
      <c r="J3" s="46"/>
      <c r="K3" s="46"/>
      <c r="L3" s="46"/>
      <c r="M3" s="46"/>
      <c r="N3" s="46"/>
      <c r="O3" s="46"/>
      <c r="P3" s="46"/>
      <c r="Q3" s="46"/>
      <c r="R3" s="46"/>
      <c r="S3" s="46"/>
      <c r="T3" s="5"/>
      <c r="U3" s="5"/>
      <c r="V3" s="5"/>
      <c r="W3" s="5"/>
      <c r="X3" s="5"/>
      <c r="Y3" s="5"/>
      <c r="Z3" s="5"/>
      <c r="AA3" s="5"/>
      <c r="AB3" s="5"/>
      <c r="AC3" s="5"/>
      <c r="AD3" s="5"/>
    </row>
    <row r="4" spans="1:30" s="8" customFormat="1" ht="6" customHeight="1" x14ac:dyDescent="0.15">
      <c r="A4" s="19"/>
      <c r="B4" s="19"/>
      <c r="C4" s="20"/>
      <c r="D4" s="19"/>
      <c r="E4" s="21"/>
      <c r="F4" s="22"/>
      <c r="G4" s="22"/>
      <c r="H4" s="23"/>
      <c r="I4" s="46"/>
      <c r="J4" s="46"/>
      <c r="K4" s="46"/>
      <c r="L4" s="46"/>
      <c r="M4" s="46"/>
      <c r="N4" s="46"/>
      <c r="O4" s="46"/>
      <c r="P4" s="46"/>
      <c r="Q4" s="46"/>
      <c r="R4" s="46"/>
      <c r="S4" s="46"/>
      <c r="T4" s="5"/>
      <c r="U4" s="5"/>
      <c r="V4" s="5"/>
      <c r="W4" s="5"/>
      <c r="X4" s="5"/>
      <c r="Y4" s="5"/>
      <c r="Z4" s="5"/>
      <c r="AA4" s="5"/>
      <c r="AB4" s="5"/>
      <c r="AC4" s="5"/>
      <c r="AD4" s="5"/>
    </row>
    <row r="5" spans="1:30" s="8" customFormat="1" ht="15" customHeight="1" x14ac:dyDescent="0.15">
      <c r="A5" s="24"/>
      <c r="B5" s="24" t="s">
        <v>10</v>
      </c>
      <c r="C5" s="77" t="s">
        <v>120</v>
      </c>
      <c r="D5" s="77"/>
      <c r="E5" s="25"/>
      <c r="F5" s="22">
        <v>58480000</v>
      </c>
      <c r="G5" s="22" t="s">
        <v>14</v>
      </c>
      <c r="H5" s="23">
        <f t="shared" ref="H5:H41" si="0">SUM(F5:G5)</f>
        <v>58480000</v>
      </c>
      <c r="I5" s="22"/>
      <c r="J5" s="22"/>
      <c r="K5" s="22"/>
      <c r="L5" s="22"/>
      <c r="M5" s="22"/>
      <c r="N5" s="22"/>
      <c r="O5" s="22"/>
      <c r="P5" s="22"/>
      <c r="Q5" s="22"/>
      <c r="R5" s="22"/>
      <c r="S5" s="22"/>
      <c r="T5" s="5"/>
      <c r="U5" s="5"/>
      <c r="V5" s="5"/>
      <c r="W5" s="5"/>
      <c r="X5" s="5"/>
      <c r="Y5" s="5"/>
      <c r="Z5" s="5"/>
      <c r="AA5" s="5"/>
      <c r="AB5" s="5"/>
      <c r="AC5" s="5"/>
      <c r="AD5" s="5"/>
    </row>
    <row r="6" spans="1:30" s="27" customFormat="1" ht="15" customHeight="1" x14ac:dyDescent="0.15">
      <c r="A6" s="24"/>
      <c r="B6" s="24" t="s">
        <v>12</v>
      </c>
      <c r="C6" s="77" t="s">
        <v>163</v>
      </c>
      <c r="D6" s="77"/>
      <c r="E6" s="26"/>
      <c r="F6" s="22">
        <v>78830768</v>
      </c>
      <c r="G6" s="22">
        <v>-4545560</v>
      </c>
      <c r="H6" s="23">
        <f t="shared" si="0"/>
        <v>74285208</v>
      </c>
      <c r="I6" s="22"/>
      <c r="J6" s="22"/>
      <c r="K6" s="22"/>
      <c r="L6" s="22"/>
      <c r="M6" s="22"/>
      <c r="N6" s="22"/>
      <c r="O6" s="22"/>
      <c r="P6" s="22"/>
      <c r="Q6" s="22"/>
      <c r="R6" s="22"/>
      <c r="S6" s="22"/>
      <c r="T6" s="43"/>
      <c r="U6" s="43"/>
      <c r="V6" s="43"/>
      <c r="W6" s="43"/>
      <c r="X6" s="43"/>
      <c r="Y6" s="43"/>
      <c r="Z6" s="43"/>
      <c r="AA6" s="43"/>
      <c r="AB6" s="43"/>
      <c r="AC6" s="43"/>
      <c r="AD6" s="43"/>
    </row>
    <row r="7" spans="1:30" ht="15" customHeight="1" x14ac:dyDescent="0.15">
      <c r="A7" s="24"/>
      <c r="B7" s="24" t="s">
        <v>15</v>
      </c>
      <c r="C7" s="77" t="s">
        <v>92</v>
      </c>
      <c r="D7" s="77"/>
      <c r="E7" s="21"/>
      <c r="F7" s="22">
        <v>15000000</v>
      </c>
      <c r="G7" s="22" t="s">
        <v>14</v>
      </c>
      <c r="H7" s="23">
        <f t="shared" si="0"/>
        <v>15000000</v>
      </c>
      <c r="I7" s="22"/>
      <c r="J7" s="22"/>
      <c r="K7" s="22"/>
      <c r="L7" s="22"/>
      <c r="M7" s="22"/>
      <c r="N7" s="22"/>
      <c r="O7" s="22"/>
      <c r="P7" s="22"/>
      <c r="Q7" s="22"/>
      <c r="R7" s="22"/>
      <c r="S7" s="22"/>
      <c r="T7" s="29"/>
      <c r="U7" s="29"/>
      <c r="V7" s="29"/>
      <c r="W7" s="29"/>
      <c r="X7" s="29"/>
      <c r="Y7" s="29"/>
      <c r="Z7" s="29"/>
      <c r="AA7" s="29"/>
      <c r="AB7" s="29"/>
      <c r="AC7" s="29"/>
      <c r="AD7" s="29"/>
    </row>
    <row r="8" spans="1:30" ht="15" customHeight="1" x14ac:dyDescent="0.15">
      <c r="A8" s="24"/>
      <c r="B8" s="24" t="s">
        <v>17</v>
      </c>
      <c r="C8" s="77" t="s">
        <v>123</v>
      </c>
      <c r="D8" s="77"/>
      <c r="E8" s="21"/>
      <c r="F8" s="22">
        <v>2599897</v>
      </c>
      <c r="G8" s="22" t="s">
        <v>14</v>
      </c>
      <c r="H8" s="23">
        <f t="shared" si="0"/>
        <v>2599897</v>
      </c>
      <c r="I8" s="22"/>
      <c r="J8" s="22"/>
      <c r="K8" s="22"/>
      <c r="L8" s="22"/>
      <c r="M8" s="22"/>
      <c r="N8" s="22"/>
      <c r="O8" s="22"/>
      <c r="P8" s="22"/>
      <c r="Q8" s="22"/>
      <c r="R8" s="22"/>
      <c r="S8" s="22"/>
      <c r="T8" s="29"/>
      <c r="U8" s="29"/>
      <c r="V8" s="29"/>
      <c r="W8" s="29"/>
      <c r="X8" s="29"/>
      <c r="Y8" s="29"/>
      <c r="Z8" s="29"/>
      <c r="AA8" s="29"/>
      <c r="AB8" s="29"/>
      <c r="AC8" s="29"/>
      <c r="AD8" s="29"/>
    </row>
    <row r="9" spans="1:30" s="27" customFormat="1" ht="15" customHeight="1" x14ac:dyDescent="0.15">
      <c r="A9" s="24"/>
      <c r="B9" s="24" t="s">
        <v>19</v>
      </c>
      <c r="C9" s="80" t="s">
        <v>164</v>
      </c>
      <c r="D9" s="80"/>
      <c r="E9" s="26"/>
      <c r="F9" s="22">
        <v>162411136</v>
      </c>
      <c r="G9" s="22">
        <v>851388</v>
      </c>
      <c r="H9" s="23">
        <f t="shared" si="0"/>
        <v>163262524</v>
      </c>
      <c r="I9" s="22"/>
      <c r="J9" s="22"/>
      <c r="K9" s="22"/>
      <c r="L9" s="22"/>
      <c r="M9" s="22"/>
      <c r="N9" s="22"/>
      <c r="O9" s="22"/>
      <c r="P9" s="22"/>
      <c r="Q9" s="22"/>
      <c r="R9" s="22"/>
      <c r="S9" s="22"/>
      <c r="T9" s="43"/>
      <c r="U9" s="43"/>
      <c r="V9" s="43"/>
      <c r="W9" s="43"/>
      <c r="X9" s="43"/>
      <c r="Y9" s="43"/>
      <c r="Z9" s="43"/>
      <c r="AA9" s="43"/>
      <c r="AB9" s="43"/>
      <c r="AC9" s="43"/>
      <c r="AD9" s="43"/>
    </row>
    <row r="10" spans="1:30" s="29" customFormat="1" ht="15" customHeight="1" x14ac:dyDescent="0.15">
      <c r="A10" s="24"/>
      <c r="B10" s="24"/>
      <c r="C10" s="24" t="s">
        <v>76</v>
      </c>
      <c r="D10" s="20" t="s">
        <v>165</v>
      </c>
      <c r="E10" s="26"/>
      <c r="F10" s="22">
        <v>43129903</v>
      </c>
      <c r="G10" s="22">
        <v>-2877275</v>
      </c>
      <c r="H10" s="23">
        <f t="shared" si="0"/>
        <v>40252628</v>
      </c>
      <c r="I10" s="22"/>
      <c r="J10" s="22"/>
      <c r="K10" s="22"/>
      <c r="L10" s="22"/>
      <c r="M10" s="22"/>
      <c r="N10" s="22"/>
      <c r="O10" s="22"/>
      <c r="P10" s="22"/>
      <c r="Q10" s="22"/>
      <c r="R10" s="22"/>
      <c r="S10" s="22"/>
    </row>
    <row r="11" spans="1:30" ht="15" customHeight="1" x14ac:dyDescent="0.15">
      <c r="A11" s="24"/>
      <c r="B11" s="24"/>
      <c r="C11" s="24" t="s">
        <v>78</v>
      </c>
      <c r="D11" s="20" t="s">
        <v>79</v>
      </c>
      <c r="E11" s="30"/>
      <c r="F11" s="22">
        <v>53292251</v>
      </c>
      <c r="G11" s="22">
        <v>6375259</v>
      </c>
      <c r="H11" s="23">
        <f t="shared" si="0"/>
        <v>59667510</v>
      </c>
      <c r="I11" s="22"/>
      <c r="J11" s="22"/>
      <c r="K11" s="22"/>
      <c r="L11" s="22"/>
      <c r="M11" s="22"/>
      <c r="N11" s="22"/>
      <c r="O11" s="22"/>
      <c r="P11" s="22"/>
      <c r="Q11" s="22"/>
      <c r="R11" s="22"/>
      <c r="S11" s="22"/>
      <c r="T11" s="29"/>
      <c r="U11" s="29"/>
      <c r="V11" s="29"/>
      <c r="W11" s="29"/>
      <c r="X11" s="29"/>
      <c r="Y11" s="29"/>
      <c r="Z11" s="29"/>
      <c r="AA11" s="29"/>
      <c r="AB11" s="29"/>
      <c r="AC11" s="29"/>
      <c r="AD11" s="29"/>
    </row>
    <row r="12" spans="1:30" ht="15" customHeight="1" x14ac:dyDescent="0.15">
      <c r="A12" s="24"/>
      <c r="B12" s="24"/>
      <c r="C12" s="24" t="s">
        <v>80</v>
      </c>
      <c r="D12" s="20" t="s">
        <v>166</v>
      </c>
      <c r="E12" s="30"/>
      <c r="F12" s="22">
        <v>37800031</v>
      </c>
      <c r="G12" s="22">
        <v>-1935717</v>
      </c>
      <c r="H12" s="23">
        <f t="shared" si="0"/>
        <v>35864314</v>
      </c>
      <c r="I12" s="22"/>
      <c r="J12" s="22"/>
      <c r="K12" s="22"/>
      <c r="L12" s="22"/>
      <c r="M12" s="22"/>
      <c r="N12" s="22"/>
      <c r="O12" s="22"/>
      <c r="P12" s="22"/>
      <c r="Q12" s="22"/>
      <c r="R12" s="22"/>
      <c r="S12" s="22"/>
      <c r="T12" s="29"/>
      <c r="U12" s="29"/>
      <c r="V12" s="29"/>
      <c r="W12" s="29"/>
      <c r="X12" s="29"/>
      <c r="Y12" s="29"/>
      <c r="Z12" s="29"/>
      <c r="AA12" s="29"/>
      <c r="AB12" s="29"/>
      <c r="AC12" s="29"/>
      <c r="AD12" s="29"/>
    </row>
    <row r="13" spans="1:30" ht="15" customHeight="1" x14ac:dyDescent="0.15">
      <c r="A13" s="24"/>
      <c r="B13" s="24"/>
      <c r="C13" s="24" t="s">
        <v>167</v>
      </c>
      <c r="D13" s="20" t="s">
        <v>168</v>
      </c>
      <c r="E13" s="30"/>
      <c r="F13" s="22">
        <v>28188951</v>
      </c>
      <c r="G13" s="22">
        <v>-1672879</v>
      </c>
      <c r="H13" s="23">
        <f t="shared" si="0"/>
        <v>26516072</v>
      </c>
      <c r="I13" s="22"/>
      <c r="J13" s="22"/>
      <c r="K13" s="22"/>
      <c r="L13" s="22"/>
      <c r="M13" s="22"/>
      <c r="N13" s="22"/>
      <c r="O13" s="22"/>
      <c r="P13" s="22"/>
      <c r="Q13" s="22"/>
      <c r="R13" s="22"/>
      <c r="S13" s="22"/>
      <c r="T13" s="29"/>
      <c r="U13" s="29"/>
      <c r="V13" s="29"/>
      <c r="W13" s="29"/>
      <c r="X13" s="29"/>
      <c r="Y13" s="29"/>
      <c r="Z13" s="29"/>
      <c r="AA13" s="29"/>
      <c r="AB13" s="29"/>
      <c r="AC13" s="29"/>
      <c r="AD13" s="29"/>
    </row>
    <row r="14" spans="1:30" ht="15" customHeight="1" x14ac:dyDescent="0.15">
      <c r="A14" s="24"/>
      <c r="B14" s="24"/>
      <c r="C14" s="24" t="s">
        <v>169</v>
      </c>
      <c r="D14" s="20" t="s">
        <v>170</v>
      </c>
      <c r="E14" s="26"/>
      <c r="F14" s="22" t="s">
        <v>14</v>
      </c>
      <c r="G14" s="22">
        <v>962000</v>
      </c>
      <c r="H14" s="23">
        <f t="shared" si="0"/>
        <v>962000</v>
      </c>
      <c r="I14" s="22"/>
      <c r="J14" s="22"/>
      <c r="K14" s="22"/>
      <c r="L14" s="22"/>
      <c r="M14" s="22"/>
      <c r="N14" s="22"/>
      <c r="O14" s="22"/>
      <c r="P14" s="22"/>
      <c r="Q14" s="22"/>
      <c r="R14" s="22"/>
      <c r="S14" s="22"/>
      <c r="T14" s="29"/>
      <c r="U14" s="29"/>
      <c r="V14" s="29"/>
      <c r="W14" s="29"/>
      <c r="X14" s="29"/>
      <c r="Y14" s="29"/>
      <c r="Z14" s="29"/>
      <c r="AA14" s="29"/>
      <c r="AB14" s="29"/>
      <c r="AC14" s="29"/>
      <c r="AD14" s="29"/>
    </row>
    <row r="15" spans="1:30" ht="15" customHeight="1" x14ac:dyDescent="0.15">
      <c r="A15" s="24"/>
      <c r="B15" s="24" t="s">
        <v>22</v>
      </c>
      <c r="C15" s="77" t="s">
        <v>138</v>
      </c>
      <c r="D15" s="77"/>
      <c r="E15" s="26"/>
      <c r="F15" s="22">
        <v>8900100</v>
      </c>
      <c r="G15" s="22">
        <v>-81057</v>
      </c>
      <c r="H15" s="23">
        <f t="shared" si="0"/>
        <v>8819043</v>
      </c>
      <c r="I15" s="22"/>
      <c r="J15" s="22"/>
      <c r="K15" s="22"/>
      <c r="L15" s="22"/>
      <c r="M15" s="22"/>
      <c r="N15" s="22"/>
      <c r="O15" s="22"/>
      <c r="P15" s="22"/>
      <c r="Q15" s="22"/>
      <c r="R15" s="22"/>
      <c r="S15" s="22"/>
      <c r="T15" s="29"/>
      <c r="U15" s="29"/>
      <c r="V15" s="29"/>
      <c r="W15" s="29"/>
      <c r="X15" s="29"/>
      <c r="Y15" s="29"/>
      <c r="Z15" s="29"/>
      <c r="AA15" s="29"/>
      <c r="AB15" s="29"/>
      <c r="AC15" s="29"/>
      <c r="AD15" s="29"/>
    </row>
    <row r="16" spans="1:30" ht="15" customHeight="1" x14ac:dyDescent="0.15">
      <c r="A16" s="24"/>
      <c r="B16" s="24" t="s">
        <v>24</v>
      </c>
      <c r="C16" s="77" t="s">
        <v>139</v>
      </c>
      <c r="D16" s="77"/>
      <c r="E16" s="26"/>
      <c r="F16" s="22">
        <v>13400061</v>
      </c>
      <c r="G16" s="22">
        <v>-823319</v>
      </c>
      <c r="H16" s="23">
        <f t="shared" si="0"/>
        <v>12576742</v>
      </c>
      <c r="I16" s="22"/>
      <c r="J16" s="22"/>
      <c r="K16" s="22"/>
      <c r="L16" s="22"/>
      <c r="M16" s="22"/>
      <c r="N16" s="22"/>
      <c r="O16" s="22"/>
      <c r="P16" s="22"/>
      <c r="Q16" s="22"/>
      <c r="R16" s="22"/>
      <c r="S16" s="22"/>
      <c r="T16" s="29"/>
      <c r="U16" s="29"/>
      <c r="V16" s="29"/>
      <c r="W16" s="29"/>
      <c r="X16" s="29"/>
      <c r="Y16" s="29"/>
      <c r="Z16" s="29"/>
      <c r="AA16" s="29"/>
      <c r="AB16" s="29"/>
      <c r="AC16" s="29"/>
      <c r="AD16" s="29"/>
    </row>
    <row r="17" spans="1:30" ht="15" customHeight="1" x14ac:dyDescent="0.15">
      <c r="A17" s="24"/>
      <c r="B17" s="24" t="s">
        <v>26</v>
      </c>
      <c r="C17" s="77" t="s">
        <v>140</v>
      </c>
      <c r="D17" s="77"/>
      <c r="E17" s="26"/>
      <c r="F17" s="22">
        <v>1134827</v>
      </c>
      <c r="G17" s="22">
        <v>-96773</v>
      </c>
      <c r="H17" s="23">
        <f t="shared" si="0"/>
        <v>1038054</v>
      </c>
      <c r="I17" s="22"/>
      <c r="J17" s="22"/>
      <c r="K17" s="22"/>
      <c r="L17" s="22"/>
      <c r="M17" s="22"/>
      <c r="N17" s="22"/>
      <c r="O17" s="22"/>
      <c r="P17" s="22"/>
      <c r="Q17" s="22"/>
      <c r="R17" s="22"/>
      <c r="S17" s="22"/>
      <c r="T17" s="29"/>
      <c r="U17" s="29"/>
      <c r="V17" s="29"/>
      <c r="W17" s="29"/>
      <c r="X17" s="29"/>
      <c r="Y17" s="29"/>
      <c r="Z17" s="29"/>
      <c r="AA17" s="29"/>
      <c r="AB17" s="29"/>
      <c r="AC17" s="29"/>
      <c r="AD17" s="29"/>
    </row>
    <row r="18" spans="1:30" ht="15" customHeight="1" x14ac:dyDescent="0.15">
      <c r="A18" s="24"/>
      <c r="B18" s="24" t="s">
        <v>28</v>
      </c>
      <c r="C18" s="77" t="s">
        <v>171</v>
      </c>
      <c r="D18" s="77"/>
      <c r="E18" s="26"/>
      <c r="F18" s="22">
        <v>20000000</v>
      </c>
      <c r="G18" s="22" t="s">
        <v>14</v>
      </c>
      <c r="H18" s="23">
        <f t="shared" si="0"/>
        <v>20000000</v>
      </c>
      <c r="I18" s="22"/>
      <c r="J18" s="22"/>
      <c r="K18" s="22"/>
      <c r="L18" s="22"/>
      <c r="M18" s="22"/>
      <c r="N18" s="22"/>
      <c r="O18" s="22"/>
      <c r="P18" s="22"/>
      <c r="Q18" s="22"/>
      <c r="R18" s="22"/>
      <c r="S18" s="22"/>
      <c r="T18" s="29"/>
      <c r="U18" s="29"/>
      <c r="V18" s="29"/>
      <c r="W18" s="29"/>
      <c r="X18" s="29"/>
      <c r="Y18" s="29"/>
      <c r="Z18" s="29"/>
      <c r="AA18" s="29"/>
      <c r="AB18" s="29"/>
      <c r="AC18" s="29"/>
      <c r="AD18" s="29"/>
    </row>
    <row r="19" spans="1:30" ht="15" customHeight="1" x14ac:dyDescent="0.15">
      <c r="A19" s="24"/>
      <c r="B19" s="24" t="s">
        <v>30</v>
      </c>
      <c r="C19" s="77" t="s">
        <v>37</v>
      </c>
      <c r="D19" s="77"/>
      <c r="E19" s="26"/>
      <c r="F19" s="22">
        <v>28686610</v>
      </c>
      <c r="G19" s="22">
        <v>7044094</v>
      </c>
      <c r="H19" s="23">
        <f t="shared" si="0"/>
        <v>35730704</v>
      </c>
      <c r="I19" s="22"/>
      <c r="J19" s="22"/>
      <c r="K19" s="22"/>
      <c r="L19" s="22"/>
      <c r="M19" s="22"/>
      <c r="N19" s="22"/>
      <c r="O19" s="22"/>
      <c r="P19" s="22"/>
      <c r="Q19" s="22"/>
      <c r="R19" s="22"/>
      <c r="S19" s="22"/>
      <c r="T19" s="29"/>
      <c r="U19" s="29"/>
      <c r="V19" s="29"/>
      <c r="W19" s="29"/>
      <c r="X19" s="29"/>
      <c r="Y19" s="29"/>
      <c r="Z19" s="29"/>
      <c r="AA19" s="29"/>
      <c r="AB19" s="29"/>
      <c r="AC19" s="29"/>
      <c r="AD19" s="29"/>
    </row>
    <row r="20" spans="1:30" ht="15" customHeight="1" x14ac:dyDescent="0.15">
      <c r="A20" s="24"/>
      <c r="B20" s="24" t="s">
        <v>32</v>
      </c>
      <c r="C20" s="77" t="s">
        <v>39</v>
      </c>
      <c r="D20" s="77"/>
      <c r="E20" s="26"/>
      <c r="F20" s="22">
        <v>5638227</v>
      </c>
      <c r="G20" s="22">
        <v>-36777</v>
      </c>
      <c r="H20" s="23">
        <f t="shared" si="0"/>
        <v>5601450</v>
      </c>
      <c r="I20" s="22"/>
      <c r="J20" s="22"/>
      <c r="K20" s="22"/>
      <c r="L20" s="22"/>
      <c r="M20" s="22"/>
      <c r="N20" s="22"/>
      <c r="O20" s="22"/>
      <c r="P20" s="22"/>
      <c r="Q20" s="22"/>
      <c r="R20" s="22"/>
      <c r="S20" s="22"/>
      <c r="T20" s="29"/>
      <c r="U20" s="29"/>
      <c r="V20" s="29"/>
      <c r="W20" s="29"/>
      <c r="X20" s="29"/>
      <c r="Y20" s="29"/>
      <c r="Z20" s="29"/>
      <c r="AA20" s="29"/>
      <c r="AB20" s="29"/>
      <c r="AC20" s="29"/>
      <c r="AD20" s="29"/>
    </row>
    <row r="21" spans="1:30" ht="15" customHeight="1" x14ac:dyDescent="0.15">
      <c r="A21" s="24"/>
      <c r="B21" s="24" t="s">
        <v>34</v>
      </c>
      <c r="C21" s="77" t="s">
        <v>98</v>
      </c>
      <c r="D21" s="77"/>
      <c r="E21" s="26"/>
      <c r="F21" s="22">
        <v>10714141</v>
      </c>
      <c r="G21" s="22">
        <v>-172112</v>
      </c>
      <c r="H21" s="23">
        <f t="shared" si="0"/>
        <v>10542029</v>
      </c>
      <c r="I21" s="22"/>
      <c r="J21" s="22"/>
      <c r="K21" s="22"/>
      <c r="L21" s="22"/>
      <c r="M21" s="22"/>
      <c r="N21" s="22"/>
      <c r="O21" s="22"/>
      <c r="P21" s="22"/>
      <c r="Q21" s="22"/>
      <c r="R21" s="22"/>
      <c r="S21" s="22"/>
      <c r="T21" s="29"/>
      <c r="U21" s="29"/>
      <c r="V21" s="29"/>
      <c r="W21" s="29"/>
      <c r="X21" s="29"/>
      <c r="Y21" s="29"/>
      <c r="Z21" s="29"/>
      <c r="AA21" s="29"/>
      <c r="AB21" s="29"/>
      <c r="AC21" s="29"/>
      <c r="AD21" s="29"/>
    </row>
    <row r="22" spans="1:30" ht="15" customHeight="1" x14ac:dyDescent="0.15">
      <c r="A22" s="24"/>
      <c r="B22" s="24" t="s">
        <v>36</v>
      </c>
      <c r="C22" s="77" t="s">
        <v>99</v>
      </c>
      <c r="D22" s="77"/>
      <c r="E22" s="26"/>
      <c r="F22" s="22">
        <v>13476084</v>
      </c>
      <c r="G22" s="22">
        <v>-256120</v>
      </c>
      <c r="H22" s="23">
        <f t="shared" si="0"/>
        <v>13219964</v>
      </c>
      <c r="I22" s="22"/>
      <c r="J22" s="22"/>
      <c r="K22" s="22"/>
      <c r="L22" s="22"/>
      <c r="M22" s="22"/>
      <c r="N22" s="22"/>
      <c r="O22" s="22"/>
      <c r="P22" s="22"/>
      <c r="Q22" s="22"/>
      <c r="R22" s="22"/>
      <c r="S22" s="22"/>
      <c r="T22" s="29"/>
      <c r="U22" s="29"/>
      <c r="V22" s="29"/>
      <c r="W22" s="29"/>
      <c r="X22" s="29"/>
      <c r="Y22" s="29"/>
      <c r="Z22" s="29"/>
      <c r="AA22" s="29"/>
      <c r="AB22" s="29"/>
      <c r="AC22" s="29"/>
      <c r="AD22" s="29"/>
    </row>
    <row r="23" spans="1:30" ht="15" customHeight="1" x14ac:dyDescent="0.15">
      <c r="A23" s="24"/>
      <c r="B23" s="24" t="s">
        <v>38</v>
      </c>
      <c r="C23" s="77" t="s">
        <v>84</v>
      </c>
      <c r="D23" s="77"/>
      <c r="E23" s="26"/>
      <c r="F23" s="22">
        <v>20518000</v>
      </c>
      <c r="G23" s="22">
        <v>3748000</v>
      </c>
      <c r="H23" s="23">
        <f t="shared" si="0"/>
        <v>24266000</v>
      </c>
      <c r="I23" s="22"/>
      <c r="J23" s="22"/>
      <c r="K23" s="22"/>
      <c r="L23" s="22"/>
      <c r="M23" s="22"/>
      <c r="N23" s="22"/>
      <c r="O23" s="22"/>
      <c r="P23" s="22"/>
      <c r="Q23" s="22"/>
      <c r="R23" s="22"/>
      <c r="S23" s="22"/>
      <c r="T23" s="29"/>
      <c r="U23" s="29"/>
      <c r="V23" s="29"/>
      <c r="W23" s="29"/>
      <c r="X23" s="29"/>
      <c r="Y23" s="29"/>
      <c r="Z23" s="29"/>
      <c r="AA23" s="29"/>
      <c r="AB23" s="29"/>
      <c r="AC23" s="29"/>
      <c r="AD23" s="29"/>
    </row>
    <row r="24" spans="1:30" ht="15" customHeight="1" x14ac:dyDescent="0.15">
      <c r="A24" s="24"/>
      <c r="B24" s="24" t="s">
        <v>40</v>
      </c>
      <c r="C24" s="77" t="s">
        <v>172</v>
      </c>
      <c r="D24" s="77"/>
      <c r="E24" s="26"/>
      <c r="F24" s="22">
        <v>3255000</v>
      </c>
      <c r="G24" s="22" t="s">
        <v>14</v>
      </c>
      <c r="H24" s="23">
        <f t="shared" si="0"/>
        <v>3255000</v>
      </c>
      <c r="I24" s="22"/>
      <c r="J24" s="22"/>
      <c r="K24" s="22"/>
      <c r="L24" s="22"/>
      <c r="M24" s="22"/>
      <c r="N24" s="22"/>
      <c r="O24" s="22"/>
      <c r="P24" s="22"/>
      <c r="Q24" s="22"/>
      <c r="R24" s="22"/>
      <c r="S24" s="22"/>
      <c r="T24" s="29"/>
      <c r="U24" s="29"/>
      <c r="V24" s="29"/>
      <c r="W24" s="29"/>
      <c r="X24" s="29"/>
      <c r="Y24" s="29"/>
      <c r="Z24" s="29"/>
      <c r="AA24" s="29"/>
      <c r="AB24" s="29"/>
      <c r="AC24" s="29"/>
      <c r="AD24" s="29"/>
    </row>
    <row r="25" spans="1:30" ht="15" customHeight="1" x14ac:dyDescent="0.15">
      <c r="A25" s="24"/>
      <c r="B25" s="24" t="s">
        <v>42</v>
      </c>
      <c r="C25" s="77" t="s">
        <v>143</v>
      </c>
      <c r="D25" s="77"/>
      <c r="E25" s="31"/>
      <c r="F25" s="22">
        <v>1842035</v>
      </c>
      <c r="G25" s="22">
        <v>-92201</v>
      </c>
      <c r="H25" s="23">
        <f t="shared" si="0"/>
        <v>1749834</v>
      </c>
      <c r="I25" s="48"/>
      <c r="J25" s="48"/>
      <c r="K25" s="48"/>
      <c r="L25" s="48"/>
      <c r="M25" s="48"/>
      <c r="N25" s="48"/>
      <c r="O25" s="48"/>
      <c r="P25" s="48"/>
      <c r="Q25" s="48"/>
      <c r="R25" s="48"/>
      <c r="S25" s="48"/>
      <c r="T25" s="29"/>
      <c r="U25" s="29"/>
      <c r="V25" s="29"/>
      <c r="W25" s="29"/>
      <c r="X25" s="29"/>
      <c r="Y25" s="29"/>
      <c r="Z25" s="29"/>
      <c r="AA25" s="29"/>
      <c r="AB25" s="29"/>
      <c r="AC25" s="29"/>
      <c r="AD25" s="29"/>
    </row>
    <row r="26" spans="1:30" ht="15" customHeight="1" x14ac:dyDescent="0.15">
      <c r="A26" s="24"/>
      <c r="B26" s="24" t="s">
        <v>44</v>
      </c>
      <c r="C26" s="77" t="s">
        <v>173</v>
      </c>
      <c r="D26" s="77"/>
      <c r="E26" s="31"/>
      <c r="F26" s="22">
        <v>63818700</v>
      </c>
      <c r="G26" s="22" t="s">
        <v>14</v>
      </c>
      <c r="H26" s="23">
        <f t="shared" si="0"/>
        <v>63818700</v>
      </c>
      <c r="I26" s="48"/>
      <c r="J26" s="48"/>
      <c r="K26" s="48"/>
      <c r="L26" s="48"/>
      <c r="M26" s="48"/>
      <c r="N26" s="48"/>
      <c r="O26" s="48"/>
      <c r="P26" s="48"/>
      <c r="Q26" s="48"/>
      <c r="R26" s="48"/>
      <c r="S26" s="48"/>
      <c r="T26" s="29"/>
      <c r="U26" s="29"/>
      <c r="V26" s="29"/>
      <c r="W26" s="29"/>
      <c r="X26" s="29"/>
      <c r="Y26" s="29"/>
      <c r="Z26" s="29"/>
      <c r="AA26" s="29"/>
      <c r="AB26" s="29"/>
      <c r="AC26" s="29"/>
      <c r="AD26" s="29"/>
    </row>
    <row r="27" spans="1:30" ht="15" customHeight="1" x14ac:dyDescent="0.15">
      <c r="A27" s="24"/>
      <c r="B27" s="24" t="s">
        <v>47</v>
      </c>
      <c r="C27" s="77" t="s">
        <v>101</v>
      </c>
      <c r="D27" s="77"/>
      <c r="E27" s="31"/>
      <c r="F27" s="22">
        <v>30308861</v>
      </c>
      <c r="G27" s="22">
        <v>-475228</v>
      </c>
      <c r="H27" s="23">
        <f t="shared" si="0"/>
        <v>29833633</v>
      </c>
      <c r="I27" s="48"/>
      <c r="J27" s="48"/>
      <c r="K27" s="48"/>
      <c r="L27" s="48"/>
      <c r="M27" s="48"/>
      <c r="N27" s="48"/>
      <c r="O27" s="48"/>
      <c r="P27" s="48"/>
      <c r="Q27" s="48"/>
      <c r="R27" s="48"/>
      <c r="S27" s="48"/>
      <c r="T27" s="29"/>
      <c r="U27" s="29"/>
      <c r="V27" s="29"/>
      <c r="W27" s="29"/>
      <c r="X27" s="29"/>
      <c r="Y27" s="29"/>
      <c r="Z27" s="29"/>
      <c r="AA27" s="29"/>
      <c r="AB27" s="29"/>
      <c r="AC27" s="29"/>
      <c r="AD27" s="29"/>
    </row>
    <row r="28" spans="1:30" ht="15" customHeight="1" x14ac:dyDescent="0.15">
      <c r="A28" s="24"/>
      <c r="B28" s="24" t="s">
        <v>49</v>
      </c>
      <c r="C28" s="77" t="s">
        <v>103</v>
      </c>
      <c r="D28" s="77"/>
      <c r="E28" s="31"/>
      <c r="F28" s="22">
        <v>3881205</v>
      </c>
      <c r="G28" s="22">
        <v>-1658</v>
      </c>
      <c r="H28" s="23">
        <f t="shared" si="0"/>
        <v>3879547</v>
      </c>
      <c r="I28" s="48"/>
      <c r="J28" s="48"/>
      <c r="K28" s="48"/>
      <c r="L28" s="48"/>
      <c r="M28" s="48"/>
      <c r="N28" s="48"/>
      <c r="O28" s="48"/>
      <c r="P28" s="48"/>
      <c r="Q28" s="48"/>
      <c r="R28" s="48"/>
      <c r="S28" s="48"/>
      <c r="T28" s="29"/>
      <c r="U28" s="29"/>
      <c r="V28" s="29"/>
      <c r="W28" s="29"/>
      <c r="X28" s="29"/>
      <c r="Y28" s="29"/>
      <c r="Z28" s="29"/>
      <c r="AA28" s="29"/>
      <c r="AB28" s="29"/>
      <c r="AC28" s="29"/>
      <c r="AD28" s="29"/>
    </row>
    <row r="29" spans="1:30" ht="15" customHeight="1" x14ac:dyDescent="0.15">
      <c r="A29" s="24"/>
      <c r="B29" s="24" t="s">
        <v>51</v>
      </c>
      <c r="C29" s="77" t="s">
        <v>145</v>
      </c>
      <c r="D29" s="77"/>
      <c r="E29" s="31"/>
      <c r="F29" s="22">
        <v>70000000</v>
      </c>
      <c r="G29" s="22">
        <v>828292</v>
      </c>
      <c r="H29" s="23">
        <f t="shared" si="0"/>
        <v>70828292</v>
      </c>
      <c r="I29" s="48"/>
      <c r="J29" s="48"/>
      <c r="K29" s="48"/>
      <c r="L29" s="48"/>
      <c r="M29" s="48"/>
      <c r="N29" s="48"/>
      <c r="O29" s="48"/>
      <c r="P29" s="48"/>
      <c r="Q29" s="48"/>
      <c r="R29" s="48"/>
      <c r="S29" s="48"/>
      <c r="T29" s="29"/>
      <c r="U29" s="29"/>
      <c r="V29" s="29"/>
      <c r="W29" s="29"/>
      <c r="X29" s="29"/>
      <c r="Y29" s="29"/>
      <c r="Z29" s="29"/>
      <c r="AA29" s="29"/>
      <c r="AB29" s="29"/>
      <c r="AC29" s="29"/>
      <c r="AD29" s="29"/>
    </row>
    <row r="30" spans="1:30" ht="15" customHeight="1" x14ac:dyDescent="0.15">
      <c r="A30" s="24"/>
      <c r="B30" s="24" t="s">
        <v>53</v>
      </c>
      <c r="C30" s="77" t="s">
        <v>107</v>
      </c>
      <c r="D30" s="77"/>
      <c r="E30" s="31"/>
      <c r="F30" s="22">
        <v>6053224</v>
      </c>
      <c r="G30" s="22">
        <v>-86494</v>
      </c>
      <c r="H30" s="23">
        <f t="shared" si="0"/>
        <v>5966730</v>
      </c>
      <c r="I30" s="48"/>
      <c r="J30" s="48"/>
      <c r="K30" s="48"/>
      <c r="L30" s="48"/>
      <c r="M30" s="48"/>
      <c r="N30" s="48"/>
      <c r="O30" s="48"/>
      <c r="P30" s="48"/>
      <c r="Q30" s="48"/>
      <c r="R30" s="48"/>
      <c r="S30" s="48"/>
      <c r="T30" s="29"/>
      <c r="U30" s="29"/>
      <c r="V30" s="29"/>
      <c r="W30" s="29"/>
      <c r="X30" s="29"/>
      <c r="Y30" s="29"/>
      <c r="Z30" s="29"/>
      <c r="AA30" s="29"/>
      <c r="AB30" s="29"/>
      <c r="AC30" s="29"/>
      <c r="AD30" s="29"/>
    </row>
    <row r="31" spans="1:30" ht="15" customHeight="1" x14ac:dyDescent="0.15">
      <c r="A31" s="24"/>
      <c r="B31" s="24" t="s">
        <v>56</v>
      </c>
      <c r="C31" s="77" t="s">
        <v>174</v>
      </c>
      <c r="D31" s="77"/>
      <c r="E31" s="31"/>
      <c r="F31" s="22">
        <v>9342851</v>
      </c>
      <c r="G31" s="22">
        <v>-514626</v>
      </c>
      <c r="H31" s="23">
        <f t="shared" si="0"/>
        <v>8828225</v>
      </c>
      <c r="I31" s="48"/>
      <c r="J31" s="48"/>
      <c r="K31" s="48"/>
      <c r="L31" s="48"/>
      <c r="M31" s="48"/>
      <c r="N31" s="48"/>
      <c r="O31" s="48"/>
      <c r="P31" s="48"/>
      <c r="Q31" s="48"/>
      <c r="R31" s="48"/>
      <c r="S31" s="48"/>
      <c r="T31" s="29"/>
      <c r="U31" s="29"/>
      <c r="V31" s="29"/>
      <c r="W31" s="29"/>
      <c r="X31" s="29"/>
      <c r="Y31" s="29"/>
      <c r="Z31" s="29"/>
      <c r="AA31" s="29"/>
      <c r="AB31" s="29"/>
      <c r="AC31" s="29"/>
      <c r="AD31" s="29"/>
    </row>
    <row r="32" spans="1:30" ht="15" customHeight="1" x14ac:dyDescent="0.15">
      <c r="A32" s="24"/>
      <c r="B32" s="24" t="s">
        <v>58</v>
      </c>
      <c r="C32" s="77" t="s">
        <v>175</v>
      </c>
      <c r="D32" s="77"/>
      <c r="E32" s="31"/>
      <c r="F32" s="22">
        <v>121600000</v>
      </c>
      <c r="G32" s="22">
        <v>4000000</v>
      </c>
      <c r="H32" s="23">
        <f t="shared" si="0"/>
        <v>125600000</v>
      </c>
      <c r="I32" s="48"/>
      <c r="J32" s="48"/>
      <c r="K32" s="48"/>
      <c r="L32" s="48"/>
      <c r="M32" s="48"/>
      <c r="N32" s="48"/>
      <c r="O32" s="48"/>
      <c r="P32" s="48"/>
      <c r="Q32" s="48"/>
      <c r="R32" s="48"/>
      <c r="S32" s="48"/>
      <c r="T32" s="29"/>
      <c r="U32" s="29"/>
      <c r="V32" s="29"/>
      <c r="W32" s="29"/>
      <c r="X32" s="29"/>
      <c r="Y32" s="29"/>
      <c r="Z32" s="29"/>
      <c r="AA32" s="29"/>
      <c r="AB32" s="29"/>
      <c r="AC32" s="29"/>
      <c r="AD32" s="29"/>
    </row>
    <row r="33" spans="1:30" ht="15" customHeight="1" x14ac:dyDescent="0.15">
      <c r="A33" s="24"/>
      <c r="B33" s="24" t="s">
        <v>60</v>
      </c>
      <c r="C33" s="77" t="s">
        <v>176</v>
      </c>
      <c r="D33" s="77"/>
      <c r="E33" s="31"/>
      <c r="F33" s="22">
        <v>7922000</v>
      </c>
      <c r="G33" s="22">
        <v>3500000</v>
      </c>
      <c r="H33" s="23">
        <f t="shared" si="0"/>
        <v>11422000</v>
      </c>
      <c r="I33" s="48"/>
      <c r="J33" s="48"/>
      <c r="K33" s="48"/>
      <c r="L33" s="48"/>
      <c r="M33" s="48"/>
      <c r="N33" s="48"/>
      <c r="O33" s="48"/>
      <c r="P33" s="48"/>
      <c r="Q33" s="48"/>
      <c r="R33" s="48"/>
      <c r="S33" s="48"/>
      <c r="T33" s="29"/>
      <c r="U33" s="29"/>
      <c r="V33" s="29"/>
      <c r="W33" s="29"/>
      <c r="X33" s="29"/>
      <c r="Y33" s="29"/>
      <c r="Z33" s="29"/>
      <c r="AA33" s="29"/>
      <c r="AB33" s="29"/>
      <c r="AC33" s="29"/>
      <c r="AD33" s="29"/>
    </row>
    <row r="34" spans="1:30" ht="15" customHeight="1" x14ac:dyDescent="0.15">
      <c r="A34" s="24"/>
      <c r="B34" s="24" t="s">
        <v>62</v>
      </c>
      <c r="C34" s="77" t="s">
        <v>146</v>
      </c>
      <c r="D34" s="77"/>
      <c r="E34" s="31"/>
      <c r="F34" s="22">
        <v>5990643</v>
      </c>
      <c r="G34" s="22">
        <v>-105853</v>
      </c>
      <c r="H34" s="23">
        <f t="shared" si="0"/>
        <v>5884790</v>
      </c>
      <c r="I34" s="48"/>
      <c r="J34" s="48"/>
      <c r="K34" s="48"/>
      <c r="L34" s="48"/>
      <c r="M34" s="48"/>
      <c r="N34" s="48"/>
      <c r="O34" s="48"/>
      <c r="P34" s="48"/>
      <c r="Q34" s="48"/>
      <c r="R34" s="48"/>
      <c r="S34" s="48"/>
      <c r="T34" s="29"/>
      <c r="U34" s="29"/>
      <c r="V34" s="29"/>
      <c r="W34" s="29"/>
      <c r="X34" s="29"/>
      <c r="Y34" s="29"/>
      <c r="Z34" s="29"/>
      <c r="AA34" s="29"/>
      <c r="AB34" s="29"/>
      <c r="AC34" s="29"/>
      <c r="AD34" s="29"/>
    </row>
    <row r="35" spans="1:30" ht="15" customHeight="1" x14ac:dyDescent="0.15">
      <c r="A35" s="24"/>
      <c r="B35" s="24" t="s">
        <v>64</v>
      </c>
      <c r="C35" s="77" t="s">
        <v>63</v>
      </c>
      <c r="D35" s="77"/>
      <c r="E35" s="31"/>
      <c r="F35" s="22">
        <v>43024232</v>
      </c>
      <c r="G35" s="22">
        <v>-2748431</v>
      </c>
      <c r="H35" s="23">
        <f t="shared" si="0"/>
        <v>40275801</v>
      </c>
      <c r="I35" s="48"/>
      <c r="J35" s="48"/>
      <c r="K35" s="48"/>
      <c r="L35" s="48"/>
      <c r="M35" s="48"/>
      <c r="N35" s="48"/>
      <c r="O35" s="48"/>
      <c r="P35" s="48"/>
      <c r="Q35" s="48"/>
      <c r="R35" s="48"/>
      <c r="S35" s="48"/>
      <c r="T35" s="29"/>
      <c r="U35" s="29"/>
      <c r="V35" s="29"/>
      <c r="W35" s="29"/>
      <c r="X35" s="29"/>
      <c r="Y35" s="29"/>
      <c r="Z35" s="29"/>
      <c r="AA35" s="29"/>
      <c r="AB35" s="29"/>
      <c r="AC35" s="29"/>
      <c r="AD35" s="29"/>
    </row>
    <row r="36" spans="1:30" ht="15" customHeight="1" x14ac:dyDescent="0.15">
      <c r="A36" s="24"/>
      <c r="B36" s="24" t="s">
        <v>66</v>
      </c>
      <c r="C36" s="77" t="s">
        <v>85</v>
      </c>
      <c r="D36" s="77"/>
      <c r="E36" s="31"/>
      <c r="F36" s="22">
        <v>16041477</v>
      </c>
      <c r="G36" s="22">
        <v>1176374</v>
      </c>
      <c r="H36" s="23">
        <f t="shared" si="0"/>
        <v>17217851</v>
      </c>
      <c r="I36" s="48"/>
      <c r="J36" s="48"/>
      <c r="K36" s="48"/>
      <c r="L36" s="48"/>
      <c r="M36" s="48"/>
      <c r="N36" s="48"/>
      <c r="O36" s="48"/>
      <c r="P36" s="48"/>
      <c r="Q36" s="48"/>
      <c r="R36" s="48"/>
      <c r="S36" s="48"/>
      <c r="T36" s="29"/>
      <c r="U36" s="29"/>
      <c r="V36" s="29"/>
      <c r="W36" s="29"/>
      <c r="X36" s="29"/>
      <c r="Y36" s="29"/>
      <c r="Z36" s="29"/>
      <c r="AA36" s="29"/>
      <c r="AB36" s="29"/>
      <c r="AC36" s="29"/>
      <c r="AD36" s="29"/>
    </row>
    <row r="37" spans="1:30" ht="15" customHeight="1" x14ac:dyDescent="0.15">
      <c r="A37" s="24"/>
      <c r="B37" s="24" t="s">
        <v>68</v>
      </c>
      <c r="C37" s="77" t="s">
        <v>149</v>
      </c>
      <c r="D37" s="77"/>
      <c r="E37" s="31"/>
      <c r="F37" s="22">
        <v>3651530</v>
      </c>
      <c r="G37" s="22">
        <v>-110479</v>
      </c>
      <c r="H37" s="23">
        <f t="shared" si="0"/>
        <v>3541051</v>
      </c>
      <c r="I37" s="48"/>
      <c r="J37" s="48"/>
      <c r="K37" s="48"/>
      <c r="L37" s="48"/>
      <c r="M37" s="48"/>
      <c r="N37" s="48"/>
      <c r="O37" s="48"/>
      <c r="P37" s="48"/>
      <c r="Q37" s="48"/>
      <c r="R37" s="48"/>
      <c r="S37" s="48"/>
      <c r="T37" s="29"/>
      <c r="U37" s="29"/>
      <c r="V37" s="29"/>
      <c r="W37" s="29"/>
      <c r="X37" s="29"/>
      <c r="Y37" s="29"/>
      <c r="Z37" s="29"/>
      <c r="AA37" s="29"/>
      <c r="AB37" s="29"/>
      <c r="AC37" s="29"/>
      <c r="AD37" s="29"/>
    </row>
    <row r="38" spans="1:30" ht="15" customHeight="1" x14ac:dyDescent="0.15">
      <c r="A38" s="24"/>
      <c r="B38" s="24" t="s">
        <v>71</v>
      </c>
      <c r="C38" s="80" t="s">
        <v>151</v>
      </c>
      <c r="D38" s="80"/>
      <c r="E38" s="31"/>
      <c r="F38" s="22">
        <v>9000000</v>
      </c>
      <c r="G38" s="22">
        <v>-9000000</v>
      </c>
      <c r="H38" s="23">
        <f t="shared" si="0"/>
        <v>0</v>
      </c>
      <c r="I38" s="48"/>
      <c r="J38" s="48"/>
      <c r="K38" s="48"/>
      <c r="L38" s="48"/>
      <c r="M38" s="48"/>
      <c r="N38" s="48"/>
      <c r="O38" s="48"/>
      <c r="P38" s="48"/>
      <c r="Q38" s="48"/>
      <c r="R38" s="48"/>
      <c r="S38" s="48"/>
      <c r="T38" s="29"/>
      <c r="U38" s="29"/>
      <c r="V38" s="29"/>
      <c r="W38" s="29"/>
      <c r="X38" s="29"/>
      <c r="Y38" s="29"/>
      <c r="Z38" s="29"/>
      <c r="AA38" s="29"/>
      <c r="AB38" s="29"/>
      <c r="AC38" s="29"/>
      <c r="AD38" s="29"/>
    </row>
    <row r="39" spans="1:30" ht="15" customHeight="1" x14ac:dyDescent="0.15">
      <c r="A39" s="24"/>
      <c r="B39" s="24" t="s">
        <v>110</v>
      </c>
      <c r="C39" s="80" t="s">
        <v>177</v>
      </c>
      <c r="D39" s="80"/>
      <c r="E39" s="31"/>
      <c r="F39" s="22">
        <v>3752262</v>
      </c>
      <c r="G39" s="22">
        <v>-283206</v>
      </c>
      <c r="H39" s="23">
        <f t="shared" si="0"/>
        <v>3469056</v>
      </c>
      <c r="I39" s="48"/>
      <c r="J39" s="48"/>
      <c r="K39" s="48"/>
      <c r="L39" s="48"/>
      <c r="M39" s="48"/>
      <c r="N39" s="48"/>
      <c r="O39" s="48"/>
      <c r="P39" s="48"/>
      <c r="Q39" s="48"/>
      <c r="R39" s="48"/>
      <c r="S39" s="48"/>
      <c r="T39" s="29"/>
      <c r="U39" s="29"/>
      <c r="V39" s="29"/>
      <c r="W39" s="29"/>
      <c r="X39" s="29"/>
      <c r="Y39" s="29"/>
      <c r="Z39" s="29"/>
      <c r="AA39" s="29"/>
      <c r="AB39" s="29"/>
      <c r="AC39" s="29"/>
      <c r="AD39" s="29"/>
    </row>
    <row r="40" spans="1:30" ht="15" customHeight="1" x14ac:dyDescent="0.15">
      <c r="A40" s="24"/>
      <c r="B40" s="24" t="s">
        <v>112</v>
      </c>
      <c r="C40" s="77" t="s">
        <v>157</v>
      </c>
      <c r="D40" s="77"/>
      <c r="E40" s="31"/>
      <c r="F40" s="22">
        <v>14569613</v>
      </c>
      <c r="G40" s="22" t="s">
        <v>14</v>
      </c>
      <c r="H40" s="23">
        <f t="shared" si="0"/>
        <v>14569613</v>
      </c>
      <c r="I40" s="48"/>
      <c r="J40" s="48"/>
      <c r="K40" s="48"/>
      <c r="L40" s="48"/>
      <c r="M40" s="48"/>
      <c r="N40" s="48"/>
      <c r="O40" s="48"/>
      <c r="P40" s="48"/>
      <c r="Q40" s="48"/>
      <c r="R40" s="48"/>
      <c r="S40" s="48"/>
      <c r="T40" s="29"/>
      <c r="U40" s="29"/>
      <c r="V40" s="29"/>
      <c r="W40" s="29"/>
      <c r="X40" s="29"/>
      <c r="Y40" s="29"/>
      <c r="Z40" s="29"/>
      <c r="AA40" s="29"/>
      <c r="AB40" s="29"/>
      <c r="AC40" s="29"/>
      <c r="AD40" s="29"/>
    </row>
    <row r="41" spans="1:30" ht="15" customHeight="1" x14ac:dyDescent="0.15">
      <c r="A41" s="24"/>
      <c r="B41" s="24" t="s">
        <v>114</v>
      </c>
      <c r="C41" s="77" t="s">
        <v>69</v>
      </c>
      <c r="D41" s="77"/>
      <c r="E41" s="31"/>
      <c r="F41" s="22">
        <v>8000000</v>
      </c>
      <c r="G41" s="22" t="s">
        <v>14</v>
      </c>
      <c r="H41" s="23">
        <f t="shared" si="0"/>
        <v>8000000</v>
      </c>
      <c r="I41" s="48"/>
      <c r="J41" s="48"/>
      <c r="K41" s="48"/>
      <c r="L41" s="48"/>
      <c r="M41" s="48"/>
      <c r="N41" s="48"/>
      <c r="O41" s="48"/>
      <c r="P41" s="48"/>
      <c r="Q41" s="48"/>
      <c r="R41" s="48"/>
      <c r="S41" s="48"/>
      <c r="T41" s="29"/>
      <c r="U41" s="29"/>
      <c r="V41" s="29"/>
      <c r="W41" s="29"/>
      <c r="X41" s="29"/>
      <c r="Y41" s="29"/>
      <c r="Z41" s="29"/>
      <c r="AA41" s="29"/>
      <c r="AB41" s="29"/>
      <c r="AC41" s="29"/>
      <c r="AD41" s="29"/>
    </row>
    <row r="42" spans="1:30" ht="6" customHeight="1" x14ac:dyDescent="0.15">
      <c r="A42" s="24"/>
      <c r="B42" s="24"/>
      <c r="C42" s="20"/>
      <c r="D42" s="20"/>
      <c r="E42" s="31"/>
      <c r="F42" s="22"/>
      <c r="G42" s="22"/>
      <c r="H42" s="23"/>
      <c r="I42" s="48"/>
      <c r="J42" s="48"/>
      <c r="K42" s="48"/>
      <c r="L42" s="48"/>
      <c r="M42" s="48"/>
      <c r="N42" s="48"/>
      <c r="O42" s="48"/>
      <c r="P42" s="48"/>
      <c r="Q42" s="48"/>
      <c r="R42" s="48"/>
      <c r="S42" s="48"/>
      <c r="T42" s="29"/>
      <c r="U42" s="29"/>
      <c r="V42" s="29"/>
      <c r="W42" s="29"/>
      <c r="X42" s="29"/>
      <c r="Y42" s="29"/>
      <c r="Z42" s="29"/>
      <c r="AA42" s="29"/>
      <c r="AB42" s="29"/>
      <c r="AC42" s="29"/>
      <c r="AD42" s="29"/>
    </row>
    <row r="43" spans="1:30" ht="14.4" customHeight="1" x14ac:dyDescent="0.15">
      <c r="A43" s="24"/>
      <c r="B43" s="24"/>
      <c r="C43" s="76" t="s">
        <v>70</v>
      </c>
      <c r="D43" s="76"/>
      <c r="E43" s="31"/>
      <c r="F43" s="23">
        <f>SUM(F5:F9,F15:F41)</f>
        <v>861843484</v>
      </c>
      <c r="G43" s="23">
        <f>SUM(G5:G9,G15:G41)</f>
        <v>1718254</v>
      </c>
      <c r="H43" s="23">
        <f>SUM(F43:G43)</f>
        <v>863561738</v>
      </c>
      <c r="I43" s="48"/>
      <c r="J43" s="48"/>
      <c r="K43" s="48"/>
      <c r="L43" s="48"/>
      <c r="M43" s="48"/>
      <c r="N43" s="48"/>
      <c r="O43" s="48"/>
      <c r="P43" s="48"/>
      <c r="Q43" s="48"/>
      <c r="R43" s="48"/>
      <c r="S43" s="48"/>
      <c r="T43" s="29"/>
      <c r="U43" s="29"/>
      <c r="V43" s="29"/>
      <c r="W43" s="29"/>
      <c r="X43" s="29"/>
      <c r="Y43" s="29"/>
      <c r="Z43" s="29"/>
      <c r="AA43" s="29"/>
      <c r="AB43" s="29"/>
      <c r="AC43" s="29"/>
      <c r="AD43" s="29"/>
    </row>
    <row r="44" spans="1:30" ht="6" customHeight="1" x14ac:dyDescent="0.15">
      <c r="A44" s="24"/>
      <c r="B44" s="24"/>
      <c r="C44" s="20"/>
      <c r="D44" s="20"/>
      <c r="E44" s="31"/>
      <c r="F44" s="22"/>
      <c r="G44" s="22"/>
      <c r="H44" s="23"/>
      <c r="I44" s="48"/>
      <c r="J44" s="48"/>
      <c r="K44" s="48"/>
      <c r="L44" s="48"/>
      <c r="M44" s="48"/>
      <c r="N44" s="48"/>
      <c r="O44" s="48"/>
      <c r="P44" s="48"/>
      <c r="Q44" s="48"/>
      <c r="R44" s="48"/>
      <c r="S44" s="48"/>
      <c r="T44" s="29"/>
      <c r="U44" s="29"/>
      <c r="V44" s="29"/>
      <c r="W44" s="29"/>
      <c r="X44" s="29"/>
      <c r="Y44" s="29"/>
      <c r="Z44" s="29"/>
      <c r="AA44" s="29"/>
      <c r="AB44" s="29"/>
      <c r="AC44" s="29"/>
      <c r="AD44" s="29"/>
    </row>
    <row r="45" spans="1:30" ht="14.4" customHeight="1" x14ac:dyDescent="0.15">
      <c r="A45" s="24"/>
      <c r="B45" s="24" t="s">
        <v>115</v>
      </c>
      <c r="C45" s="76" t="s">
        <v>72</v>
      </c>
      <c r="D45" s="76"/>
      <c r="E45" s="31"/>
      <c r="F45" s="23">
        <v>137744790</v>
      </c>
      <c r="G45" s="23">
        <v>-1426873</v>
      </c>
      <c r="H45" s="23">
        <f>SUM(F45:G45)</f>
        <v>136317917</v>
      </c>
      <c r="I45" s="48"/>
      <c r="J45" s="48"/>
      <c r="K45" s="48"/>
      <c r="L45" s="48"/>
      <c r="M45" s="48"/>
      <c r="N45" s="48"/>
      <c r="O45" s="48"/>
      <c r="P45" s="48"/>
      <c r="Q45" s="48"/>
      <c r="R45" s="48"/>
      <c r="S45" s="48"/>
      <c r="T45" s="29"/>
      <c r="U45" s="29"/>
      <c r="V45" s="29"/>
      <c r="W45" s="29"/>
      <c r="X45" s="29"/>
      <c r="Y45" s="29"/>
      <c r="Z45" s="29"/>
      <c r="AA45" s="29"/>
      <c r="AB45" s="29"/>
      <c r="AC45" s="29"/>
      <c r="AD45" s="29"/>
    </row>
    <row r="46" spans="1:30" ht="6.9" customHeight="1" x14ac:dyDescent="0.15">
      <c r="A46" s="24"/>
      <c r="B46" s="24"/>
      <c r="C46" s="20"/>
      <c r="D46" s="20"/>
      <c r="E46" s="31"/>
      <c r="F46" s="22"/>
      <c r="G46" s="22"/>
      <c r="H46" s="23"/>
      <c r="I46" s="48"/>
      <c r="J46" s="48"/>
      <c r="K46" s="48"/>
      <c r="L46" s="48"/>
      <c r="M46" s="48"/>
      <c r="N46" s="48"/>
      <c r="O46" s="48"/>
      <c r="P46" s="48"/>
      <c r="Q46" s="48"/>
      <c r="R46" s="48"/>
      <c r="S46" s="48"/>
      <c r="T46" s="29"/>
      <c r="U46" s="29"/>
      <c r="V46" s="29"/>
      <c r="W46" s="29"/>
      <c r="X46" s="29"/>
      <c r="Y46" s="29"/>
      <c r="Z46" s="29"/>
      <c r="AA46" s="29"/>
      <c r="AB46" s="29"/>
      <c r="AC46" s="29"/>
      <c r="AD46" s="29"/>
    </row>
    <row r="47" spans="1:30" ht="14.4" customHeight="1" x14ac:dyDescent="0.15">
      <c r="A47" s="24"/>
      <c r="B47" s="24"/>
      <c r="C47" s="79" t="s">
        <v>73</v>
      </c>
      <c r="D47" s="79"/>
      <c r="E47" s="31"/>
      <c r="F47" s="23">
        <f>SUM(F43,F45)</f>
        <v>999588274</v>
      </c>
      <c r="G47" s="23">
        <f>SUM(G43,G45)</f>
        <v>291381</v>
      </c>
      <c r="H47" s="23">
        <f>SUM(F47:G47)</f>
        <v>999879655</v>
      </c>
      <c r="I47" s="48"/>
      <c r="J47" s="48"/>
      <c r="K47" s="48"/>
      <c r="L47" s="48"/>
      <c r="M47" s="48"/>
      <c r="N47" s="48"/>
      <c r="O47" s="48"/>
      <c r="P47" s="48"/>
      <c r="Q47" s="48"/>
      <c r="R47" s="48"/>
      <c r="S47" s="48"/>
      <c r="T47" s="29"/>
      <c r="U47" s="29"/>
      <c r="V47" s="29"/>
      <c r="W47" s="29"/>
      <c r="X47" s="29"/>
      <c r="Y47" s="29"/>
      <c r="Z47" s="29"/>
      <c r="AA47" s="29"/>
      <c r="AB47" s="29"/>
      <c r="AC47" s="29"/>
      <c r="AD47" s="29"/>
    </row>
    <row r="48" spans="1:30" ht="6" customHeight="1" x14ac:dyDescent="0.15">
      <c r="A48" s="33"/>
      <c r="B48" s="33"/>
      <c r="C48" s="34"/>
      <c r="D48" s="35"/>
      <c r="E48" s="36"/>
      <c r="F48" s="37"/>
      <c r="G48" s="38"/>
      <c r="H48" s="39"/>
      <c r="I48" s="40"/>
      <c r="J48" s="40"/>
      <c r="K48" s="40"/>
      <c r="L48" s="40"/>
      <c r="M48" s="40"/>
      <c r="N48" s="40"/>
      <c r="O48" s="40"/>
      <c r="P48" s="40"/>
      <c r="Q48" s="40"/>
      <c r="R48" s="40"/>
      <c r="S48" s="40"/>
      <c r="T48" s="29"/>
      <c r="U48" s="29"/>
      <c r="V48" s="29"/>
      <c r="W48" s="29"/>
      <c r="X48" s="29"/>
      <c r="Y48" s="29"/>
      <c r="Z48" s="29"/>
      <c r="AA48" s="29"/>
      <c r="AB48" s="29"/>
      <c r="AC48" s="29"/>
      <c r="AD48" s="29"/>
    </row>
    <row r="49" spans="1:30" ht="30" customHeight="1" x14ac:dyDescent="0.15">
      <c r="A49" s="12"/>
      <c r="B49" s="92" t="s">
        <v>327</v>
      </c>
      <c r="C49" s="92"/>
      <c r="D49" s="92"/>
      <c r="E49" s="92"/>
      <c r="F49" s="92"/>
      <c r="G49" s="92"/>
      <c r="H49" s="92"/>
      <c r="I49" s="12"/>
      <c r="J49" s="12"/>
      <c r="K49" s="12"/>
      <c r="L49" s="12"/>
      <c r="M49" s="12"/>
      <c r="N49" s="12"/>
      <c r="O49" s="12"/>
      <c r="P49" s="12"/>
      <c r="Q49" s="12"/>
      <c r="R49" s="12"/>
      <c r="S49" s="12"/>
      <c r="T49" s="29"/>
      <c r="U49" s="29"/>
      <c r="V49" s="29"/>
      <c r="W49" s="29"/>
      <c r="X49" s="29"/>
      <c r="Y49" s="29"/>
      <c r="Z49" s="29"/>
      <c r="AA49" s="29"/>
      <c r="AB49" s="29"/>
      <c r="AC49" s="29"/>
      <c r="AD49" s="29"/>
    </row>
    <row r="50" spans="1:30" ht="10.5" customHeight="1" x14ac:dyDescent="0.15">
      <c r="A50" s="40"/>
      <c r="B50" s="73"/>
      <c r="C50" s="73"/>
      <c r="D50" s="73"/>
      <c r="E50" s="73"/>
      <c r="F50" s="73"/>
      <c r="G50" s="73"/>
      <c r="H50" s="73"/>
      <c r="I50" s="45"/>
      <c r="J50" s="45"/>
      <c r="K50" s="45"/>
      <c r="L50" s="45"/>
      <c r="M50" s="45"/>
      <c r="N50" s="45"/>
      <c r="O50" s="45"/>
      <c r="P50" s="45"/>
      <c r="Q50" s="45"/>
      <c r="R50" s="45"/>
      <c r="S50" s="45"/>
      <c r="T50" s="29"/>
      <c r="U50" s="29"/>
      <c r="V50" s="29"/>
      <c r="W50" s="29"/>
      <c r="X50" s="29"/>
      <c r="Y50" s="29"/>
      <c r="Z50" s="29"/>
      <c r="AA50" s="29"/>
      <c r="AB50" s="29"/>
      <c r="AC50" s="29"/>
      <c r="AD50" s="29"/>
    </row>
    <row r="51" spans="1:30" ht="10.5" customHeight="1" x14ac:dyDescent="0.15">
      <c r="A51" s="40"/>
      <c r="B51" s="73"/>
      <c r="C51" s="73"/>
      <c r="D51" s="73"/>
      <c r="E51" s="73"/>
      <c r="F51" s="73"/>
      <c r="G51" s="73"/>
      <c r="H51" s="73"/>
      <c r="I51" s="40"/>
      <c r="J51" s="40"/>
      <c r="K51" s="40"/>
      <c r="L51" s="40"/>
      <c r="M51" s="40"/>
      <c r="N51" s="40"/>
      <c r="O51" s="40"/>
      <c r="P51" s="40"/>
      <c r="Q51" s="40"/>
      <c r="R51" s="40"/>
      <c r="S51" s="40"/>
      <c r="T51" s="29"/>
      <c r="U51" s="29"/>
      <c r="V51" s="29"/>
      <c r="W51" s="29"/>
      <c r="X51" s="29"/>
      <c r="Y51" s="29"/>
      <c r="Z51" s="29"/>
      <c r="AA51" s="29"/>
      <c r="AB51" s="29"/>
      <c r="AC51" s="29"/>
      <c r="AD51" s="29"/>
    </row>
    <row r="52" spans="1:30" ht="10.5" customHeight="1" x14ac:dyDescent="0.15">
      <c r="A52" s="40"/>
      <c r="B52" s="40"/>
      <c r="C52" s="40"/>
      <c r="D52" s="40"/>
      <c r="E52" s="40"/>
      <c r="F52" s="40"/>
      <c r="G52" s="40"/>
      <c r="H52" s="40"/>
      <c r="I52" s="40"/>
      <c r="J52" s="40"/>
      <c r="K52" s="40"/>
      <c r="L52" s="40"/>
      <c r="M52" s="40"/>
      <c r="N52" s="40"/>
      <c r="O52" s="40"/>
      <c r="P52" s="40"/>
      <c r="Q52" s="40"/>
      <c r="R52" s="40"/>
      <c r="S52" s="40"/>
      <c r="T52" s="29"/>
      <c r="U52" s="29"/>
      <c r="V52" s="29"/>
      <c r="W52" s="29"/>
      <c r="X52" s="29"/>
      <c r="Y52" s="29"/>
      <c r="Z52" s="29"/>
      <c r="AA52" s="29"/>
      <c r="AB52" s="29"/>
      <c r="AC52" s="29"/>
      <c r="AD52" s="29"/>
    </row>
    <row r="53" spans="1:30" ht="10.5" customHeight="1" x14ac:dyDescent="0.15">
      <c r="A53" s="40"/>
      <c r="B53" s="40"/>
      <c r="C53" s="40"/>
      <c r="D53" s="40"/>
      <c r="E53" s="40"/>
      <c r="F53" s="40"/>
      <c r="G53" s="40"/>
      <c r="H53" s="40"/>
      <c r="I53" s="40"/>
      <c r="J53" s="40"/>
      <c r="K53" s="40"/>
      <c r="L53" s="40"/>
      <c r="M53" s="40"/>
      <c r="N53" s="40"/>
      <c r="O53" s="40"/>
      <c r="P53" s="40"/>
      <c r="Q53" s="40"/>
      <c r="R53" s="40"/>
      <c r="S53" s="40"/>
      <c r="T53" s="29"/>
      <c r="U53" s="29"/>
      <c r="V53" s="29"/>
      <c r="W53" s="29"/>
      <c r="X53" s="29"/>
      <c r="Y53" s="29"/>
      <c r="Z53" s="29"/>
      <c r="AA53" s="29"/>
      <c r="AB53" s="29"/>
      <c r="AC53" s="29"/>
      <c r="AD53" s="29"/>
    </row>
    <row r="54" spans="1:30" ht="10.5" customHeight="1" x14ac:dyDescent="0.15">
      <c r="A54" s="40"/>
      <c r="B54" s="40"/>
      <c r="C54" s="40"/>
      <c r="D54" s="40"/>
      <c r="E54" s="40"/>
      <c r="F54" s="40"/>
      <c r="G54" s="40"/>
      <c r="H54" s="40"/>
      <c r="I54" s="40"/>
      <c r="J54" s="40"/>
      <c r="K54" s="40"/>
      <c r="L54" s="40"/>
      <c r="M54" s="40"/>
      <c r="N54" s="40"/>
      <c r="O54" s="40"/>
      <c r="P54" s="40"/>
      <c r="Q54" s="40"/>
      <c r="R54" s="40"/>
      <c r="S54" s="40"/>
    </row>
    <row r="55" spans="1:30" ht="10.5" customHeight="1" x14ac:dyDescent="0.15">
      <c r="A55" s="40"/>
      <c r="B55" s="40"/>
      <c r="C55" s="40"/>
      <c r="D55" s="40"/>
      <c r="E55" s="40"/>
      <c r="F55" s="40"/>
      <c r="G55" s="40"/>
      <c r="H55" s="40"/>
      <c r="I55" s="40"/>
      <c r="J55" s="40"/>
      <c r="K55" s="40"/>
      <c r="L55" s="40"/>
      <c r="M55" s="40"/>
      <c r="N55" s="40"/>
      <c r="O55" s="40"/>
      <c r="P55" s="40"/>
      <c r="Q55" s="40"/>
      <c r="R55" s="40"/>
      <c r="S55" s="40"/>
    </row>
    <row r="56" spans="1:30" ht="10.5" customHeight="1" x14ac:dyDescent="0.15">
      <c r="A56" s="40"/>
      <c r="B56" s="40"/>
      <c r="C56" s="40"/>
      <c r="D56" s="40"/>
      <c r="E56" s="40"/>
      <c r="F56" s="40"/>
      <c r="G56" s="40"/>
      <c r="H56" s="40"/>
      <c r="I56" s="40"/>
      <c r="J56" s="40"/>
      <c r="K56" s="40"/>
      <c r="L56" s="40"/>
      <c r="M56" s="40"/>
      <c r="N56" s="40"/>
      <c r="O56" s="40"/>
      <c r="P56" s="40"/>
      <c r="Q56" s="40"/>
      <c r="R56" s="40"/>
      <c r="S56" s="40"/>
    </row>
    <row r="57" spans="1:30" ht="10.5" customHeight="1" x14ac:dyDescent="0.15">
      <c r="A57" s="40"/>
      <c r="B57" s="40"/>
      <c r="C57" s="40"/>
      <c r="D57" s="40"/>
      <c r="E57" s="40"/>
      <c r="F57" s="40"/>
      <c r="G57" s="40"/>
      <c r="H57" s="40"/>
      <c r="I57" s="40"/>
      <c r="J57" s="40"/>
      <c r="K57" s="40"/>
      <c r="L57" s="40"/>
      <c r="M57" s="40"/>
      <c r="N57" s="40"/>
      <c r="O57" s="40"/>
      <c r="P57" s="40"/>
      <c r="Q57" s="40"/>
      <c r="R57" s="40"/>
      <c r="S57" s="40"/>
    </row>
    <row r="58" spans="1:30" ht="10.5" customHeight="1" x14ac:dyDescent="0.15">
      <c r="A58" s="40"/>
      <c r="B58" s="40"/>
      <c r="C58" s="40"/>
      <c r="D58" s="40"/>
      <c r="E58" s="40"/>
      <c r="F58" s="40"/>
      <c r="G58" s="40"/>
      <c r="H58" s="40"/>
      <c r="I58" s="40"/>
      <c r="J58" s="40"/>
      <c r="K58" s="40"/>
      <c r="L58" s="40"/>
      <c r="M58" s="40"/>
      <c r="N58" s="40"/>
      <c r="O58" s="40"/>
      <c r="P58" s="40"/>
      <c r="Q58" s="40"/>
      <c r="R58" s="40"/>
      <c r="S58" s="40"/>
    </row>
    <row r="59" spans="1:30" ht="10.5" customHeight="1" x14ac:dyDescent="0.15">
      <c r="A59" s="40"/>
      <c r="B59" s="40"/>
      <c r="C59" s="40"/>
      <c r="D59" s="40"/>
      <c r="E59" s="40"/>
      <c r="F59" s="40"/>
      <c r="G59" s="40"/>
      <c r="H59" s="40"/>
      <c r="I59" s="40"/>
      <c r="J59" s="40"/>
      <c r="K59" s="40"/>
      <c r="L59" s="40"/>
      <c r="M59" s="40"/>
      <c r="N59" s="40"/>
      <c r="O59" s="40"/>
      <c r="P59" s="40"/>
      <c r="Q59" s="40"/>
      <c r="R59" s="40"/>
      <c r="S59" s="40"/>
    </row>
    <row r="60" spans="1:30" ht="10.5" customHeight="1" x14ac:dyDescent="0.15">
      <c r="A60" s="42"/>
      <c r="B60" s="42"/>
      <c r="C60" s="42"/>
      <c r="D60" s="42"/>
      <c r="E60" s="42"/>
      <c r="F60" s="42"/>
      <c r="G60" s="42"/>
      <c r="H60" s="42"/>
      <c r="I60" s="42"/>
      <c r="J60" s="42"/>
      <c r="K60" s="42"/>
      <c r="L60" s="42"/>
      <c r="M60" s="42"/>
      <c r="N60" s="42"/>
      <c r="O60" s="42"/>
      <c r="P60" s="42"/>
      <c r="Q60" s="42"/>
      <c r="R60" s="42"/>
      <c r="S60" s="42"/>
    </row>
    <row r="61" spans="1:30" ht="10.5" customHeight="1" x14ac:dyDescent="0.15">
      <c r="A61" s="42"/>
      <c r="B61" s="42"/>
      <c r="C61" s="42"/>
      <c r="D61" s="42"/>
      <c r="E61" s="42"/>
      <c r="F61" s="42"/>
      <c r="G61" s="42"/>
      <c r="H61" s="42"/>
      <c r="I61" s="42"/>
      <c r="J61" s="42"/>
      <c r="K61" s="42"/>
      <c r="L61" s="42"/>
      <c r="M61" s="42"/>
      <c r="N61" s="42"/>
      <c r="O61" s="42"/>
      <c r="P61" s="42"/>
      <c r="Q61" s="42"/>
      <c r="R61" s="42"/>
      <c r="S61" s="42"/>
    </row>
    <row r="62" spans="1:30" ht="10.5" customHeight="1" x14ac:dyDescent="0.15">
      <c r="A62" s="42"/>
      <c r="B62" s="42"/>
      <c r="C62" s="42"/>
      <c r="D62" s="42"/>
      <c r="E62" s="42"/>
      <c r="F62" s="42"/>
      <c r="G62" s="42"/>
      <c r="H62" s="42"/>
      <c r="I62" s="42"/>
      <c r="J62" s="42"/>
      <c r="K62" s="42"/>
      <c r="L62" s="42"/>
      <c r="M62" s="42"/>
      <c r="N62" s="42"/>
      <c r="O62" s="42"/>
      <c r="P62" s="42"/>
      <c r="Q62" s="42"/>
      <c r="R62" s="42"/>
      <c r="S62" s="42"/>
    </row>
    <row r="63" spans="1:30" ht="10.5" customHeight="1" x14ac:dyDescent="0.15">
      <c r="A63" s="42"/>
      <c r="B63" s="42"/>
      <c r="C63" s="42"/>
      <c r="D63" s="42"/>
      <c r="E63" s="42"/>
      <c r="F63" s="42"/>
      <c r="G63" s="42"/>
      <c r="H63" s="42"/>
      <c r="I63" s="42"/>
      <c r="J63" s="42"/>
      <c r="K63" s="42"/>
      <c r="L63" s="42"/>
      <c r="M63" s="42"/>
      <c r="N63" s="42"/>
      <c r="O63" s="42"/>
      <c r="P63" s="42"/>
      <c r="Q63" s="42"/>
      <c r="R63" s="42"/>
      <c r="S63" s="42"/>
    </row>
    <row r="64" spans="1:30" ht="10.5" customHeight="1" x14ac:dyDescent="0.15">
      <c r="A64" s="42"/>
      <c r="B64" s="42"/>
      <c r="C64" s="42"/>
      <c r="D64" s="42"/>
      <c r="E64" s="42"/>
      <c r="F64" s="42"/>
      <c r="G64" s="42"/>
      <c r="H64" s="42"/>
      <c r="I64" s="42"/>
      <c r="J64" s="42"/>
      <c r="K64" s="42"/>
      <c r="L64" s="42"/>
      <c r="M64" s="42"/>
      <c r="N64" s="42"/>
      <c r="O64" s="42"/>
      <c r="P64" s="42"/>
      <c r="Q64" s="42"/>
      <c r="R64" s="42"/>
      <c r="S64" s="42"/>
    </row>
    <row r="65" spans="1:19" ht="10.5" customHeight="1" x14ac:dyDescent="0.15">
      <c r="A65" s="42"/>
      <c r="B65" s="42"/>
      <c r="C65" s="42"/>
      <c r="D65" s="42"/>
      <c r="E65" s="42"/>
      <c r="F65" s="42"/>
      <c r="G65" s="42"/>
      <c r="H65" s="42"/>
      <c r="I65" s="42"/>
      <c r="J65" s="42"/>
      <c r="K65" s="42"/>
      <c r="L65" s="42"/>
      <c r="M65" s="42"/>
      <c r="N65" s="42"/>
      <c r="O65" s="42"/>
      <c r="P65" s="42"/>
      <c r="Q65" s="42"/>
      <c r="R65" s="42"/>
      <c r="S65" s="42"/>
    </row>
    <row r="66" spans="1:19" ht="10.5" customHeight="1" x14ac:dyDescent="0.15">
      <c r="A66" s="42"/>
      <c r="B66" s="42"/>
      <c r="C66" s="42"/>
      <c r="D66" s="42"/>
      <c r="E66" s="42"/>
      <c r="F66" s="42"/>
      <c r="G66" s="42"/>
      <c r="H66" s="42"/>
      <c r="I66" s="42"/>
      <c r="J66" s="42"/>
      <c r="K66" s="42"/>
      <c r="L66" s="42"/>
      <c r="M66" s="42"/>
      <c r="N66" s="42"/>
      <c r="O66" s="42"/>
      <c r="P66" s="42"/>
      <c r="Q66" s="42"/>
      <c r="R66" s="42"/>
      <c r="S66" s="42"/>
    </row>
    <row r="67" spans="1:19" ht="10.5" customHeight="1" x14ac:dyDescent="0.15">
      <c r="A67" s="42"/>
      <c r="B67" s="42"/>
      <c r="C67" s="42"/>
      <c r="D67" s="42"/>
      <c r="E67" s="42"/>
      <c r="F67" s="42"/>
      <c r="G67" s="42"/>
      <c r="H67" s="42"/>
      <c r="I67" s="42"/>
      <c r="J67" s="42"/>
      <c r="K67" s="42"/>
      <c r="L67" s="42"/>
      <c r="M67" s="42"/>
      <c r="N67" s="42"/>
      <c r="O67" s="42"/>
      <c r="P67" s="42"/>
      <c r="Q67" s="42"/>
      <c r="R67" s="42"/>
      <c r="S67" s="42"/>
    </row>
    <row r="68" spans="1:19" ht="10.5" customHeight="1" x14ac:dyDescent="0.15">
      <c r="A68" s="42"/>
      <c r="B68" s="42"/>
      <c r="C68" s="42"/>
      <c r="D68" s="42"/>
      <c r="E68" s="42"/>
      <c r="F68" s="42"/>
      <c r="G68" s="42"/>
      <c r="H68" s="42"/>
      <c r="I68" s="42"/>
      <c r="J68" s="42"/>
      <c r="K68" s="42"/>
      <c r="L68" s="42"/>
      <c r="M68" s="42"/>
      <c r="N68" s="42"/>
      <c r="O68" s="42"/>
      <c r="P68" s="42"/>
      <c r="Q68" s="42"/>
      <c r="R68" s="42"/>
      <c r="S68" s="42"/>
    </row>
    <row r="69" spans="1:19" ht="10.5" customHeight="1" x14ac:dyDescent="0.15">
      <c r="A69" s="42"/>
      <c r="B69" s="42"/>
      <c r="C69" s="42"/>
      <c r="D69" s="42"/>
      <c r="E69" s="42"/>
      <c r="F69" s="42"/>
      <c r="G69" s="42"/>
      <c r="H69" s="42"/>
      <c r="I69" s="42"/>
      <c r="J69" s="42"/>
      <c r="K69" s="42"/>
      <c r="L69" s="42"/>
      <c r="M69" s="42"/>
      <c r="N69" s="42"/>
      <c r="O69" s="42"/>
      <c r="P69" s="42"/>
      <c r="Q69" s="42"/>
      <c r="R69" s="42"/>
      <c r="S69" s="42"/>
    </row>
    <row r="70" spans="1:19" ht="10.5" customHeight="1" x14ac:dyDescent="0.15">
      <c r="A70" s="42"/>
      <c r="B70" s="42"/>
      <c r="C70" s="42"/>
      <c r="D70" s="42"/>
      <c r="E70" s="42"/>
      <c r="F70" s="42"/>
      <c r="G70" s="42"/>
      <c r="H70" s="42"/>
      <c r="I70" s="42"/>
      <c r="J70" s="42"/>
      <c r="K70" s="42"/>
      <c r="L70" s="42"/>
      <c r="M70" s="42"/>
      <c r="N70" s="42"/>
      <c r="O70" s="42"/>
      <c r="P70" s="42"/>
      <c r="Q70" s="42"/>
      <c r="R70" s="42"/>
      <c r="S70" s="42"/>
    </row>
    <row r="71" spans="1:19" ht="10.5" customHeight="1" x14ac:dyDescent="0.15">
      <c r="A71" s="42"/>
      <c r="B71" s="42"/>
      <c r="C71" s="42"/>
      <c r="D71" s="42"/>
      <c r="E71" s="42"/>
      <c r="F71" s="42"/>
      <c r="G71" s="42"/>
      <c r="H71" s="42"/>
      <c r="I71" s="42"/>
      <c r="J71" s="42"/>
      <c r="K71" s="42"/>
      <c r="L71" s="42"/>
      <c r="M71" s="42"/>
      <c r="N71" s="42"/>
      <c r="O71" s="42"/>
      <c r="P71" s="42"/>
      <c r="Q71" s="42"/>
      <c r="R71" s="42"/>
      <c r="S71" s="42"/>
    </row>
    <row r="72" spans="1:19" ht="10.5" customHeight="1" x14ac:dyDescent="0.15">
      <c r="A72" s="42"/>
      <c r="B72" s="42"/>
      <c r="C72" s="42"/>
      <c r="D72" s="42"/>
      <c r="E72" s="42"/>
      <c r="F72" s="42"/>
      <c r="G72" s="42"/>
      <c r="H72" s="42"/>
      <c r="I72" s="42"/>
      <c r="J72" s="42"/>
      <c r="K72" s="42"/>
      <c r="L72" s="42"/>
      <c r="M72" s="42"/>
      <c r="N72" s="42"/>
      <c r="O72" s="42"/>
      <c r="P72" s="42"/>
      <c r="Q72" s="42"/>
      <c r="R72" s="42"/>
      <c r="S72" s="42"/>
    </row>
    <row r="73" spans="1:19" ht="10.5" customHeight="1" x14ac:dyDescent="0.15">
      <c r="A73" s="42"/>
      <c r="B73" s="42"/>
      <c r="C73" s="42"/>
      <c r="D73" s="42"/>
      <c r="E73" s="42"/>
      <c r="F73" s="42"/>
      <c r="G73" s="42"/>
      <c r="H73" s="42"/>
      <c r="I73" s="42"/>
      <c r="J73" s="42"/>
      <c r="K73" s="42"/>
      <c r="L73" s="42"/>
      <c r="M73" s="42"/>
      <c r="N73" s="42"/>
      <c r="O73" s="42"/>
      <c r="P73" s="42"/>
      <c r="Q73" s="42"/>
      <c r="R73" s="42"/>
      <c r="S73" s="42"/>
    </row>
    <row r="74" spans="1:19" ht="10.5" customHeight="1" x14ac:dyDescent="0.15">
      <c r="A74" s="42"/>
      <c r="B74" s="42"/>
      <c r="C74" s="42"/>
      <c r="D74" s="42"/>
      <c r="E74" s="42"/>
      <c r="F74" s="42"/>
      <c r="G74" s="42"/>
      <c r="H74" s="42"/>
      <c r="I74" s="42"/>
      <c r="J74" s="42"/>
      <c r="K74" s="42"/>
      <c r="L74" s="42"/>
      <c r="M74" s="42"/>
      <c r="N74" s="42"/>
      <c r="O74" s="42"/>
      <c r="P74" s="42"/>
      <c r="Q74" s="42"/>
      <c r="R74" s="42"/>
      <c r="S74" s="42"/>
    </row>
    <row r="75" spans="1:19" ht="10.5" customHeight="1" x14ac:dyDescent="0.15">
      <c r="A75" s="42"/>
      <c r="B75" s="42"/>
      <c r="C75" s="42"/>
      <c r="D75" s="42"/>
      <c r="E75" s="42"/>
      <c r="F75" s="42"/>
      <c r="G75" s="42"/>
      <c r="H75" s="42"/>
      <c r="I75" s="42"/>
      <c r="J75" s="42"/>
      <c r="K75" s="42"/>
      <c r="L75" s="42"/>
      <c r="M75" s="42"/>
      <c r="N75" s="42"/>
      <c r="O75" s="42"/>
      <c r="P75" s="42"/>
      <c r="Q75" s="42"/>
      <c r="R75" s="42"/>
      <c r="S75" s="42"/>
    </row>
  </sheetData>
  <mergeCells count="38">
    <mergeCell ref="A2:H2"/>
    <mergeCell ref="A3:E3"/>
    <mergeCell ref="C5:D5"/>
    <mergeCell ref="C6:D6"/>
    <mergeCell ref="C7:D7"/>
    <mergeCell ref="C8:D8"/>
    <mergeCell ref="C9:D9"/>
    <mergeCell ref="C15:D15"/>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C33:D33"/>
    <mergeCell ref="C34:D34"/>
    <mergeCell ref="C35:D35"/>
    <mergeCell ref="C36:D36"/>
    <mergeCell ref="C37:D37"/>
    <mergeCell ref="C38:D38"/>
    <mergeCell ref="C39:D39"/>
    <mergeCell ref="B49:H49"/>
    <mergeCell ref="C47:D47"/>
    <mergeCell ref="C40:D40"/>
    <mergeCell ref="C41:D41"/>
    <mergeCell ref="C43:D43"/>
    <mergeCell ref="C45:D45"/>
  </mergeCells>
  <phoneticPr fontId="9"/>
  <pageMargins left="0.78740157480314965" right="0.78740157480314965" top="0.86614173228346458" bottom="0.86614173228346458" header="0.62992125984251968" footer="0.39370078740157483"/>
  <pageSetup paperSize="9" scale="114" firstPageNumber="211" orientation="portrait" useFirstPageNumber="1" r:id="rId1"/>
  <headerFooter alignWithMargins="0"/>
  <rowBreaks count="1" manualBreakCount="1">
    <brk id="53"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8"/>
  <sheetViews>
    <sheetView view="pageBreakPreview" zoomScaleNormal="75" zoomScaleSheetLayoutView="100" workbookViewId="0"/>
  </sheetViews>
  <sheetFormatPr defaultColWidth="9.28515625" defaultRowHeight="10.5" customHeight="1" x14ac:dyDescent="0.15"/>
  <cols>
    <col min="1" max="1" width="0.42578125" style="28" customWidth="1"/>
    <col min="2" max="2" width="4.28515625" style="28" customWidth="1"/>
    <col min="3" max="3" width="1.85546875" style="28" customWidth="1"/>
    <col min="4" max="4" width="32.28515625" style="28" customWidth="1"/>
    <col min="5" max="5" width="0.7109375" style="28" customWidth="1"/>
    <col min="6" max="8" width="20.140625" style="28" customWidth="1"/>
    <col min="9" max="13" width="12.140625" style="28" customWidth="1"/>
    <col min="14" max="19" width="12.28515625" style="28" customWidth="1"/>
    <col min="20" max="16384" width="9.28515625" style="28"/>
  </cols>
  <sheetData>
    <row r="1" spans="1:30" s="3" customFormat="1" ht="12" customHeight="1" x14ac:dyDescent="0.15">
      <c r="A1" s="12"/>
      <c r="B1" s="12"/>
      <c r="C1" s="12"/>
      <c r="D1" s="12"/>
      <c r="E1" s="12"/>
      <c r="F1" s="12"/>
      <c r="G1" s="12"/>
      <c r="H1" s="13" t="s">
        <v>4</v>
      </c>
      <c r="I1" s="2"/>
      <c r="J1" s="2"/>
      <c r="K1" s="2"/>
      <c r="L1" s="2"/>
      <c r="M1" s="2"/>
      <c r="N1" s="2"/>
      <c r="O1" s="2"/>
      <c r="P1" s="2"/>
      <c r="Q1" s="2"/>
      <c r="R1" s="2"/>
      <c r="S1" s="58"/>
      <c r="T1" s="2"/>
      <c r="U1" s="2"/>
      <c r="V1" s="2"/>
      <c r="W1" s="2"/>
      <c r="X1" s="2"/>
      <c r="Y1" s="2"/>
      <c r="Z1" s="2"/>
      <c r="AA1" s="2"/>
      <c r="AB1" s="2"/>
      <c r="AC1" s="2"/>
      <c r="AD1" s="2"/>
    </row>
    <row r="2" spans="1:30" s="3" customFormat="1" ht="18" customHeight="1" x14ac:dyDescent="0.15">
      <c r="A2" s="82" t="s">
        <v>346</v>
      </c>
      <c r="B2" s="82"/>
      <c r="C2" s="82"/>
      <c r="D2" s="82"/>
      <c r="E2" s="82"/>
      <c r="F2" s="82"/>
      <c r="G2" s="82"/>
      <c r="H2" s="82"/>
      <c r="I2" s="46"/>
      <c r="J2" s="46"/>
      <c r="K2" s="46"/>
      <c r="L2" s="46"/>
      <c r="M2" s="46"/>
      <c r="N2" s="46"/>
      <c r="O2" s="46"/>
      <c r="P2" s="46"/>
      <c r="Q2" s="46"/>
      <c r="R2" s="46"/>
      <c r="S2" s="46"/>
      <c r="T2" s="2"/>
      <c r="U2" s="2"/>
      <c r="V2" s="2"/>
      <c r="W2" s="2"/>
      <c r="X2" s="2"/>
      <c r="Y2" s="2"/>
      <c r="Z2" s="2"/>
      <c r="AA2" s="2"/>
      <c r="AB2" s="2"/>
      <c r="AC2" s="2"/>
      <c r="AD2" s="2"/>
    </row>
    <row r="3" spans="1:30" s="8" customFormat="1" ht="18" customHeight="1" x14ac:dyDescent="0.15">
      <c r="A3" s="83" t="s">
        <v>6</v>
      </c>
      <c r="B3" s="83"/>
      <c r="C3" s="83"/>
      <c r="D3" s="83"/>
      <c r="E3" s="84"/>
      <c r="F3" s="15" t="s">
        <v>7</v>
      </c>
      <c r="G3" s="16" t="s">
        <v>8</v>
      </c>
      <c r="H3" s="17" t="s">
        <v>9</v>
      </c>
      <c r="I3" s="46"/>
      <c r="J3" s="46"/>
      <c r="K3" s="46"/>
      <c r="L3" s="46"/>
      <c r="M3" s="46"/>
      <c r="N3" s="46"/>
      <c r="O3" s="46"/>
      <c r="P3" s="46"/>
      <c r="Q3" s="46"/>
      <c r="R3" s="46"/>
      <c r="S3" s="46"/>
      <c r="T3" s="5"/>
      <c r="U3" s="5"/>
      <c r="V3" s="5"/>
      <c r="W3" s="5"/>
      <c r="X3" s="5"/>
      <c r="Y3" s="5"/>
      <c r="Z3" s="5"/>
      <c r="AA3" s="5"/>
      <c r="AB3" s="5"/>
      <c r="AC3" s="5"/>
      <c r="AD3" s="5"/>
    </row>
    <row r="4" spans="1:30" s="8" customFormat="1" ht="6" customHeight="1" x14ac:dyDescent="0.15">
      <c r="A4" s="19"/>
      <c r="B4" s="19"/>
      <c r="C4" s="20"/>
      <c r="D4" s="19"/>
      <c r="E4" s="21"/>
      <c r="F4" s="22"/>
      <c r="G4" s="22"/>
      <c r="H4" s="23"/>
      <c r="I4" s="46"/>
      <c r="J4" s="46"/>
      <c r="K4" s="46"/>
      <c r="L4" s="46"/>
      <c r="M4" s="46"/>
      <c r="N4" s="46"/>
      <c r="O4" s="46"/>
      <c r="P4" s="46"/>
      <c r="Q4" s="46"/>
      <c r="R4" s="46"/>
      <c r="S4" s="46"/>
      <c r="T4" s="5"/>
      <c r="U4" s="5"/>
      <c r="V4" s="5"/>
      <c r="W4" s="5"/>
      <c r="X4" s="5"/>
      <c r="Y4" s="5"/>
      <c r="Z4" s="5"/>
      <c r="AA4" s="5"/>
      <c r="AB4" s="5"/>
      <c r="AC4" s="5"/>
      <c r="AD4" s="5"/>
    </row>
    <row r="5" spans="1:30" s="8" customFormat="1" ht="14.4" customHeight="1" x14ac:dyDescent="0.15">
      <c r="A5" s="24"/>
      <c r="B5" s="24"/>
      <c r="C5" s="94" t="s">
        <v>178</v>
      </c>
      <c r="D5" s="94"/>
      <c r="E5" s="25"/>
      <c r="F5" s="22"/>
      <c r="G5" s="22"/>
      <c r="H5" s="23"/>
      <c r="I5" s="22"/>
      <c r="J5" s="22"/>
      <c r="K5" s="22"/>
      <c r="L5" s="22"/>
      <c r="M5" s="22"/>
      <c r="N5" s="22"/>
      <c r="O5" s="22"/>
      <c r="P5" s="22"/>
      <c r="Q5" s="22"/>
      <c r="R5" s="22"/>
      <c r="S5" s="22"/>
      <c r="T5" s="5"/>
      <c r="U5" s="5"/>
      <c r="V5" s="5"/>
      <c r="W5" s="5"/>
      <c r="X5" s="5"/>
      <c r="Y5" s="5"/>
      <c r="Z5" s="5"/>
      <c r="AA5" s="5"/>
      <c r="AB5" s="5"/>
      <c r="AC5" s="5"/>
      <c r="AD5" s="5"/>
    </row>
    <row r="6" spans="1:30" s="27" customFormat="1" ht="14.4" customHeight="1" x14ac:dyDescent="0.15">
      <c r="A6" s="24"/>
      <c r="B6" s="24" t="s">
        <v>10</v>
      </c>
      <c r="C6" s="77" t="s">
        <v>37</v>
      </c>
      <c r="D6" s="77"/>
      <c r="E6" s="26"/>
      <c r="F6" s="22">
        <v>34834723</v>
      </c>
      <c r="G6" s="22">
        <v>2356195</v>
      </c>
      <c r="H6" s="23">
        <f t="shared" ref="H6:H12" si="0">SUM(F6:G6)</f>
        <v>37190918</v>
      </c>
      <c r="I6" s="22"/>
      <c r="J6" s="22"/>
      <c r="K6" s="22"/>
      <c r="L6" s="22"/>
      <c r="M6" s="22"/>
      <c r="N6" s="22"/>
      <c r="O6" s="22"/>
      <c r="P6" s="22"/>
      <c r="Q6" s="22"/>
      <c r="R6" s="22"/>
      <c r="S6" s="22"/>
      <c r="T6" s="43"/>
      <c r="U6" s="43"/>
      <c r="V6" s="43"/>
      <c r="W6" s="43"/>
      <c r="X6" s="43"/>
      <c r="Y6" s="43"/>
      <c r="Z6" s="43"/>
      <c r="AA6" s="43"/>
      <c r="AB6" s="43"/>
      <c r="AC6" s="43"/>
      <c r="AD6" s="43"/>
    </row>
    <row r="7" spans="1:30" ht="14.4" customHeight="1" x14ac:dyDescent="0.15">
      <c r="A7" s="24"/>
      <c r="B7" s="24" t="s">
        <v>12</v>
      </c>
      <c r="C7" s="77" t="s">
        <v>179</v>
      </c>
      <c r="D7" s="77"/>
      <c r="E7" s="21"/>
      <c r="F7" s="22">
        <v>7506671</v>
      </c>
      <c r="G7" s="22">
        <v>-60831</v>
      </c>
      <c r="H7" s="23">
        <f t="shared" si="0"/>
        <v>7445840</v>
      </c>
      <c r="I7" s="22"/>
      <c r="J7" s="22"/>
      <c r="K7" s="22"/>
      <c r="L7" s="22"/>
      <c r="M7" s="22"/>
      <c r="N7" s="22"/>
      <c r="O7" s="22"/>
      <c r="P7" s="22"/>
      <c r="Q7" s="22"/>
      <c r="R7" s="22"/>
      <c r="S7" s="22"/>
      <c r="T7" s="29"/>
      <c r="U7" s="29"/>
      <c r="V7" s="29"/>
      <c r="W7" s="29"/>
      <c r="X7" s="29"/>
      <c r="Y7" s="29"/>
      <c r="Z7" s="29"/>
      <c r="AA7" s="29"/>
      <c r="AB7" s="29"/>
      <c r="AC7" s="29"/>
      <c r="AD7" s="29"/>
    </row>
    <row r="8" spans="1:30" ht="14.4" customHeight="1" x14ac:dyDescent="0.15">
      <c r="A8" s="24"/>
      <c r="B8" s="24" t="s">
        <v>15</v>
      </c>
      <c r="C8" s="77" t="s">
        <v>180</v>
      </c>
      <c r="D8" s="77"/>
      <c r="E8" s="21"/>
      <c r="F8" s="22">
        <v>4606244</v>
      </c>
      <c r="G8" s="22" t="s">
        <v>14</v>
      </c>
      <c r="H8" s="23">
        <f t="shared" si="0"/>
        <v>4606244</v>
      </c>
      <c r="I8" s="22"/>
      <c r="J8" s="22"/>
      <c r="K8" s="22"/>
      <c r="L8" s="22"/>
      <c r="M8" s="22"/>
      <c r="N8" s="22"/>
      <c r="O8" s="22"/>
      <c r="P8" s="22"/>
      <c r="Q8" s="22"/>
      <c r="R8" s="22"/>
      <c r="S8" s="22"/>
      <c r="T8" s="29"/>
      <c r="U8" s="29"/>
      <c r="V8" s="29"/>
      <c r="W8" s="29"/>
      <c r="X8" s="29"/>
      <c r="Y8" s="29"/>
      <c r="Z8" s="29"/>
      <c r="AA8" s="29"/>
      <c r="AB8" s="29"/>
      <c r="AC8" s="29"/>
      <c r="AD8" s="29"/>
    </row>
    <row r="9" spans="1:30" s="27" customFormat="1" ht="14.4" customHeight="1" x14ac:dyDescent="0.15">
      <c r="A9" s="24"/>
      <c r="B9" s="24" t="s">
        <v>17</v>
      </c>
      <c r="C9" s="77" t="s">
        <v>98</v>
      </c>
      <c r="D9" s="77"/>
      <c r="E9" s="26"/>
      <c r="F9" s="22">
        <v>12387492</v>
      </c>
      <c r="G9" s="22">
        <v>-167000</v>
      </c>
      <c r="H9" s="23">
        <f t="shared" si="0"/>
        <v>12220492</v>
      </c>
      <c r="I9" s="22"/>
      <c r="J9" s="22"/>
      <c r="K9" s="22"/>
      <c r="L9" s="22"/>
      <c r="M9" s="22"/>
      <c r="N9" s="22"/>
      <c r="O9" s="22"/>
      <c r="P9" s="22"/>
      <c r="Q9" s="22"/>
      <c r="R9" s="22"/>
      <c r="S9" s="22"/>
      <c r="T9" s="43"/>
      <c r="U9" s="43"/>
      <c r="V9" s="43"/>
      <c r="W9" s="43"/>
      <c r="X9" s="43"/>
      <c r="Y9" s="43"/>
      <c r="Z9" s="43"/>
      <c r="AA9" s="43"/>
      <c r="AB9" s="43"/>
      <c r="AC9" s="43"/>
      <c r="AD9" s="43"/>
    </row>
    <row r="10" spans="1:30" s="27" customFormat="1" ht="14.4" customHeight="1" x14ac:dyDescent="0.15">
      <c r="A10" s="24"/>
      <c r="B10" s="24" t="s">
        <v>19</v>
      </c>
      <c r="C10" s="77" t="s">
        <v>84</v>
      </c>
      <c r="D10" s="77"/>
      <c r="E10" s="26"/>
      <c r="F10" s="22">
        <v>28884000</v>
      </c>
      <c r="G10" s="22" t="s">
        <v>14</v>
      </c>
      <c r="H10" s="23">
        <f t="shared" si="0"/>
        <v>28884000</v>
      </c>
      <c r="I10" s="22"/>
      <c r="J10" s="22"/>
      <c r="K10" s="22"/>
      <c r="L10" s="22"/>
      <c r="M10" s="22"/>
      <c r="N10" s="22"/>
      <c r="O10" s="22"/>
      <c r="P10" s="22"/>
      <c r="Q10" s="22"/>
      <c r="R10" s="22"/>
      <c r="S10" s="22"/>
      <c r="T10" s="43"/>
      <c r="U10" s="43"/>
      <c r="V10" s="43"/>
      <c r="W10" s="43"/>
      <c r="X10" s="43"/>
      <c r="Y10" s="43"/>
      <c r="Z10" s="43"/>
      <c r="AA10" s="43"/>
      <c r="AB10" s="43"/>
      <c r="AC10" s="43"/>
      <c r="AD10" s="43"/>
    </row>
    <row r="11" spans="1:30" s="27" customFormat="1" ht="14.4" customHeight="1" x14ac:dyDescent="0.15">
      <c r="A11" s="24"/>
      <c r="B11" s="24" t="s">
        <v>22</v>
      </c>
      <c r="C11" s="77" t="s">
        <v>99</v>
      </c>
      <c r="D11" s="77"/>
      <c r="E11" s="26"/>
      <c r="F11" s="22">
        <v>12994696</v>
      </c>
      <c r="G11" s="22" t="s">
        <v>14</v>
      </c>
      <c r="H11" s="23">
        <f t="shared" si="0"/>
        <v>12994696</v>
      </c>
      <c r="I11" s="22"/>
      <c r="J11" s="22"/>
      <c r="K11" s="22"/>
      <c r="L11" s="22"/>
      <c r="M11" s="22"/>
      <c r="N11" s="22"/>
      <c r="O11" s="22"/>
      <c r="P11" s="22"/>
      <c r="Q11" s="22"/>
      <c r="R11" s="22"/>
      <c r="S11" s="22"/>
      <c r="T11" s="43"/>
      <c r="U11" s="43"/>
      <c r="V11" s="43"/>
      <c r="W11" s="43"/>
      <c r="X11" s="43"/>
      <c r="Y11" s="43"/>
      <c r="Z11" s="43"/>
      <c r="AA11" s="43"/>
      <c r="AB11" s="43"/>
      <c r="AC11" s="43"/>
      <c r="AD11" s="43"/>
    </row>
    <row r="12" spans="1:30" ht="14.4" customHeight="1" x14ac:dyDescent="0.15">
      <c r="A12" s="24"/>
      <c r="B12" s="24"/>
      <c r="C12" s="94" t="s">
        <v>181</v>
      </c>
      <c r="D12" s="94"/>
      <c r="E12" s="30"/>
      <c r="F12" s="22">
        <f>SUM(F6:F11)</f>
        <v>101213826</v>
      </c>
      <c r="G12" s="22">
        <f>SUM(G6:G11)</f>
        <v>2128364</v>
      </c>
      <c r="H12" s="23">
        <f t="shared" si="0"/>
        <v>103342190</v>
      </c>
      <c r="I12" s="22"/>
      <c r="J12" s="22"/>
      <c r="K12" s="22"/>
      <c r="L12" s="22"/>
      <c r="M12" s="22"/>
      <c r="N12" s="22"/>
      <c r="O12" s="22"/>
      <c r="P12" s="22"/>
      <c r="Q12" s="22"/>
      <c r="R12" s="22"/>
      <c r="S12" s="22"/>
      <c r="T12" s="29"/>
      <c r="U12" s="29"/>
      <c r="V12" s="29"/>
      <c r="W12" s="29"/>
      <c r="X12" s="29"/>
      <c r="Y12" s="29"/>
      <c r="Z12" s="29"/>
      <c r="AA12" s="29"/>
      <c r="AB12" s="29"/>
      <c r="AC12" s="29"/>
      <c r="AD12" s="29"/>
    </row>
    <row r="13" spans="1:30" ht="14.4" customHeight="1" x14ac:dyDescent="0.15">
      <c r="A13" s="24"/>
      <c r="B13" s="24"/>
      <c r="C13" s="94" t="s">
        <v>182</v>
      </c>
      <c r="D13" s="94"/>
      <c r="E13" s="30"/>
      <c r="F13" s="22"/>
      <c r="G13" s="22"/>
      <c r="H13" s="23"/>
      <c r="I13" s="22"/>
      <c r="J13" s="22"/>
      <c r="K13" s="22"/>
      <c r="L13" s="22"/>
      <c r="M13" s="22"/>
      <c r="N13" s="22"/>
      <c r="O13" s="22"/>
      <c r="P13" s="22"/>
      <c r="Q13" s="22"/>
      <c r="R13" s="22"/>
      <c r="S13" s="22"/>
      <c r="T13" s="29"/>
      <c r="U13" s="29"/>
      <c r="V13" s="29"/>
      <c r="W13" s="29"/>
      <c r="X13" s="29"/>
      <c r="Y13" s="29"/>
      <c r="Z13" s="29"/>
      <c r="AA13" s="29"/>
      <c r="AB13" s="29"/>
      <c r="AC13" s="29"/>
      <c r="AD13" s="29"/>
    </row>
    <row r="14" spans="1:30" ht="14.4" customHeight="1" x14ac:dyDescent="0.15">
      <c r="A14" s="24"/>
      <c r="B14" s="24" t="s">
        <v>24</v>
      </c>
      <c r="C14" s="77" t="s">
        <v>145</v>
      </c>
      <c r="D14" s="77"/>
      <c r="E14" s="30"/>
      <c r="F14" s="22">
        <v>73700000</v>
      </c>
      <c r="G14" s="22">
        <v>2444324</v>
      </c>
      <c r="H14" s="23">
        <f t="shared" ref="H14:H19" si="1">SUM(F14:G14)</f>
        <v>76144324</v>
      </c>
      <c r="I14" s="22"/>
      <c r="J14" s="22"/>
      <c r="K14" s="22"/>
      <c r="L14" s="22"/>
      <c r="M14" s="22"/>
      <c r="N14" s="22"/>
      <c r="O14" s="22"/>
      <c r="P14" s="22"/>
      <c r="Q14" s="22"/>
      <c r="R14" s="22"/>
      <c r="S14" s="22"/>
      <c r="T14" s="29"/>
      <c r="U14" s="29"/>
      <c r="V14" s="29"/>
      <c r="W14" s="29"/>
      <c r="X14" s="29"/>
      <c r="Y14" s="29"/>
      <c r="Z14" s="29"/>
      <c r="AA14" s="29"/>
      <c r="AB14" s="29"/>
      <c r="AC14" s="29"/>
      <c r="AD14" s="29"/>
    </row>
    <row r="15" spans="1:30" ht="14.4" customHeight="1" x14ac:dyDescent="0.15">
      <c r="A15" s="24"/>
      <c r="B15" s="24" t="s">
        <v>26</v>
      </c>
      <c r="C15" s="77" t="s">
        <v>101</v>
      </c>
      <c r="D15" s="77"/>
      <c r="E15" s="26"/>
      <c r="F15" s="22">
        <v>30903175</v>
      </c>
      <c r="G15" s="22">
        <v>101380</v>
      </c>
      <c r="H15" s="23">
        <f t="shared" si="1"/>
        <v>31004555</v>
      </c>
      <c r="I15" s="22"/>
      <c r="J15" s="22"/>
      <c r="K15" s="22"/>
      <c r="L15" s="22"/>
      <c r="M15" s="22"/>
      <c r="N15" s="22"/>
      <c r="O15" s="22"/>
      <c r="P15" s="22"/>
      <c r="Q15" s="22"/>
      <c r="R15" s="22"/>
      <c r="S15" s="22"/>
      <c r="T15" s="29"/>
      <c r="U15" s="29"/>
      <c r="V15" s="29"/>
      <c r="W15" s="29"/>
      <c r="X15" s="29"/>
      <c r="Y15" s="29"/>
      <c r="Z15" s="29"/>
      <c r="AA15" s="29"/>
      <c r="AB15" s="29"/>
      <c r="AC15" s="29"/>
      <c r="AD15" s="29"/>
    </row>
    <row r="16" spans="1:30" ht="14.4" customHeight="1" x14ac:dyDescent="0.15">
      <c r="A16" s="24"/>
      <c r="B16" s="24" t="s">
        <v>28</v>
      </c>
      <c r="C16" s="77" t="s">
        <v>138</v>
      </c>
      <c r="D16" s="77"/>
      <c r="E16" s="26"/>
      <c r="F16" s="22">
        <v>8456518</v>
      </c>
      <c r="G16" s="22">
        <v>-362000</v>
      </c>
      <c r="H16" s="23">
        <f t="shared" si="1"/>
        <v>8094518</v>
      </c>
      <c r="I16" s="22"/>
      <c r="J16" s="22"/>
      <c r="K16" s="22"/>
      <c r="L16" s="22"/>
      <c r="M16" s="22"/>
      <c r="N16" s="22"/>
      <c r="O16" s="22"/>
      <c r="P16" s="22"/>
      <c r="Q16" s="22"/>
      <c r="R16" s="22"/>
      <c r="S16" s="22"/>
      <c r="T16" s="29"/>
      <c r="U16" s="29"/>
      <c r="V16" s="29"/>
      <c r="W16" s="29"/>
      <c r="X16" s="29"/>
      <c r="Y16" s="29"/>
      <c r="Z16" s="29"/>
      <c r="AA16" s="29"/>
      <c r="AB16" s="29"/>
      <c r="AC16" s="29"/>
      <c r="AD16" s="29"/>
    </row>
    <row r="17" spans="1:30" ht="14.4" customHeight="1" x14ac:dyDescent="0.15">
      <c r="A17" s="24"/>
      <c r="B17" s="24" t="s">
        <v>30</v>
      </c>
      <c r="C17" s="77" t="s">
        <v>103</v>
      </c>
      <c r="D17" s="77"/>
      <c r="E17" s="26"/>
      <c r="F17" s="22">
        <v>4197671</v>
      </c>
      <c r="G17" s="22" t="s">
        <v>14</v>
      </c>
      <c r="H17" s="23">
        <f t="shared" si="1"/>
        <v>4197671</v>
      </c>
      <c r="I17" s="22"/>
      <c r="J17" s="22"/>
      <c r="K17" s="22"/>
      <c r="L17" s="22"/>
      <c r="M17" s="22"/>
      <c r="N17" s="22"/>
      <c r="O17" s="22"/>
      <c r="P17" s="22"/>
      <c r="Q17" s="22"/>
      <c r="R17" s="22"/>
      <c r="S17" s="22"/>
      <c r="T17" s="29"/>
      <c r="U17" s="29"/>
      <c r="V17" s="29"/>
      <c r="W17" s="29"/>
      <c r="X17" s="29"/>
      <c r="Y17" s="29"/>
      <c r="Z17" s="29"/>
      <c r="AA17" s="29"/>
      <c r="AB17" s="29"/>
      <c r="AC17" s="29"/>
      <c r="AD17" s="29"/>
    </row>
    <row r="18" spans="1:30" ht="14.4" customHeight="1" x14ac:dyDescent="0.15">
      <c r="A18" s="24"/>
      <c r="B18" s="24"/>
      <c r="C18" s="94" t="s">
        <v>183</v>
      </c>
      <c r="D18" s="94"/>
      <c r="E18" s="26"/>
      <c r="F18" s="22">
        <f>SUM(F14:F17)</f>
        <v>117257364</v>
      </c>
      <c r="G18" s="22">
        <f>SUM(G14:G17)</f>
        <v>2183704</v>
      </c>
      <c r="H18" s="23">
        <f t="shared" si="1"/>
        <v>119441068</v>
      </c>
      <c r="I18" s="22"/>
      <c r="J18" s="22"/>
      <c r="K18" s="22"/>
      <c r="L18" s="22"/>
      <c r="M18" s="22"/>
      <c r="N18" s="22"/>
      <c r="O18" s="22"/>
      <c r="P18" s="22"/>
      <c r="Q18" s="22"/>
      <c r="R18" s="22"/>
      <c r="S18" s="22"/>
      <c r="T18" s="29"/>
      <c r="U18" s="29"/>
      <c r="V18" s="29"/>
      <c r="W18" s="29"/>
      <c r="X18" s="29"/>
      <c r="Y18" s="29"/>
      <c r="Z18" s="29"/>
      <c r="AA18" s="29"/>
      <c r="AB18" s="29"/>
      <c r="AC18" s="29"/>
      <c r="AD18" s="29"/>
    </row>
    <row r="19" spans="1:30" ht="14.4" customHeight="1" x14ac:dyDescent="0.15">
      <c r="A19" s="24"/>
      <c r="B19" s="24" t="s">
        <v>32</v>
      </c>
      <c r="C19" s="77" t="s">
        <v>63</v>
      </c>
      <c r="D19" s="77"/>
      <c r="E19" s="26"/>
      <c r="F19" s="22">
        <v>43357280</v>
      </c>
      <c r="G19" s="22">
        <v>864699</v>
      </c>
      <c r="H19" s="23">
        <f t="shared" si="1"/>
        <v>44221979</v>
      </c>
      <c r="I19" s="22"/>
      <c r="J19" s="22"/>
      <c r="K19" s="22"/>
      <c r="L19" s="22"/>
      <c r="M19" s="22"/>
      <c r="N19" s="22"/>
      <c r="O19" s="22"/>
      <c r="P19" s="22"/>
      <c r="Q19" s="22"/>
      <c r="R19" s="22"/>
      <c r="S19" s="22"/>
      <c r="T19" s="29"/>
      <c r="U19" s="29"/>
      <c r="V19" s="29"/>
      <c r="W19" s="29"/>
      <c r="X19" s="29"/>
      <c r="Y19" s="29"/>
      <c r="Z19" s="29"/>
      <c r="AA19" s="29"/>
      <c r="AB19" s="29"/>
      <c r="AC19" s="29"/>
      <c r="AD19" s="29"/>
    </row>
    <row r="20" spans="1:30" ht="14.4" customHeight="1" x14ac:dyDescent="0.15">
      <c r="A20" s="24"/>
      <c r="B20" s="24"/>
      <c r="C20" s="94" t="s">
        <v>184</v>
      </c>
      <c r="D20" s="94"/>
      <c r="E20" s="26"/>
      <c r="F20" s="22"/>
      <c r="G20" s="22"/>
      <c r="H20" s="23"/>
      <c r="I20" s="22"/>
      <c r="J20" s="22"/>
      <c r="K20" s="22"/>
      <c r="L20" s="22"/>
      <c r="M20" s="22"/>
      <c r="N20" s="22"/>
      <c r="O20" s="22"/>
      <c r="P20" s="22"/>
      <c r="Q20" s="22"/>
      <c r="R20" s="22"/>
      <c r="S20" s="22"/>
      <c r="T20" s="29"/>
      <c r="U20" s="29"/>
      <c r="V20" s="29"/>
      <c r="W20" s="29"/>
      <c r="X20" s="29"/>
      <c r="Y20" s="29"/>
      <c r="Z20" s="29"/>
      <c r="AA20" s="29"/>
      <c r="AB20" s="29"/>
      <c r="AC20" s="29"/>
      <c r="AD20" s="29"/>
    </row>
    <row r="21" spans="1:30" ht="14.4" customHeight="1" x14ac:dyDescent="0.15">
      <c r="A21" s="24"/>
      <c r="B21" s="24" t="s">
        <v>34</v>
      </c>
      <c r="C21" s="77" t="s">
        <v>157</v>
      </c>
      <c r="D21" s="77"/>
      <c r="E21" s="26"/>
      <c r="F21" s="22">
        <v>16399978</v>
      </c>
      <c r="G21" s="22" t="s">
        <v>14</v>
      </c>
      <c r="H21" s="23">
        <f>SUM(F21:G21)</f>
        <v>16399978</v>
      </c>
      <c r="I21" s="22"/>
      <c r="J21" s="22"/>
      <c r="K21" s="22"/>
      <c r="L21" s="22"/>
      <c r="M21" s="22"/>
      <c r="N21" s="22"/>
      <c r="O21" s="22"/>
      <c r="P21" s="22"/>
      <c r="Q21" s="22"/>
      <c r="R21" s="22"/>
      <c r="S21" s="22"/>
      <c r="T21" s="29"/>
      <c r="U21" s="29"/>
      <c r="V21" s="29"/>
      <c r="W21" s="29"/>
      <c r="X21" s="29"/>
      <c r="Y21" s="29"/>
      <c r="Z21" s="29"/>
      <c r="AA21" s="29"/>
      <c r="AB21" s="29"/>
      <c r="AC21" s="29"/>
      <c r="AD21" s="29"/>
    </row>
    <row r="22" spans="1:30" ht="14.4" customHeight="1" x14ac:dyDescent="0.15">
      <c r="A22" s="24"/>
      <c r="B22" s="24" t="s">
        <v>36</v>
      </c>
      <c r="C22" s="77" t="s">
        <v>185</v>
      </c>
      <c r="D22" s="77"/>
      <c r="E22" s="26"/>
      <c r="F22" s="22">
        <v>66936350</v>
      </c>
      <c r="G22" s="22">
        <v>1773824</v>
      </c>
      <c r="H22" s="23">
        <f>SUM(F22:G22)</f>
        <v>68710174</v>
      </c>
      <c r="I22" s="22"/>
      <c r="J22" s="22"/>
      <c r="K22" s="22"/>
      <c r="L22" s="22"/>
      <c r="M22" s="22"/>
      <c r="N22" s="22"/>
      <c r="O22" s="22"/>
      <c r="P22" s="22"/>
      <c r="Q22" s="22"/>
      <c r="R22" s="22"/>
      <c r="S22" s="22"/>
      <c r="T22" s="29"/>
      <c r="U22" s="29"/>
      <c r="V22" s="29"/>
      <c r="W22" s="29"/>
      <c r="X22" s="29"/>
      <c r="Y22" s="29"/>
      <c r="Z22" s="29"/>
      <c r="AA22" s="29"/>
      <c r="AB22" s="29"/>
      <c r="AC22" s="29"/>
      <c r="AD22" s="29"/>
    </row>
    <row r="23" spans="1:30" ht="14.4" customHeight="1" x14ac:dyDescent="0.15">
      <c r="A23" s="24"/>
      <c r="B23" s="24"/>
      <c r="C23" s="94" t="s">
        <v>186</v>
      </c>
      <c r="D23" s="94"/>
      <c r="E23" s="26"/>
      <c r="F23" s="22">
        <f>SUM(F21:F22)</f>
        <v>83336328</v>
      </c>
      <c r="G23" s="22">
        <f>SUM(G21:G22)</f>
        <v>1773824</v>
      </c>
      <c r="H23" s="23">
        <f>SUM(F23:G23)</f>
        <v>85110152</v>
      </c>
      <c r="I23" s="22"/>
      <c r="J23" s="22"/>
      <c r="K23" s="22"/>
      <c r="L23" s="22"/>
      <c r="M23" s="22"/>
      <c r="N23" s="22"/>
      <c r="O23" s="22"/>
      <c r="P23" s="22"/>
      <c r="Q23" s="22"/>
      <c r="R23" s="22"/>
      <c r="S23" s="22"/>
      <c r="T23" s="29"/>
      <c r="U23" s="29"/>
      <c r="V23" s="29"/>
      <c r="W23" s="29"/>
      <c r="X23" s="29"/>
      <c r="Y23" s="29"/>
      <c r="Z23" s="29"/>
      <c r="AA23" s="29"/>
      <c r="AB23" s="29"/>
      <c r="AC23" s="29"/>
      <c r="AD23" s="29"/>
    </row>
    <row r="24" spans="1:30" ht="14.4" customHeight="1" x14ac:dyDescent="0.15">
      <c r="A24" s="24"/>
      <c r="B24" s="24"/>
      <c r="C24" s="94" t="s">
        <v>187</v>
      </c>
      <c r="D24" s="94"/>
      <c r="E24" s="26"/>
      <c r="F24" s="22"/>
      <c r="G24" s="22"/>
      <c r="H24" s="23"/>
      <c r="I24" s="22"/>
      <c r="J24" s="22"/>
      <c r="K24" s="22"/>
      <c r="L24" s="22"/>
      <c r="M24" s="22"/>
      <c r="N24" s="22"/>
      <c r="O24" s="22"/>
      <c r="P24" s="22"/>
      <c r="Q24" s="22"/>
      <c r="R24" s="22"/>
      <c r="S24" s="22"/>
      <c r="T24" s="29"/>
      <c r="U24" s="29"/>
      <c r="V24" s="29"/>
      <c r="W24" s="29"/>
      <c r="X24" s="29"/>
      <c r="Y24" s="29"/>
      <c r="Z24" s="29"/>
      <c r="AA24" s="29"/>
      <c r="AB24" s="29"/>
      <c r="AC24" s="29"/>
      <c r="AD24" s="29"/>
    </row>
    <row r="25" spans="1:30" ht="14.4" customHeight="1" x14ac:dyDescent="0.15">
      <c r="A25" s="24"/>
      <c r="B25" s="24" t="s">
        <v>38</v>
      </c>
      <c r="C25" s="77" t="s">
        <v>175</v>
      </c>
      <c r="D25" s="77"/>
      <c r="E25" s="26"/>
      <c r="F25" s="22">
        <v>137403000</v>
      </c>
      <c r="G25" s="22">
        <v>2090000</v>
      </c>
      <c r="H25" s="23">
        <f>SUM(F25:G25)</f>
        <v>139493000</v>
      </c>
      <c r="I25" s="22"/>
      <c r="J25" s="22"/>
      <c r="K25" s="22"/>
      <c r="L25" s="22"/>
      <c r="M25" s="22"/>
      <c r="N25" s="22"/>
      <c r="O25" s="22"/>
      <c r="P25" s="22"/>
      <c r="Q25" s="22"/>
      <c r="R25" s="22"/>
      <c r="S25" s="22"/>
      <c r="T25" s="29"/>
      <c r="U25" s="29"/>
      <c r="V25" s="29"/>
      <c r="W25" s="29"/>
      <c r="X25" s="29"/>
      <c r="Y25" s="29"/>
      <c r="Z25" s="29"/>
      <c r="AA25" s="29"/>
      <c r="AB25" s="29"/>
      <c r="AC25" s="29"/>
      <c r="AD25" s="29"/>
    </row>
    <row r="26" spans="1:30" ht="14.4" customHeight="1" x14ac:dyDescent="0.15">
      <c r="A26" s="24"/>
      <c r="B26" s="24" t="s">
        <v>40</v>
      </c>
      <c r="C26" s="77" t="s">
        <v>188</v>
      </c>
      <c r="D26" s="77"/>
      <c r="E26" s="26"/>
      <c r="F26" s="22" t="s">
        <v>14</v>
      </c>
      <c r="G26" s="22">
        <v>16000000</v>
      </c>
      <c r="H26" s="23">
        <f>SUM(F26:G26)</f>
        <v>16000000</v>
      </c>
      <c r="I26" s="22"/>
      <c r="J26" s="22"/>
      <c r="K26" s="22"/>
      <c r="L26" s="22"/>
      <c r="M26" s="22"/>
      <c r="N26" s="22"/>
      <c r="O26" s="22"/>
      <c r="P26" s="22"/>
      <c r="Q26" s="22"/>
      <c r="R26" s="22"/>
      <c r="S26" s="22"/>
      <c r="T26" s="29"/>
      <c r="U26" s="29"/>
      <c r="V26" s="29"/>
      <c r="W26" s="29"/>
      <c r="X26" s="29"/>
      <c r="Y26" s="29"/>
      <c r="Z26" s="29"/>
      <c r="AA26" s="29"/>
      <c r="AB26" s="29"/>
      <c r="AC26" s="29"/>
      <c r="AD26" s="29"/>
    </row>
    <row r="27" spans="1:30" ht="14.4" customHeight="1" x14ac:dyDescent="0.15">
      <c r="A27" s="24"/>
      <c r="B27" s="24"/>
      <c r="C27" s="94" t="s">
        <v>189</v>
      </c>
      <c r="D27" s="94"/>
      <c r="E27" s="26"/>
      <c r="F27" s="22">
        <f>SUM(F25:F26)</f>
        <v>137403000</v>
      </c>
      <c r="G27" s="22">
        <f>SUM(G25:G26)</f>
        <v>18090000</v>
      </c>
      <c r="H27" s="23">
        <f>SUM(F27:G27)</f>
        <v>155493000</v>
      </c>
      <c r="I27" s="22"/>
      <c r="J27" s="22"/>
      <c r="K27" s="22"/>
      <c r="L27" s="22"/>
      <c r="M27" s="22"/>
      <c r="N27" s="22"/>
      <c r="O27" s="22"/>
      <c r="P27" s="22"/>
      <c r="Q27" s="22"/>
      <c r="R27" s="22"/>
      <c r="S27" s="22"/>
      <c r="T27" s="29"/>
      <c r="U27" s="29"/>
      <c r="V27" s="29"/>
      <c r="W27" s="29"/>
      <c r="X27" s="29"/>
      <c r="Y27" s="29"/>
      <c r="Z27" s="29"/>
      <c r="AA27" s="29"/>
      <c r="AB27" s="29"/>
      <c r="AC27" s="29"/>
      <c r="AD27" s="29"/>
    </row>
    <row r="28" spans="1:30" ht="14.4" customHeight="1" x14ac:dyDescent="0.15">
      <c r="A28" s="24"/>
      <c r="B28" s="24"/>
      <c r="C28" s="94" t="s">
        <v>190</v>
      </c>
      <c r="D28" s="94"/>
      <c r="E28" s="26"/>
      <c r="F28" s="22"/>
      <c r="G28" s="22"/>
      <c r="H28" s="23"/>
      <c r="I28" s="22"/>
      <c r="J28" s="22"/>
      <c r="K28" s="22"/>
      <c r="L28" s="22"/>
      <c r="M28" s="22"/>
      <c r="N28" s="22"/>
      <c r="O28" s="22"/>
      <c r="P28" s="22"/>
      <c r="Q28" s="22"/>
      <c r="R28" s="22"/>
      <c r="S28" s="22"/>
      <c r="T28" s="29"/>
      <c r="U28" s="29"/>
      <c r="V28" s="29"/>
      <c r="W28" s="29"/>
      <c r="X28" s="29"/>
      <c r="Y28" s="29"/>
      <c r="Z28" s="29"/>
      <c r="AA28" s="29"/>
      <c r="AB28" s="29"/>
      <c r="AC28" s="29"/>
      <c r="AD28" s="29"/>
    </row>
    <row r="29" spans="1:30" ht="14.4" customHeight="1" x14ac:dyDescent="0.15">
      <c r="A29" s="24"/>
      <c r="B29" s="24" t="s">
        <v>42</v>
      </c>
      <c r="C29" s="77" t="s">
        <v>120</v>
      </c>
      <c r="D29" s="77"/>
      <c r="E29" s="26"/>
      <c r="F29" s="22">
        <v>45964000</v>
      </c>
      <c r="G29" s="22" t="s">
        <v>14</v>
      </c>
      <c r="H29" s="23">
        <f t="shared" ref="H29:H44" si="2">SUM(F29:G29)</f>
        <v>45964000</v>
      </c>
      <c r="I29" s="22"/>
      <c r="J29" s="22"/>
      <c r="K29" s="22"/>
      <c r="L29" s="22"/>
      <c r="M29" s="22"/>
      <c r="N29" s="22"/>
      <c r="O29" s="22"/>
      <c r="P29" s="22"/>
      <c r="Q29" s="22"/>
      <c r="R29" s="22"/>
      <c r="S29" s="22"/>
      <c r="T29" s="29"/>
      <c r="U29" s="29"/>
      <c r="V29" s="29"/>
      <c r="W29" s="29"/>
      <c r="X29" s="29"/>
      <c r="Y29" s="29"/>
      <c r="Z29" s="29"/>
      <c r="AA29" s="29"/>
      <c r="AB29" s="29"/>
      <c r="AC29" s="29"/>
      <c r="AD29" s="29"/>
    </row>
    <row r="30" spans="1:30" ht="14.4" customHeight="1" x14ac:dyDescent="0.15">
      <c r="A30" s="24"/>
      <c r="B30" s="24" t="s">
        <v>44</v>
      </c>
      <c r="C30" s="77" t="s">
        <v>163</v>
      </c>
      <c r="D30" s="77"/>
      <c r="E30" s="26"/>
      <c r="F30" s="22">
        <v>86801000</v>
      </c>
      <c r="G30" s="22" t="s">
        <v>14</v>
      </c>
      <c r="H30" s="23">
        <f t="shared" si="2"/>
        <v>86801000</v>
      </c>
      <c r="I30" s="22"/>
      <c r="J30" s="22"/>
      <c r="K30" s="22"/>
      <c r="L30" s="22"/>
      <c r="M30" s="22"/>
      <c r="N30" s="22"/>
      <c r="O30" s="22"/>
      <c r="P30" s="22"/>
      <c r="Q30" s="22"/>
      <c r="R30" s="22"/>
      <c r="S30" s="22"/>
      <c r="T30" s="29"/>
      <c r="U30" s="29"/>
      <c r="V30" s="29"/>
      <c r="W30" s="29"/>
      <c r="X30" s="29"/>
      <c r="Y30" s="29"/>
      <c r="Z30" s="29"/>
      <c r="AA30" s="29"/>
      <c r="AB30" s="29"/>
      <c r="AC30" s="29"/>
      <c r="AD30" s="29"/>
    </row>
    <row r="31" spans="1:30" ht="14.4" customHeight="1" x14ac:dyDescent="0.15">
      <c r="A31" s="24"/>
      <c r="B31" s="24"/>
      <c r="C31" s="94" t="s">
        <v>191</v>
      </c>
      <c r="D31" s="94"/>
      <c r="E31" s="26"/>
      <c r="F31" s="22">
        <f>SUM(F29:F30)</f>
        <v>132765000</v>
      </c>
      <c r="G31" s="22" t="s">
        <v>14</v>
      </c>
      <c r="H31" s="23">
        <f t="shared" si="2"/>
        <v>132765000</v>
      </c>
      <c r="I31" s="22"/>
      <c r="J31" s="22"/>
      <c r="K31" s="22"/>
      <c r="L31" s="22"/>
      <c r="M31" s="22"/>
      <c r="N31" s="22"/>
      <c r="O31" s="22"/>
      <c r="P31" s="22"/>
      <c r="Q31" s="22"/>
      <c r="R31" s="22"/>
      <c r="S31" s="22"/>
      <c r="T31" s="29"/>
      <c r="U31" s="29"/>
      <c r="V31" s="29"/>
      <c r="W31" s="29"/>
      <c r="X31" s="29"/>
      <c r="Y31" s="29"/>
      <c r="Z31" s="29"/>
      <c r="AA31" s="29"/>
      <c r="AB31" s="29"/>
      <c r="AC31" s="29"/>
      <c r="AD31" s="29"/>
    </row>
    <row r="32" spans="1:30" ht="14.4" customHeight="1" x14ac:dyDescent="0.15">
      <c r="A32" s="24"/>
      <c r="B32" s="24" t="s">
        <v>47</v>
      </c>
      <c r="C32" s="77" t="s">
        <v>192</v>
      </c>
      <c r="D32" s="77"/>
      <c r="E32" s="26"/>
      <c r="F32" s="22">
        <v>10000000</v>
      </c>
      <c r="G32" s="22">
        <v>-3000000</v>
      </c>
      <c r="H32" s="23">
        <f t="shared" si="2"/>
        <v>7000000</v>
      </c>
      <c r="I32" s="22"/>
      <c r="J32" s="22"/>
      <c r="K32" s="22"/>
      <c r="L32" s="22"/>
      <c r="M32" s="22"/>
      <c r="N32" s="22"/>
      <c r="O32" s="22"/>
      <c r="P32" s="22"/>
      <c r="Q32" s="22"/>
      <c r="R32" s="22"/>
      <c r="S32" s="22"/>
      <c r="T32" s="29"/>
      <c r="U32" s="29"/>
      <c r="V32" s="29"/>
      <c r="W32" s="29"/>
      <c r="X32" s="29"/>
      <c r="Y32" s="29"/>
      <c r="Z32" s="29"/>
      <c r="AA32" s="29"/>
      <c r="AB32" s="29"/>
      <c r="AC32" s="29"/>
      <c r="AD32" s="29"/>
    </row>
    <row r="33" spans="1:30" ht="14.4" customHeight="1" x14ac:dyDescent="0.15">
      <c r="A33" s="24"/>
      <c r="B33" s="24" t="s">
        <v>49</v>
      </c>
      <c r="C33" s="77" t="s">
        <v>193</v>
      </c>
      <c r="D33" s="77"/>
      <c r="E33" s="26"/>
      <c r="F33" s="22">
        <v>146589536</v>
      </c>
      <c r="G33" s="22">
        <v>-5619000</v>
      </c>
      <c r="H33" s="23">
        <f t="shared" si="2"/>
        <v>140970536</v>
      </c>
      <c r="I33" s="22"/>
      <c r="J33" s="22"/>
      <c r="K33" s="22"/>
      <c r="L33" s="22"/>
      <c r="M33" s="22"/>
      <c r="N33" s="22"/>
      <c r="O33" s="22"/>
      <c r="P33" s="22"/>
      <c r="Q33" s="22"/>
      <c r="R33" s="22"/>
      <c r="S33" s="22"/>
      <c r="T33" s="29"/>
      <c r="U33" s="29"/>
      <c r="V33" s="29"/>
      <c r="W33" s="29"/>
      <c r="X33" s="29"/>
      <c r="Y33" s="29"/>
      <c r="Z33" s="29"/>
      <c r="AA33" s="29"/>
      <c r="AB33" s="29"/>
      <c r="AC33" s="29"/>
      <c r="AD33" s="29"/>
    </row>
    <row r="34" spans="1:30" ht="14.4" customHeight="1" x14ac:dyDescent="0.15">
      <c r="A34" s="24"/>
      <c r="B34" s="24"/>
      <c r="C34" s="24" t="s">
        <v>76</v>
      </c>
      <c r="D34" s="20" t="s">
        <v>194</v>
      </c>
      <c r="E34" s="26"/>
      <c r="F34" s="22">
        <v>36717243</v>
      </c>
      <c r="G34" s="22">
        <v>-2495443</v>
      </c>
      <c r="H34" s="23">
        <f t="shared" si="2"/>
        <v>34221800</v>
      </c>
      <c r="I34" s="22"/>
      <c r="J34" s="22"/>
      <c r="K34" s="22"/>
      <c r="L34" s="22"/>
      <c r="M34" s="22"/>
      <c r="N34" s="22"/>
      <c r="O34" s="22"/>
      <c r="P34" s="22"/>
      <c r="Q34" s="22"/>
      <c r="R34" s="22"/>
      <c r="S34" s="22"/>
      <c r="T34" s="29"/>
      <c r="U34" s="29"/>
      <c r="V34" s="29"/>
      <c r="W34" s="29"/>
      <c r="X34" s="29"/>
      <c r="Y34" s="29"/>
      <c r="Z34" s="29"/>
      <c r="AA34" s="29"/>
      <c r="AB34" s="29"/>
      <c r="AC34" s="29"/>
      <c r="AD34" s="29"/>
    </row>
    <row r="35" spans="1:30" ht="14.4" customHeight="1" x14ac:dyDescent="0.15">
      <c r="A35" s="24"/>
      <c r="B35" s="24"/>
      <c r="C35" s="24" t="s">
        <v>78</v>
      </c>
      <c r="D35" s="20" t="s">
        <v>195</v>
      </c>
      <c r="E35" s="26"/>
      <c r="F35" s="22">
        <v>32393320</v>
      </c>
      <c r="G35" s="22">
        <v>-818116</v>
      </c>
      <c r="H35" s="23">
        <f t="shared" si="2"/>
        <v>31575204</v>
      </c>
      <c r="I35" s="22"/>
      <c r="J35" s="22"/>
      <c r="K35" s="22"/>
      <c r="L35" s="22"/>
      <c r="M35" s="22"/>
      <c r="N35" s="22"/>
      <c r="O35" s="22"/>
      <c r="P35" s="22"/>
      <c r="Q35" s="22"/>
      <c r="R35" s="22"/>
      <c r="S35" s="22"/>
      <c r="T35" s="29"/>
      <c r="U35" s="29"/>
      <c r="V35" s="29"/>
      <c r="W35" s="29"/>
      <c r="X35" s="29"/>
      <c r="Y35" s="29"/>
      <c r="Z35" s="29"/>
      <c r="AA35" s="29"/>
      <c r="AB35" s="29"/>
      <c r="AC35" s="29"/>
      <c r="AD35" s="29"/>
    </row>
    <row r="36" spans="1:30" ht="14.4" customHeight="1" x14ac:dyDescent="0.15">
      <c r="A36" s="24"/>
      <c r="B36" s="24"/>
      <c r="C36" s="24" t="s">
        <v>80</v>
      </c>
      <c r="D36" s="20" t="s">
        <v>196</v>
      </c>
      <c r="E36" s="26"/>
      <c r="F36" s="22">
        <v>24561121</v>
      </c>
      <c r="G36" s="22">
        <v>-1697587</v>
      </c>
      <c r="H36" s="23">
        <f t="shared" si="2"/>
        <v>22863534</v>
      </c>
      <c r="I36" s="22"/>
      <c r="J36" s="22"/>
      <c r="K36" s="22"/>
      <c r="L36" s="22"/>
      <c r="M36" s="22"/>
      <c r="N36" s="22"/>
      <c r="O36" s="22"/>
      <c r="P36" s="22"/>
      <c r="Q36" s="22"/>
      <c r="R36" s="22"/>
      <c r="S36" s="22"/>
      <c r="T36" s="29"/>
      <c r="U36" s="29"/>
      <c r="V36" s="29"/>
      <c r="W36" s="29"/>
      <c r="X36" s="29"/>
      <c r="Y36" s="29"/>
      <c r="Z36" s="29"/>
      <c r="AA36" s="29"/>
      <c r="AB36" s="29"/>
      <c r="AC36" s="29"/>
      <c r="AD36" s="29"/>
    </row>
    <row r="37" spans="1:30" ht="14.4" customHeight="1" x14ac:dyDescent="0.15">
      <c r="A37" s="24"/>
      <c r="B37" s="24"/>
      <c r="C37" s="24" t="s">
        <v>167</v>
      </c>
      <c r="D37" s="20" t="s">
        <v>197</v>
      </c>
      <c r="E37" s="26"/>
      <c r="F37" s="22">
        <v>51550710</v>
      </c>
      <c r="G37" s="22">
        <v>-566750</v>
      </c>
      <c r="H37" s="23">
        <f t="shared" si="2"/>
        <v>50983960</v>
      </c>
      <c r="I37" s="22"/>
      <c r="J37" s="22"/>
      <c r="K37" s="22"/>
      <c r="L37" s="22"/>
      <c r="M37" s="22"/>
      <c r="N37" s="22"/>
      <c r="O37" s="22"/>
      <c r="P37" s="22"/>
      <c r="Q37" s="22"/>
      <c r="R37" s="22"/>
      <c r="S37" s="22"/>
      <c r="T37" s="29"/>
      <c r="U37" s="29"/>
      <c r="V37" s="29"/>
      <c r="W37" s="29"/>
      <c r="X37" s="29"/>
      <c r="Y37" s="29"/>
      <c r="Z37" s="29"/>
      <c r="AA37" s="29"/>
      <c r="AB37" s="29"/>
      <c r="AC37" s="29"/>
      <c r="AD37" s="29"/>
    </row>
    <row r="38" spans="1:30" ht="14.4" customHeight="1" x14ac:dyDescent="0.15">
      <c r="A38" s="24"/>
      <c r="B38" s="24"/>
      <c r="C38" s="24" t="s">
        <v>169</v>
      </c>
      <c r="D38" s="20" t="s">
        <v>198</v>
      </c>
      <c r="E38" s="26"/>
      <c r="F38" s="22">
        <v>1367142</v>
      </c>
      <c r="G38" s="22">
        <v>-41104</v>
      </c>
      <c r="H38" s="23">
        <f t="shared" si="2"/>
        <v>1326038</v>
      </c>
      <c r="I38" s="22"/>
      <c r="J38" s="22"/>
      <c r="K38" s="22"/>
      <c r="L38" s="22"/>
      <c r="M38" s="22"/>
      <c r="N38" s="22"/>
      <c r="O38" s="22"/>
      <c r="P38" s="22"/>
      <c r="Q38" s="22"/>
      <c r="R38" s="22"/>
      <c r="S38" s="22"/>
      <c r="T38" s="29"/>
      <c r="U38" s="29"/>
      <c r="V38" s="29"/>
      <c r="W38" s="29"/>
      <c r="X38" s="29"/>
      <c r="Y38" s="29"/>
      <c r="Z38" s="29"/>
      <c r="AA38" s="29"/>
      <c r="AB38" s="29"/>
      <c r="AC38" s="29"/>
      <c r="AD38" s="29"/>
    </row>
    <row r="39" spans="1:30" ht="14.4" customHeight="1" x14ac:dyDescent="0.15">
      <c r="A39" s="24"/>
      <c r="B39" s="24" t="s">
        <v>51</v>
      </c>
      <c r="C39" s="77" t="s">
        <v>139</v>
      </c>
      <c r="D39" s="77"/>
      <c r="E39" s="26"/>
      <c r="F39" s="22">
        <v>17346653</v>
      </c>
      <c r="G39" s="22">
        <v>-391000</v>
      </c>
      <c r="H39" s="23">
        <f t="shared" si="2"/>
        <v>16955653</v>
      </c>
      <c r="I39" s="22"/>
      <c r="J39" s="22"/>
      <c r="K39" s="22"/>
      <c r="L39" s="22"/>
      <c r="M39" s="22"/>
      <c r="N39" s="22"/>
      <c r="O39" s="22"/>
      <c r="P39" s="22"/>
      <c r="Q39" s="22"/>
      <c r="R39" s="22"/>
      <c r="S39" s="22"/>
      <c r="T39" s="29"/>
      <c r="U39" s="29"/>
      <c r="V39" s="29"/>
      <c r="W39" s="29"/>
      <c r="X39" s="29"/>
      <c r="Y39" s="29"/>
      <c r="Z39" s="29"/>
      <c r="AA39" s="29"/>
      <c r="AB39" s="29"/>
      <c r="AC39" s="29"/>
      <c r="AD39" s="29"/>
    </row>
    <row r="40" spans="1:30" ht="14.4" customHeight="1" x14ac:dyDescent="0.15">
      <c r="A40" s="24"/>
      <c r="B40" s="24" t="s">
        <v>53</v>
      </c>
      <c r="C40" s="77" t="s">
        <v>96</v>
      </c>
      <c r="D40" s="77"/>
      <c r="E40" s="26"/>
      <c r="F40" s="22">
        <v>4000000</v>
      </c>
      <c r="G40" s="22" t="s">
        <v>14</v>
      </c>
      <c r="H40" s="23">
        <f t="shared" si="2"/>
        <v>4000000</v>
      </c>
      <c r="I40" s="22"/>
      <c r="J40" s="22"/>
      <c r="K40" s="22"/>
      <c r="L40" s="22"/>
      <c r="M40" s="22"/>
      <c r="N40" s="22"/>
      <c r="O40" s="22"/>
      <c r="P40" s="22"/>
      <c r="Q40" s="22"/>
      <c r="R40" s="22"/>
      <c r="S40" s="22"/>
      <c r="T40" s="29"/>
      <c r="U40" s="29"/>
      <c r="V40" s="29"/>
      <c r="W40" s="29"/>
      <c r="X40" s="29"/>
      <c r="Y40" s="29"/>
      <c r="Z40" s="29"/>
      <c r="AA40" s="29"/>
      <c r="AB40" s="29"/>
      <c r="AC40" s="29"/>
      <c r="AD40" s="29"/>
    </row>
    <row r="41" spans="1:30" ht="14.4" customHeight="1" x14ac:dyDescent="0.15">
      <c r="A41" s="24"/>
      <c r="B41" s="24" t="s">
        <v>56</v>
      </c>
      <c r="C41" s="77" t="s">
        <v>85</v>
      </c>
      <c r="D41" s="77"/>
      <c r="E41" s="26"/>
      <c r="F41" s="22">
        <v>14579775</v>
      </c>
      <c r="G41" s="22">
        <v>-2800000</v>
      </c>
      <c r="H41" s="23">
        <f t="shared" si="2"/>
        <v>11779775</v>
      </c>
      <c r="I41" s="22"/>
      <c r="J41" s="22"/>
      <c r="K41" s="22"/>
      <c r="L41" s="22"/>
      <c r="M41" s="22"/>
      <c r="N41" s="22"/>
      <c r="O41" s="22"/>
      <c r="P41" s="22"/>
      <c r="Q41" s="22"/>
      <c r="R41" s="22"/>
      <c r="S41" s="22"/>
      <c r="T41" s="29"/>
      <c r="U41" s="29"/>
      <c r="V41" s="29"/>
      <c r="W41" s="29"/>
      <c r="X41" s="29"/>
      <c r="Y41" s="29"/>
      <c r="Z41" s="29"/>
      <c r="AA41" s="29"/>
      <c r="AB41" s="29"/>
      <c r="AC41" s="29"/>
      <c r="AD41" s="29"/>
    </row>
    <row r="42" spans="1:30" ht="14.4" customHeight="1" x14ac:dyDescent="0.15">
      <c r="A42" s="24"/>
      <c r="B42" s="24" t="s">
        <v>58</v>
      </c>
      <c r="C42" s="77" t="s">
        <v>152</v>
      </c>
      <c r="D42" s="77"/>
      <c r="E42" s="26"/>
      <c r="F42" s="22" t="s">
        <v>14</v>
      </c>
      <c r="G42" s="22">
        <v>6700000</v>
      </c>
      <c r="H42" s="23">
        <f t="shared" si="2"/>
        <v>6700000</v>
      </c>
      <c r="I42" s="22"/>
      <c r="J42" s="22"/>
      <c r="K42" s="22"/>
      <c r="L42" s="22"/>
      <c r="M42" s="22"/>
      <c r="N42" s="22"/>
      <c r="O42" s="22"/>
      <c r="P42" s="22"/>
      <c r="Q42" s="22"/>
      <c r="R42" s="22"/>
      <c r="S42" s="22"/>
      <c r="T42" s="29"/>
      <c r="U42" s="29"/>
      <c r="V42" s="29"/>
      <c r="W42" s="29"/>
      <c r="X42" s="29"/>
      <c r="Y42" s="29"/>
      <c r="Z42" s="29"/>
      <c r="AA42" s="29"/>
      <c r="AB42" s="29"/>
      <c r="AC42" s="29"/>
      <c r="AD42" s="29"/>
    </row>
    <row r="43" spans="1:30" ht="14.4" customHeight="1" x14ac:dyDescent="0.15">
      <c r="A43" s="24"/>
      <c r="B43" s="24" t="s">
        <v>60</v>
      </c>
      <c r="C43" s="77" t="s">
        <v>199</v>
      </c>
      <c r="D43" s="77"/>
      <c r="E43" s="26"/>
      <c r="F43" s="22">
        <v>3506506</v>
      </c>
      <c r="G43" s="22">
        <v>-127000</v>
      </c>
      <c r="H43" s="23">
        <f t="shared" si="2"/>
        <v>3379506</v>
      </c>
      <c r="I43" s="22"/>
      <c r="J43" s="22"/>
      <c r="K43" s="22"/>
      <c r="L43" s="22"/>
      <c r="M43" s="22"/>
      <c r="N43" s="22"/>
      <c r="O43" s="22"/>
      <c r="P43" s="22"/>
      <c r="Q43" s="22"/>
      <c r="R43" s="22"/>
      <c r="S43" s="22"/>
      <c r="T43" s="29"/>
      <c r="U43" s="29"/>
      <c r="V43" s="29"/>
      <c r="W43" s="29"/>
      <c r="X43" s="29"/>
      <c r="Y43" s="29"/>
      <c r="Z43" s="29"/>
      <c r="AA43" s="29"/>
      <c r="AB43" s="29"/>
      <c r="AC43" s="29"/>
      <c r="AD43" s="29"/>
    </row>
    <row r="44" spans="1:30" ht="14.4" customHeight="1" x14ac:dyDescent="0.15">
      <c r="A44" s="24"/>
      <c r="B44" s="24" t="s">
        <v>62</v>
      </c>
      <c r="C44" s="77" t="s">
        <v>69</v>
      </c>
      <c r="D44" s="77"/>
      <c r="E44" s="26"/>
      <c r="F44" s="22">
        <v>8000000</v>
      </c>
      <c r="G44" s="22" t="s">
        <v>14</v>
      </c>
      <c r="H44" s="23">
        <f t="shared" si="2"/>
        <v>8000000</v>
      </c>
      <c r="I44" s="22"/>
      <c r="J44" s="22"/>
      <c r="K44" s="22"/>
      <c r="L44" s="22"/>
      <c r="M44" s="22"/>
      <c r="N44" s="22"/>
      <c r="O44" s="22"/>
      <c r="P44" s="22"/>
      <c r="Q44" s="22"/>
      <c r="R44" s="22"/>
      <c r="S44" s="22"/>
      <c r="T44" s="29"/>
      <c r="U44" s="29"/>
      <c r="V44" s="29"/>
      <c r="W44" s="29"/>
      <c r="X44" s="29"/>
      <c r="Y44" s="29"/>
      <c r="Z44" s="29"/>
      <c r="AA44" s="29"/>
      <c r="AB44" s="29"/>
      <c r="AC44" s="29"/>
      <c r="AD44" s="29"/>
    </row>
    <row r="45" spans="1:30" ht="4.5" customHeight="1" x14ac:dyDescent="0.15">
      <c r="A45" s="24"/>
      <c r="B45" s="24"/>
      <c r="C45" s="20"/>
      <c r="D45" s="20"/>
      <c r="E45" s="26"/>
      <c r="F45" s="22"/>
      <c r="G45" s="22"/>
      <c r="H45" s="23"/>
      <c r="I45" s="22"/>
      <c r="J45" s="22"/>
      <c r="K45" s="22"/>
      <c r="L45" s="22"/>
      <c r="M45" s="22"/>
      <c r="N45" s="22"/>
      <c r="O45" s="22"/>
      <c r="P45" s="22"/>
      <c r="Q45" s="22"/>
      <c r="R45" s="22"/>
      <c r="S45" s="22"/>
      <c r="T45" s="29"/>
      <c r="U45" s="29"/>
      <c r="V45" s="29"/>
      <c r="W45" s="29"/>
      <c r="X45" s="29"/>
      <c r="Y45" s="29"/>
      <c r="Z45" s="29"/>
      <c r="AA45" s="29"/>
      <c r="AB45" s="29"/>
      <c r="AC45" s="29"/>
      <c r="AD45" s="29"/>
    </row>
    <row r="46" spans="1:30" ht="12.9" customHeight="1" x14ac:dyDescent="0.15">
      <c r="A46" s="24"/>
      <c r="B46" s="24"/>
      <c r="C46" s="76" t="s">
        <v>70</v>
      </c>
      <c r="D46" s="76"/>
      <c r="E46" s="26"/>
      <c r="F46" s="23">
        <f>SUM(F12,F18,F19,F23,F27,F31,F32:F33,F39:F44)</f>
        <v>819355268</v>
      </c>
      <c r="G46" s="23">
        <f>SUM(G12,G18,G19,G23,G27,G31,G32:G33,G39:G44)</f>
        <v>19803591</v>
      </c>
      <c r="H46" s="23">
        <f>SUM(F46:G46)</f>
        <v>839158859</v>
      </c>
      <c r="I46" s="22"/>
      <c r="J46" s="22"/>
      <c r="K46" s="22"/>
      <c r="L46" s="22"/>
      <c r="M46" s="22"/>
      <c r="N46" s="22"/>
      <c r="O46" s="22"/>
      <c r="P46" s="22"/>
      <c r="Q46" s="22"/>
      <c r="R46" s="22"/>
      <c r="S46" s="22"/>
      <c r="T46" s="29"/>
      <c r="U46" s="29"/>
      <c r="V46" s="29"/>
      <c r="W46" s="29"/>
      <c r="X46" s="29"/>
      <c r="Y46" s="29"/>
      <c r="Z46" s="29"/>
      <c r="AA46" s="29"/>
      <c r="AB46" s="29"/>
      <c r="AC46" s="29"/>
      <c r="AD46" s="29"/>
    </row>
    <row r="47" spans="1:30" ht="4.5" customHeight="1" x14ac:dyDescent="0.15">
      <c r="A47" s="24"/>
      <c r="B47" s="24"/>
      <c r="C47" s="20"/>
      <c r="D47" s="20"/>
      <c r="E47" s="26"/>
      <c r="F47" s="22"/>
      <c r="G47" s="22"/>
      <c r="H47" s="23"/>
      <c r="I47" s="22"/>
      <c r="J47" s="22"/>
      <c r="K47" s="22"/>
      <c r="L47" s="22"/>
      <c r="M47" s="22"/>
      <c r="N47" s="22"/>
      <c r="O47" s="22"/>
      <c r="P47" s="22"/>
      <c r="Q47" s="22"/>
      <c r="R47" s="22"/>
      <c r="S47" s="22"/>
      <c r="T47" s="29"/>
      <c r="U47" s="29"/>
      <c r="V47" s="29"/>
      <c r="W47" s="29"/>
      <c r="X47" s="29"/>
      <c r="Y47" s="29"/>
      <c r="Z47" s="29"/>
      <c r="AA47" s="29"/>
      <c r="AB47" s="29"/>
      <c r="AC47" s="29"/>
      <c r="AD47" s="29"/>
    </row>
    <row r="48" spans="1:30" ht="12.9" customHeight="1" x14ac:dyDescent="0.15">
      <c r="A48" s="24"/>
      <c r="B48" s="24" t="s">
        <v>64</v>
      </c>
      <c r="C48" s="76" t="s">
        <v>72</v>
      </c>
      <c r="D48" s="76"/>
      <c r="E48" s="31"/>
      <c r="F48" s="23">
        <v>172102255</v>
      </c>
      <c r="G48" s="23">
        <v>2053130</v>
      </c>
      <c r="H48" s="23">
        <f>SUM(F48:G48)</f>
        <v>174155385</v>
      </c>
      <c r="I48" s="48"/>
      <c r="J48" s="48"/>
      <c r="K48" s="48"/>
      <c r="L48" s="48"/>
      <c r="M48" s="48"/>
      <c r="N48" s="48"/>
      <c r="O48" s="48"/>
      <c r="P48" s="48"/>
      <c r="Q48" s="48"/>
      <c r="R48" s="48"/>
      <c r="S48" s="48"/>
      <c r="T48" s="29"/>
      <c r="U48" s="29"/>
      <c r="V48" s="29"/>
      <c r="W48" s="29"/>
      <c r="X48" s="29"/>
      <c r="Y48" s="29"/>
      <c r="Z48" s="29"/>
      <c r="AA48" s="29"/>
      <c r="AB48" s="29"/>
      <c r="AC48" s="29"/>
      <c r="AD48" s="29"/>
    </row>
    <row r="49" spans="1:30" ht="4.5" customHeight="1" x14ac:dyDescent="0.15">
      <c r="A49" s="24"/>
      <c r="B49" s="24"/>
      <c r="C49" s="20"/>
      <c r="D49" s="20"/>
      <c r="E49" s="31"/>
      <c r="F49" s="22"/>
      <c r="G49" s="22"/>
      <c r="H49" s="23"/>
      <c r="I49" s="48"/>
      <c r="J49" s="48"/>
      <c r="K49" s="48"/>
      <c r="L49" s="48"/>
      <c r="M49" s="48"/>
      <c r="N49" s="48"/>
      <c r="O49" s="48"/>
      <c r="P49" s="48"/>
      <c r="Q49" s="48"/>
      <c r="R49" s="48"/>
      <c r="S49" s="48"/>
      <c r="T49" s="29"/>
      <c r="U49" s="29"/>
      <c r="V49" s="29"/>
      <c r="W49" s="29"/>
      <c r="X49" s="29"/>
      <c r="Y49" s="29"/>
      <c r="Z49" s="29"/>
      <c r="AA49" s="29"/>
      <c r="AB49" s="29"/>
      <c r="AC49" s="29"/>
      <c r="AD49" s="29"/>
    </row>
    <row r="50" spans="1:30" ht="12.9" customHeight="1" x14ac:dyDescent="0.15">
      <c r="A50" s="24"/>
      <c r="B50" s="24"/>
      <c r="C50" s="79" t="s">
        <v>73</v>
      </c>
      <c r="D50" s="79"/>
      <c r="E50" s="31"/>
      <c r="F50" s="23">
        <f>SUM(F46,F48)</f>
        <v>991457523</v>
      </c>
      <c r="G50" s="23">
        <f>SUM(G46,G48)</f>
        <v>21856721</v>
      </c>
      <c r="H50" s="23">
        <f>SUM(F50:G50)</f>
        <v>1013314244</v>
      </c>
      <c r="I50" s="48"/>
      <c r="J50" s="48"/>
      <c r="K50" s="48"/>
      <c r="L50" s="48"/>
      <c r="M50" s="48"/>
      <c r="N50" s="48"/>
      <c r="O50" s="48"/>
      <c r="P50" s="48"/>
      <c r="Q50" s="48"/>
      <c r="R50" s="48"/>
      <c r="S50" s="48"/>
      <c r="T50" s="29"/>
      <c r="U50" s="29"/>
      <c r="V50" s="29"/>
      <c r="W50" s="29"/>
      <c r="X50" s="29"/>
      <c r="Y50" s="29"/>
      <c r="Z50" s="29"/>
      <c r="AA50" s="29"/>
      <c r="AB50" s="29"/>
      <c r="AC50" s="29"/>
      <c r="AD50" s="29"/>
    </row>
    <row r="51" spans="1:30" ht="6" customHeight="1" x14ac:dyDescent="0.15">
      <c r="A51" s="33"/>
      <c r="B51" s="33"/>
      <c r="C51" s="34"/>
      <c r="D51" s="35"/>
      <c r="E51" s="36"/>
      <c r="F51" s="37"/>
      <c r="G51" s="38"/>
      <c r="H51" s="39"/>
      <c r="I51" s="40"/>
      <c r="J51" s="40"/>
      <c r="K51" s="40"/>
      <c r="L51" s="40"/>
      <c r="M51" s="40"/>
      <c r="N51" s="40"/>
      <c r="O51" s="40"/>
      <c r="P51" s="40"/>
      <c r="Q51" s="40"/>
      <c r="R51" s="40"/>
      <c r="S51" s="40"/>
      <c r="T51" s="29"/>
      <c r="U51" s="29"/>
      <c r="V51" s="29"/>
      <c r="W51" s="29"/>
      <c r="X51" s="29"/>
      <c r="Y51" s="29"/>
      <c r="Z51" s="29"/>
      <c r="AA51" s="29"/>
      <c r="AB51" s="29"/>
      <c r="AC51" s="29"/>
      <c r="AD51" s="29"/>
    </row>
    <row r="52" spans="1:30" ht="18" customHeight="1" x14ac:dyDescent="0.15">
      <c r="A52" s="92" t="s">
        <v>324</v>
      </c>
      <c r="B52" s="92"/>
      <c r="C52" s="92"/>
      <c r="D52" s="92"/>
      <c r="E52" s="92"/>
      <c r="F52" s="92"/>
      <c r="G52" s="92"/>
      <c r="H52" s="92"/>
      <c r="I52" s="12"/>
      <c r="J52" s="12"/>
      <c r="K52" s="12"/>
      <c r="L52" s="12"/>
      <c r="M52" s="12"/>
      <c r="N52" s="12"/>
      <c r="O52" s="12"/>
      <c r="P52" s="12"/>
      <c r="Q52" s="12"/>
      <c r="R52" s="12"/>
      <c r="S52" s="12"/>
      <c r="T52" s="29"/>
      <c r="U52" s="29"/>
      <c r="V52" s="29"/>
      <c r="W52" s="29"/>
      <c r="X52" s="29"/>
      <c r="Y52" s="29"/>
      <c r="Z52" s="29"/>
      <c r="AA52" s="29"/>
      <c r="AB52" s="29"/>
      <c r="AC52" s="29"/>
      <c r="AD52" s="29"/>
    </row>
    <row r="53" spans="1:30" ht="10.5" customHeight="1" x14ac:dyDescent="0.15">
      <c r="A53" s="93"/>
      <c r="B53" s="93"/>
      <c r="C53" s="93"/>
      <c r="D53" s="93"/>
      <c r="E53" s="93"/>
      <c r="F53" s="93"/>
      <c r="G53" s="93"/>
      <c r="H53" s="93"/>
      <c r="I53" s="45"/>
      <c r="J53" s="45"/>
      <c r="K53" s="45"/>
      <c r="L53" s="45"/>
      <c r="M53" s="45"/>
      <c r="N53" s="45"/>
      <c r="O53" s="45"/>
      <c r="P53" s="45"/>
      <c r="Q53" s="45"/>
      <c r="R53" s="45"/>
      <c r="S53" s="45"/>
      <c r="T53" s="29"/>
      <c r="U53" s="29"/>
      <c r="V53" s="29"/>
      <c r="W53" s="29"/>
      <c r="X53" s="29"/>
      <c r="Y53" s="29"/>
      <c r="Z53" s="29"/>
      <c r="AA53" s="29"/>
      <c r="AB53" s="29"/>
      <c r="AC53" s="29"/>
      <c r="AD53" s="29"/>
    </row>
    <row r="54" spans="1:30" ht="10.5" customHeight="1" x14ac:dyDescent="0.15">
      <c r="A54" s="40"/>
      <c r="B54" s="73"/>
      <c r="C54" s="73"/>
      <c r="D54" s="73"/>
      <c r="E54" s="73"/>
      <c r="F54" s="73"/>
      <c r="G54" s="73"/>
      <c r="H54" s="73"/>
      <c r="I54" s="40"/>
      <c r="J54" s="40"/>
      <c r="K54" s="40"/>
      <c r="L54" s="40"/>
      <c r="M54" s="40"/>
      <c r="N54" s="40"/>
      <c r="O54" s="40"/>
      <c r="P54" s="40"/>
      <c r="Q54" s="40"/>
      <c r="R54" s="40"/>
      <c r="S54" s="40"/>
      <c r="T54" s="29"/>
      <c r="U54" s="29"/>
      <c r="V54" s="29"/>
      <c r="W54" s="29"/>
      <c r="X54" s="29"/>
      <c r="Y54" s="29"/>
      <c r="Z54" s="29"/>
      <c r="AA54" s="29"/>
      <c r="AB54" s="29"/>
      <c r="AC54" s="29"/>
      <c r="AD54" s="29"/>
    </row>
    <row r="55" spans="1:30" ht="10.5" customHeight="1" x14ac:dyDescent="0.15">
      <c r="A55" s="40"/>
      <c r="B55" s="73"/>
      <c r="C55" s="73"/>
      <c r="D55" s="73"/>
      <c r="E55" s="73"/>
      <c r="F55" s="73"/>
      <c r="G55" s="73"/>
      <c r="H55" s="73"/>
      <c r="I55" s="40"/>
      <c r="J55" s="40"/>
      <c r="K55" s="40"/>
      <c r="L55" s="40"/>
      <c r="M55" s="40"/>
      <c r="N55" s="40"/>
      <c r="O55" s="40"/>
      <c r="P55" s="40"/>
      <c r="Q55" s="40"/>
      <c r="R55" s="40"/>
      <c r="S55" s="40"/>
      <c r="T55" s="29"/>
      <c r="U55" s="29"/>
      <c r="V55" s="29"/>
      <c r="W55" s="29"/>
      <c r="X55" s="29"/>
      <c r="Y55" s="29"/>
      <c r="Z55" s="29"/>
      <c r="AA55" s="29"/>
      <c r="AB55" s="29"/>
      <c r="AC55" s="29"/>
      <c r="AD55" s="29"/>
    </row>
    <row r="56" spans="1:30" ht="10.5" customHeight="1" x14ac:dyDescent="0.15">
      <c r="A56" s="40"/>
      <c r="B56" s="40"/>
      <c r="C56" s="40"/>
      <c r="D56" s="40"/>
      <c r="E56" s="40"/>
      <c r="F56" s="40"/>
      <c r="G56" s="40"/>
      <c r="H56" s="40"/>
      <c r="I56" s="40"/>
      <c r="J56" s="40"/>
      <c r="K56" s="40"/>
      <c r="L56" s="40"/>
      <c r="M56" s="40"/>
      <c r="N56" s="40"/>
      <c r="O56" s="40"/>
      <c r="P56" s="40"/>
      <c r="Q56" s="40"/>
      <c r="R56" s="40"/>
      <c r="S56" s="40"/>
      <c r="T56" s="29"/>
      <c r="U56" s="29"/>
      <c r="V56" s="29"/>
      <c r="W56" s="29"/>
      <c r="X56" s="29"/>
      <c r="Y56" s="29"/>
      <c r="Z56" s="29"/>
      <c r="AA56" s="29"/>
      <c r="AB56" s="29"/>
      <c r="AC56" s="29"/>
      <c r="AD56" s="29"/>
    </row>
    <row r="57" spans="1:30" ht="10.5" customHeight="1" x14ac:dyDescent="0.15">
      <c r="A57" s="40"/>
      <c r="B57" s="40"/>
      <c r="C57" s="40"/>
      <c r="D57" s="40"/>
      <c r="E57" s="40"/>
      <c r="F57" s="40"/>
      <c r="G57" s="40"/>
      <c r="H57" s="40"/>
      <c r="I57" s="40"/>
      <c r="J57" s="40"/>
      <c r="K57" s="40"/>
      <c r="L57" s="40"/>
      <c r="M57" s="40"/>
      <c r="N57" s="40"/>
      <c r="O57" s="40"/>
      <c r="P57" s="40"/>
      <c r="Q57" s="40"/>
      <c r="R57" s="40"/>
      <c r="S57" s="40"/>
    </row>
    <row r="58" spans="1:30" ht="10.5" customHeight="1" x14ac:dyDescent="0.15">
      <c r="A58" s="40"/>
      <c r="B58" s="40"/>
      <c r="C58" s="40"/>
      <c r="D58" s="40"/>
      <c r="E58" s="40"/>
      <c r="F58" s="40"/>
      <c r="G58" s="40"/>
      <c r="H58" s="40"/>
      <c r="I58" s="40"/>
      <c r="J58" s="40"/>
      <c r="K58" s="40"/>
      <c r="L58" s="40"/>
      <c r="M58" s="40"/>
      <c r="N58" s="40"/>
      <c r="O58" s="40"/>
      <c r="P58" s="40"/>
      <c r="Q58" s="40"/>
      <c r="R58" s="40"/>
      <c r="S58" s="40"/>
    </row>
    <row r="59" spans="1:30" ht="10.5" customHeight="1" x14ac:dyDescent="0.15">
      <c r="A59" s="40"/>
      <c r="B59" s="40"/>
      <c r="C59" s="40"/>
      <c r="D59" s="40"/>
      <c r="E59" s="40"/>
      <c r="F59" s="40"/>
      <c r="G59" s="40"/>
      <c r="H59" s="40"/>
      <c r="I59" s="40"/>
      <c r="J59" s="40"/>
      <c r="K59" s="40"/>
      <c r="L59" s="40"/>
      <c r="M59" s="40"/>
      <c r="N59" s="40"/>
      <c r="O59" s="40"/>
      <c r="P59" s="40"/>
      <c r="Q59" s="40"/>
      <c r="R59" s="40"/>
      <c r="S59" s="40"/>
    </row>
    <row r="60" spans="1:30" ht="10.5" customHeight="1" x14ac:dyDescent="0.15">
      <c r="A60" s="40"/>
      <c r="B60" s="40"/>
      <c r="C60" s="40"/>
      <c r="D60" s="40"/>
      <c r="E60" s="40"/>
      <c r="F60" s="40"/>
      <c r="G60" s="40"/>
      <c r="H60" s="40"/>
      <c r="I60" s="40"/>
      <c r="J60" s="40"/>
      <c r="K60" s="40"/>
      <c r="L60" s="40"/>
      <c r="M60" s="40"/>
      <c r="N60" s="40"/>
      <c r="O60" s="40"/>
      <c r="P60" s="40"/>
      <c r="Q60" s="40"/>
      <c r="R60" s="40"/>
      <c r="S60" s="40"/>
    </row>
    <row r="61" spans="1:30" ht="10.5" customHeight="1" x14ac:dyDescent="0.15">
      <c r="A61" s="40"/>
      <c r="B61" s="40"/>
      <c r="C61" s="40"/>
      <c r="D61" s="40"/>
      <c r="E61" s="40"/>
      <c r="F61" s="40"/>
      <c r="G61" s="40"/>
      <c r="H61" s="40"/>
      <c r="I61" s="40"/>
      <c r="J61" s="40"/>
      <c r="K61" s="40"/>
      <c r="L61" s="40"/>
      <c r="M61" s="40"/>
      <c r="N61" s="40"/>
      <c r="O61" s="40"/>
      <c r="P61" s="40"/>
      <c r="Q61" s="40"/>
      <c r="R61" s="40"/>
      <c r="S61" s="40"/>
    </row>
    <row r="62" spans="1:30" ht="10.5" customHeight="1" x14ac:dyDescent="0.15">
      <c r="A62" s="40"/>
      <c r="B62" s="40"/>
      <c r="C62" s="40"/>
      <c r="D62" s="40"/>
      <c r="E62" s="40"/>
      <c r="F62" s="40"/>
      <c r="G62" s="40"/>
      <c r="H62" s="40"/>
      <c r="I62" s="40"/>
      <c r="J62" s="40"/>
      <c r="K62" s="40"/>
      <c r="L62" s="40"/>
      <c r="M62" s="40"/>
      <c r="N62" s="40"/>
      <c r="O62" s="40"/>
      <c r="P62" s="40"/>
      <c r="Q62" s="40"/>
      <c r="R62" s="40"/>
      <c r="S62" s="40"/>
    </row>
    <row r="63" spans="1:30" ht="10.5" customHeight="1" x14ac:dyDescent="0.15">
      <c r="A63" s="42"/>
      <c r="B63" s="42"/>
      <c r="C63" s="42"/>
      <c r="D63" s="42"/>
      <c r="E63" s="42"/>
      <c r="F63" s="42"/>
      <c r="G63" s="42"/>
      <c r="H63" s="42"/>
      <c r="I63" s="42"/>
      <c r="J63" s="42"/>
      <c r="K63" s="42"/>
      <c r="L63" s="42"/>
      <c r="M63" s="42"/>
      <c r="N63" s="42"/>
      <c r="O63" s="42"/>
      <c r="P63" s="42"/>
      <c r="Q63" s="42"/>
      <c r="R63" s="42"/>
      <c r="S63" s="42"/>
    </row>
    <row r="64" spans="1:30" ht="10.5" customHeight="1" x14ac:dyDescent="0.15">
      <c r="A64" s="42"/>
      <c r="B64" s="42"/>
      <c r="C64" s="42"/>
      <c r="D64" s="42"/>
      <c r="E64" s="42"/>
      <c r="F64" s="42"/>
      <c r="G64" s="42"/>
      <c r="H64" s="42"/>
      <c r="I64" s="42"/>
      <c r="J64" s="42"/>
      <c r="K64" s="42"/>
      <c r="L64" s="42"/>
      <c r="M64" s="42"/>
      <c r="N64" s="42"/>
      <c r="O64" s="42"/>
      <c r="P64" s="42"/>
      <c r="Q64" s="42"/>
      <c r="R64" s="42"/>
      <c r="S64" s="42"/>
    </row>
    <row r="65" spans="1:19" ht="10.5" customHeight="1" x14ac:dyDescent="0.15">
      <c r="A65" s="42"/>
      <c r="B65" s="42"/>
      <c r="C65" s="42"/>
      <c r="D65" s="42"/>
      <c r="E65" s="42"/>
      <c r="F65" s="42"/>
      <c r="G65" s="42"/>
      <c r="H65" s="42"/>
      <c r="I65" s="42"/>
      <c r="J65" s="42"/>
      <c r="K65" s="42"/>
      <c r="L65" s="42"/>
      <c r="M65" s="42"/>
      <c r="N65" s="42"/>
      <c r="O65" s="42"/>
      <c r="P65" s="42"/>
      <c r="Q65" s="42"/>
      <c r="R65" s="42"/>
      <c r="S65" s="42"/>
    </row>
    <row r="66" spans="1:19" ht="10.5" customHeight="1" x14ac:dyDescent="0.15">
      <c r="A66" s="42"/>
      <c r="B66" s="42"/>
      <c r="C66" s="42"/>
      <c r="D66" s="42"/>
      <c r="E66" s="42"/>
      <c r="F66" s="42"/>
      <c r="G66" s="42"/>
      <c r="H66" s="42"/>
      <c r="I66" s="42"/>
      <c r="J66" s="42"/>
      <c r="K66" s="42"/>
      <c r="L66" s="42"/>
      <c r="M66" s="42"/>
      <c r="N66" s="42"/>
      <c r="O66" s="42"/>
      <c r="P66" s="42"/>
      <c r="Q66" s="42"/>
      <c r="R66" s="42"/>
      <c r="S66" s="42"/>
    </row>
    <row r="67" spans="1:19" ht="10.5" customHeight="1" x14ac:dyDescent="0.15">
      <c r="A67" s="42"/>
      <c r="B67" s="42"/>
      <c r="C67" s="42"/>
      <c r="D67" s="42"/>
      <c r="E67" s="42"/>
      <c r="F67" s="42"/>
      <c r="G67" s="42"/>
      <c r="H67" s="42"/>
      <c r="I67" s="42"/>
      <c r="J67" s="42"/>
      <c r="K67" s="42"/>
      <c r="L67" s="42"/>
      <c r="M67" s="42"/>
      <c r="N67" s="42"/>
      <c r="O67" s="42"/>
      <c r="P67" s="42"/>
      <c r="Q67" s="42"/>
      <c r="R67" s="42"/>
      <c r="S67" s="42"/>
    </row>
    <row r="68" spans="1:19" ht="10.5" customHeight="1" x14ac:dyDescent="0.15">
      <c r="A68" s="42"/>
      <c r="B68" s="42"/>
      <c r="C68" s="42"/>
      <c r="D68" s="42"/>
      <c r="E68" s="42"/>
      <c r="F68" s="42"/>
      <c r="G68" s="42"/>
      <c r="H68" s="42"/>
      <c r="I68" s="42"/>
      <c r="J68" s="42"/>
      <c r="K68" s="42"/>
      <c r="L68" s="42"/>
      <c r="M68" s="42"/>
      <c r="N68" s="42"/>
      <c r="O68" s="42"/>
      <c r="P68" s="42"/>
      <c r="Q68" s="42"/>
      <c r="R68" s="42"/>
      <c r="S68" s="42"/>
    </row>
    <row r="69" spans="1:19" ht="10.5" customHeight="1" x14ac:dyDescent="0.15">
      <c r="A69" s="42"/>
      <c r="B69" s="42"/>
      <c r="C69" s="42"/>
      <c r="D69" s="42"/>
      <c r="E69" s="42"/>
      <c r="F69" s="42"/>
      <c r="G69" s="42"/>
      <c r="H69" s="42"/>
      <c r="I69" s="42"/>
      <c r="J69" s="42"/>
      <c r="K69" s="42"/>
      <c r="L69" s="42"/>
      <c r="M69" s="42"/>
      <c r="N69" s="42"/>
      <c r="O69" s="42"/>
      <c r="P69" s="42"/>
      <c r="Q69" s="42"/>
      <c r="R69" s="42"/>
      <c r="S69" s="42"/>
    </row>
    <row r="70" spans="1:19" ht="10.5" customHeight="1" x14ac:dyDescent="0.15">
      <c r="A70" s="42"/>
      <c r="B70" s="42"/>
      <c r="C70" s="42"/>
      <c r="D70" s="42"/>
      <c r="E70" s="42"/>
      <c r="F70" s="42"/>
      <c r="G70" s="42"/>
      <c r="H70" s="42"/>
      <c r="I70" s="42"/>
      <c r="J70" s="42"/>
      <c r="K70" s="42"/>
      <c r="L70" s="42"/>
      <c r="M70" s="42"/>
      <c r="N70" s="42"/>
      <c r="O70" s="42"/>
      <c r="P70" s="42"/>
      <c r="Q70" s="42"/>
      <c r="R70" s="42"/>
      <c r="S70" s="42"/>
    </row>
    <row r="71" spans="1:19" ht="10.5" customHeight="1" x14ac:dyDescent="0.15">
      <c r="A71" s="42"/>
      <c r="B71" s="42"/>
      <c r="C71" s="42"/>
      <c r="D71" s="42"/>
      <c r="E71" s="42"/>
      <c r="F71" s="42"/>
      <c r="G71" s="42"/>
      <c r="H71" s="42"/>
      <c r="I71" s="42"/>
      <c r="J71" s="42"/>
      <c r="K71" s="42"/>
      <c r="L71" s="42"/>
      <c r="M71" s="42"/>
      <c r="N71" s="42"/>
      <c r="O71" s="42"/>
      <c r="P71" s="42"/>
      <c r="Q71" s="42"/>
      <c r="R71" s="42"/>
      <c r="S71" s="42"/>
    </row>
    <row r="72" spans="1:19" ht="10.5" customHeight="1" x14ac:dyDescent="0.15">
      <c r="A72" s="42"/>
      <c r="B72" s="42"/>
      <c r="C72" s="42"/>
      <c r="D72" s="42"/>
      <c r="E72" s="42"/>
      <c r="F72" s="42"/>
      <c r="G72" s="42"/>
      <c r="H72" s="42"/>
      <c r="I72" s="42"/>
      <c r="J72" s="42"/>
      <c r="K72" s="42"/>
      <c r="L72" s="42"/>
      <c r="M72" s="42"/>
      <c r="N72" s="42"/>
      <c r="O72" s="42"/>
      <c r="P72" s="42"/>
      <c r="Q72" s="42"/>
      <c r="R72" s="42"/>
      <c r="S72" s="42"/>
    </row>
    <row r="73" spans="1:19" ht="10.5" customHeight="1" x14ac:dyDescent="0.15">
      <c r="A73" s="42"/>
      <c r="B73" s="42"/>
      <c r="C73" s="42"/>
      <c r="D73" s="42"/>
      <c r="E73" s="42"/>
      <c r="F73" s="42"/>
      <c r="G73" s="42"/>
      <c r="H73" s="42"/>
      <c r="I73" s="42"/>
      <c r="J73" s="42"/>
      <c r="K73" s="42"/>
      <c r="L73" s="42"/>
      <c r="M73" s="42"/>
      <c r="N73" s="42"/>
      <c r="O73" s="42"/>
      <c r="P73" s="42"/>
      <c r="Q73" s="42"/>
      <c r="R73" s="42"/>
      <c r="S73" s="42"/>
    </row>
    <row r="74" spans="1:19" ht="10.5" customHeight="1" x14ac:dyDescent="0.15">
      <c r="A74" s="42"/>
      <c r="B74" s="42"/>
      <c r="C74" s="42"/>
      <c r="D74" s="42"/>
      <c r="E74" s="42"/>
      <c r="F74" s="42"/>
      <c r="G74" s="42"/>
      <c r="H74" s="42"/>
      <c r="I74" s="42"/>
      <c r="J74" s="42"/>
      <c r="K74" s="42"/>
      <c r="L74" s="42"/>
      <c r="M74" s="42"/>
      <c r="N74" s="42"/>
      <c r="O74" s="42"/>
      <c r="P74" s="42"/>
      <c r="Q74" s="42"/>
      <c r="R74" s="42"/>
      <c r="S74" s="42"/>
    </row>
    <row r="75" spans="1:19" ht="10.5" customHeight="1" x14ac:dyDescent="0.15">
      <c r="A75" s="42"/>
      <c r="B75" s="42"/>
      <c r="C75" s="42"/>
      <c r="D75" s="42"/>
      <c r="E75" s="42"/>
      <c r="F75" s="42"/>
      <c r="G75" s="42"/>
      <c r="H75" s="42"/>
      <c r="I75" s="42"/>
      <c r="J75" s="42"/>
      <c r="K75" s="42"/>
      <c r="L75" s="42"/>
      <c r="M75" s="42"/>
      <c r="N75" s="42"/>
      <c r="O75" s="42"/>
      <c r="P75" s="42"/>
      <c r="Q75" s="42"/>
      <c r="R75" s="42"/>
      <c r="S75" s="42"/>
    </row>
    <row r="76" spans="1:19" ht="10.5" customHeight="1" x14ac:dyDescent="0.15">
      <c r="A76" s="42"/>
      <c r="B76" s="42"/>
      <c r="C76" s="42"/>
      <c r="D76" s="42"/>
      <c r="E76" s="42"/>
      <c r="F76" s="42"/>
      <c r="G76" s="42"/>
      <c r="H76" s="42"/>
      <c r="I76" s="42"/>
      <c r="J76" s="42"/>
      <c r="K76" s="42"/>
      <c r="L76" s="42"/>
      <c r="M76" s="42"/>
      <c r="N76" s="42"/>
      <c r="O76" s="42"/>
      <c r="P76" s="42"/>
      <c r="Q76" s="42"/>
      <c r="R76" s="42"/>
      <c r="S76" s="42"/>
    </row>
    <row r="77" spans="1:19" ht="10.5" customHeight="1" x14ac:dyDescent="0.15">
      <c r="A77" s="42"/>
      <c r="B77" s="42"/>
      <c r="C77" s="42"/>
      <c r="D77" s="42"/>
      <c r="E77" s="42"/>
      <c r="F77" s="42"/>
      <c r="G77" s="42"/>
      <c r="H77" s="42"/>
      <c r="I77" s="42"/>
      <c r="J77" s="42"/>
      <c r="K77" s="42"/>
      <c r="L77" s="42"/>
      <c r="M77" s="42"/>
      <c r="N77" s="42"/>
      <c r="O77" s="42"/>
      <c r="P77" s="42"/>
      <c r="Q77" s="42"/>
      <c r="R77" s="42"/>
      <c r="S77" s="42"/>
    </row>
    <row r="78" spans="1:19" ht="10.5" customHeight="1" x14ac:dyDescent="0.15">
      <c r="A78" s="42"/>
      <c r="B78" s="42"/>
      <c r="C78" s="42"/>
      <c r="D78" s="42"/>
      <c r="E78" s="42"/>
      <c r="F78" s="42"/>
      <c r="G78" s="42"/>
      <c r="H78" s="42"/>
      <c r="I78" s="42"/>
      <c r="J78" s="42"/>
      <c r="K78" s="42"/>
      <c r="L78" s="42"/>
      <c r="M78" s="42"/>
      <c r="N78" s="42"/>
      <c r="O78" s="42"/>
      <c r="P78" s="42"/>
      <c r="Q78" s="42"/>
      <c r="R78" s="42"/>
      <c r="S78" s="42"/>
    </row>
  </sheetData>
  <mergeCells count="41">
    <mergeCell ref="A2:H2"/>
    <mergeCell ref="A3:E3"/>
    <mergeCell ref="C5:D5"/>
    <mergeCell ref="C6:D6"/>
    <mergeCell ref="C7:D7"/>
    <mergeCell ref="C8:D8"/>
    <mergeCell ref="C9:D9"/>
    <mergeCell ref="C10:D10"/>
    <mergeCell ref="C11:D11"/>
    <mergeCell ref="C12:D12"/>
    <mergeCell ref="C13:D13"/>
    <mergeCell ref="C14:D14"/>
    <mergeCell ref="C15:D15"/>
    <mergeCell ref="C16:D16"/>
    <mergeCell ref="C17:D17"/>
    <mergeCell ref="C18:D18"/>
    <mergeCell ref="C19:D19"/>
    <mergeCell ref="C20:D20"/>
    <mergeCell ref="C21:D21"/>
    <mergeCell ref="C22:D22"/>
    <mergeCell ref="C23:D23"/>
    <mergeCell ref="C24:D24"/>
    <mergeCell ref="C25:D25"/>
    <mergeCell ref="C26:D26"/>
    <mergeCell ref="C48:D48"/>
    <mergeCell ref="C27:D27"/>
    <mergeCell ref="C28:D28"/>
    <mergeCell ref="C29:D29"/>
    <mergeCell ref="C30:D30"/>
    <mergeCell ref="C31:D31"/>
    <mergeCell ref="C32:D32"/>
    <mergeCell ref="C50:D50"/>
    <mergeCell ref="C33:D33"/>
    <mergeCell ref="C39:D39"/>
    <mergeCell ref="A52:H53"/>
    <mergeCell ref="C40:D40"/>
    <mergeCell ref="C41:D41"/>
    <mergeCell ref="C42:D42"/>
    <mergeCell ref="C43:D43"/>
    <mergeCell ref="C44:D44"/>
    <mergeCell ref="C46:D46"/>
  </mergeCells>
  <phoneticPr fontId="9"/>
  <pageMargins left="0.78740157480314965" right="0.78740157480314965" top="0.86614173228346458" bottom="0.86614173228346458" header="0.62992125984251968" footer="0.39370078740157483"/>
  <pageSetup paperSize="9" scale="114" firstPageNumber="211" orientation="portrait" useFirstPageNumber="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0"/>
  <sheetViews>
    <sheetView view="pageBreakPreview" zoomScaleNormal="75" zoomScaleSheetLayoutView="100" workbookViewId="0"/>
  </sheetViews>
  <sheetFormatPr defaultColWidth="9.28515625" defaultRowHeight="10.5" customHeight="1" x14ac:dyDescent="0.15"/>
  <cols>
    <col min="1" max="1" width="0.42578125" style="28" customWidth="1"/>
    <col min="2" max="2" width="4.28515625" style="28" customWidth="1"/>
    <col min="3" max="3" width="1.85546875" style="28" customWidth="1"/>
    <col min="4" max="4" width="32.28515625" style="28" customWidth="1"/>
    <col min="5" max="5" width="0.7109375" style="28" customWidth="1"/>
    <col min="6" max="8" width="20.140625" style="28" customWidth="1"/>
    <col min="9" max="13" width="12.140625" style="28" customWidth="1"/>
    <col min="14" max="19" width="12.28515625" style="28" customWidth="1"/>
    <col min="20" max="16384" width="9.28515625" style="28"/>
  </cols>
  <sheetData>
    <row r="1" spans="1:30" s="3" customFormat="1" ht="12" customHeight="1" x14ac:dyDescent="0.15">
      <c r="A1" s="12"/>
      <c r="B1" s="12"/>
      <c r="C1" s="12"/>
      <c r="D1" s="12"/>
      <c r="E1" s="12"/>
      <c r="F1" s="13"/>
      <c r="G1" s="12"/>
      <c r="H1" s="13" t="s">
        <v>4</v>
      </c>
      <c r="I1" s="2"/>
      <c r="J1" s="2"/>
      <c r="K1" s="2"/>
      <c r="L1" s="2"/>
      <c r="M1" s="2"/>
      <c r="N1" s="2"/>
      <c r="O1" s="2"/>
      <c r="P1" s="2"/>
      <c r="Q1" s="2"/>
      <c r="R1" s="2"/>
      <c r="S1" s="58"/>
      <c r="T1" s="2"/>
      <c r="U1" s="2"/>
      <c r="V1" s="2"/>
      <c r="W1" s="2"/>
      <c r="X1" s="2"/>
      <c r="Y1" s="2"/>
      <c r="Z1" s="2"/>
      <c r="AA1" s="2"/>
      <c r="AB1" s="2"/>
      <c r="AC1" s="2"/>
      <c r="AD1" s="2"/>
    </row>
    <row r="2" spans="1:30" s="3" customFormat="1" ht="18" customHeight="1" x14ac:dyDescent="0.15">
      <c r="A2" s="52"/>
      <c r="B2" s="95" t="s">
        <v>347</v>
      </c>
      <c r="C2" s="95"/>
      <c r="D2" s="95"/>
      <c r="E2" s="95"/>
      <c r="F2" s="95"/>
      <c r="G2" s="95"/>
      <c r="H2" s="95"/>
      <c r="I2" s="46"/>
      <c r="J2" s="46"/>
      <c r="K2" s="46"/>
      <c r="L2" s="46"/>
      <c r="M2" s="46"/>
      <c r="N2" s="46"/>
      <c r="O2" s="46"/>
      <c r="P2" s="46"/>
      <c r="Q2" s="46"/>
      <c r="R2" s="46"/>
      <c r="S2" s="46"/>
      <c r="T2" s="2"/>
      <c r="U2" s="2"/>
      <c r="V2" s="2"/>
      <c r="W2" s="2"/>
      <c r="X2" s="2"/>
      <c r="Y2" s="2"/>
      <c r="Z2" s="2"/>
      <c r="AA2" s="2"/>
      <c r="AB2" s="2"/>
      <c r="AC2" s="2"/>
      <c r="AD2" s="2"/>
    </row>
    <row r="3" spans="1:30" s="8" customFormat="1" ht="18" customHeight="1" x14ac:dyDescent="0.15">
      <c r="A3" s="83" t="s">
        <v>201</v>
      </c>
      <c r="B3" s="83"/>
      <c r="C3" s="83"/>
      <c r="D3" s="83"/>
      <c r="E3" s="84"/>
      <c r="F3" s="15" t="s">
        <v>7</v>
      </c>
      <c r="G3" s="16" t="s">
        <v>90</v>
      </c>
      <c r="H3" s="17" t="s">
        <v>91</v>
      </c>
      <c r="I3" s="46"/>
      <c r="J3" s="46"/>
      <c r="K3" s="46"/>
      <c r="L3" s="46"/>
      <c r="M3" s="46"/>
      <c r="N3" s="46"/>
      <c r="O3" s="46"/>
      <c r="P3" s="46"/>
      <c r="Q3" s="46"/>
      <c r="R3" s="46"/>
      <c r="S3" s="46"/>
      <c r="T3" s="5"/>
      <c r="U3" s="5"/>
      <c r="V3" s="5"/>
      <c r="W3" s="5"/>
      <c r="X3" s="5"/>
      <c r="Y3" s="5"/>
      <c r="Z3" s="5"/>
      <c r="AA3" s="5"/>
      <c r="AB3" s="5"/>
      <c r="AC3" s="5"/>
      <c r="AD3" s="5"/>
    </row>
    <row r="4" spans="1:30" s="8" customFormat="1" ht="6" customHeight="1" x14ac:dyDescent="0.15">
      <c r="A4" s="19"/>
      <c r="B4" s="19"/>
      <c r="C4" s="20"/>
      <c r="D4" s="19"/>
      <c r="E4" s="21"/>
      <c r="F4" s="22"/>
      <c r="G4" s="22"/>
      <c r="H4" s="23"/>
      <c r="I4" s="46"/>
      <c r="J4" s="46"/>
      <c r="K4" s="46"/>
      <c r="L4" s="46"/>
      <c r="M4" s="46"/>
      <c r="N4" s="46"/>
      <c r="O4" s="46"/>
      <c r="P4" s="46"/>
      <c r="Q4" s="46"/>
      <c r="R4" s="46"/>
      <c r="S4" s="46"/>
      <c r="T4" s="5"/>
      <c r="U4" s="5"/>
      <c r="V4" s="5"/>
      <c r="W4" s="5"/>
      <c r="X4" s="5"/>
      <c r="Y4" s="5"/>
      <c r="Z4" s="5"/>
      <c r="AA4" s="5"/>
      <c r="AB4" s="5"/>
      <c r="AC4" s="5"/>
      <c r="AD4" s="5"/>
    </row>
    <row r="5" spans="1:30" s="8" customFormat="1" ht="11.25" customHeight="1" x14ac:dyDescent="0.15">
      <c r="A5" s="24"/>
      <c r="B5" s="24"/>
      <c r="C5" s="94" t="s">
        <v>202</v>
      </c>
      <c r="D5" s="94"/>
      <c r="E5" s="25"/>
      <c r="F5" s="22"/>
      <c r="G5" s="22"/>
      <c r="H5" s="23"/>
      <c r="I5" s="22"/>
      <c r="J5" s="22"/>
      <c r="K5" s="22"/>
      <c r="L5" s="22"/>
      <c r="M5" s="22"/>
      <c r="N5" s="22"/>
      <c r="O5" s="22"/>
      <c r="P5" s="22"/>
      <c r="Q5" s="22"/>
      <c r="R5" s="22"/>
      <c r="S5" s="22"/>
      <c r="T5" s="5"/>
      <c r="U5" s="5"/>
      <c r="V5" s="5"/>
      <c r="W5" s="5"/>
      <c r="X5" s="5"/>
      <c r="Y5" s="5"/>
      <c r="Z5" s="5"/>
      <c r="AA5" s="5"/>
      <c r="AB5" s="5"/>
      <c r="AC5" s="5"/>
      <c r="AD5" s="5"/>
    </row>
    <row r="6" spans="1:30" s="27" customFormat="1" ht="12.9" customHeight="1" x14ac:dyDescent="0.15">
      <c r="A6" s="24"/>
      <c r="B6" s="24" t="s">
        <v>10</v>
      </c>
      <c r="C6" s="77" t="s">
        <v>37</v>
      </c>
      <c r="D6" s="77"/>
      <c r="E6" s="26"/>
      <c r="F6" s="22">
        <v>36278954</v>
      </c>
      <c r="G6" s="22" t="s">
        <v>14</v>
      </c>
      <c r="H6" s="23">
        <f t="shared" ref="H6:H12" si="0">SUM(F6:G6)</f>
        <v>36278954</v>
      </c>
      <c r="I6" s="22"/>
      <c r="J6" s="22"/>
      <c r="K6" s="22"/>
      <c r="L6" s="22"/>
      <c r="M6" s="22"/>
      <c r="N6" s="22"/>
      <c r="O6" s="22"/>
      <c r="P6" s="22"/>
      <c r="Q6" s="22"/>
      <c r="R6" s="22"/>
      <c r="S6" s="22"/>
      <c r="T6" s="43"/>
      <c r="U6" s="43"/>
      <c r="V6" s="43"/>
      <c r="W6" s="43"/>
      <c r="X6" s="43"/>
      <c r="Y6" s="43"/>
      <c r="Z6" s="43"/>
      <c r="AA6" s="43"/>
      <c r="AB6" s="43"/>
      <c r="AC6" s="43"/>
      <c r="AD6" s="43"/>
    </row>
    <row r="7" spans="1:30" ht="12.9" customHeight="1" x14ac:dyDescent="0.15">
      <c r="A7" s="24"/>
      <c r="B7" s="24" t="s">
        <v>12</v>
      </c>
      <c r="C7" s="77" t="s">
        <v>179</v>
      </c>
      <c r="D7" s="77"/>
      <c r="E7" s="21"/>
      <c r="F7" s="22">
        <v>7595329</v>
      </c>
      <c r="G7" s="22" t="s">
        <v>14</v>
      </c>
      <c r="H7" s="23">
        <f t="shared" si="0"/>
        <v>7595329</v>
      </c>
      <c r="I7" s="22"/>
      <c r="J7" s="22"/>
      <c r="K7" s="22"/>
      <c r="L7" s="22"/>
      <c r="M7" s="22"/>
      <c r="N7" s="22"/>
      <c r="O7" s="22"/>
      <c r="P7" s="22"/>
      <c r="Q7" s="22"/>
      <c r="R7" s="22"/>
      <c r="S7" s="22"/>
      <c r="T7" s="29"/>
      <c r="U7" s="29"/>
      <c r="V7" s="29"/>
      <c r="W7" s="29"/>
      <c r="X7" s="29"/>
      <c r="Y7" s="29"/>
      <c r="Z7" s="29"/>
      <c r="AA7" s="29"/>
      <c r="AB7" s="29"/>
      <c r="AC7" s="29"/>
      <c r="AD7" s="29"/>
    </row>
    <row r="8" spans="1:30" ht="12.9" customHeight="1" x14ac:dyDescent="0.15">
      <c r="A8" s="24"/>
      <c r="B8" s="24" t="s">
        <v>15</v>
      </c>
      <c r="C8" s="77" t="s">
        <v>180</v>
      </c>
      <c r="D8" s="77"/>
      <c r="E8" s="21"/>
      <c r="F8" s="22">
        <v>4958658</v>
      </c>
      <c r="G8" s="22">
        <v>2800000</v>
      </c>
      <c r="H8" s="23">
        <f t="shared" si="0"/>
        <v>7758658</v>
      </c>
      <c r="I8" s="22"/>
      <c r="J8" s="22"/>
      <c r="K8" s="22"/>
      <c r="L8" s="22"/>
      <c r="M8" s="22"/>
      <c r="N8" s="22"/>
      <c r="O8" s="22"/>
      <c r="P8" s="22"/>
      <c r="Q8" s="22"/>
      <c r="R8" s="22"/>
      <c r="S8" s="22"/>
      <c r="T8" s="29"/>
      <c r="U8" s="29"/>
      <c r="V8" s="29"/>
      <c r="W8" s="29"/>
      <c r="X8" s="29"/>
      <c r="Y8" s="29"/>
      <c r="Z8" s="29"/>
      <c r="AA8" s="29"/>
      <c r="AB8" s="29"/>
      <c r="AC8" s="29"/>
      <c r="AD8" s="29"/>
    </row>
    <row r="9" spans="1:30" s="27" customFormat="1" ht="12.9" customHeight="1" x14ac:dyDescent="0.15">
      <c r="A9" s="24"/>
      <c r="B9" s="24" t="s">
        <v>17</v>
      </c>
      <c r="C9" s="77" t="s">
        <v>98</v>
      </c>
      <c r="D9" s="77"/>
      <c r="E9" s="26"/>
      <c r="F9" s="22">
        <v>16069117</v>
      </c>
      <c r="G9" s="22">
        <v>1069702</v>
      </c>
      <c r="H9" s="23">
        <f t="shared" si="0"/>
        <v>17138819</v>
      </c>
      <c r="I9" s="22"/>
      <c r="J9" s="22"/>
      <c r="K9" s="22"/>
      <c r="L9" s="22"/>
      <c r="M9" s="22"/>
      <c r="N9" s="22"/>
      <c r="O9" s="22"/>
      <c r="P9" s="22"/>
      <c r="Q9" s="22"/>
      <c r="R9" s="22"/>
      <c r="S9" s="22"/>
      <c r="T9" s="43"/>
      <c r="U9" s="43"/>
      <c r="V9" s="43"/>
      <c r="W9" s="43"/>
      <c r="X9" s="43"/>
      <c r="Y9" s="43"/>
      <c r="Z9" s="43"/>
      <c r="AA9" s="43"/>
      <c r="AB9" s="43"/>
      <c r="AC9" s="43"/>
      <c r="AD9" s="43"/>
    </row>
    <row r="10" spans="1:30" s="27" customFormat="1" ht="12.9" customHeight="1" x14ac:dyDescent="0.15">
      <c r="A10" s="24"/>
      <c r="B10" s="24" t="s">
        <v>19</v>
      </c>
      <c r="C10" s="77" t="s">
        <v>84</v>
      </c>
      <c r="D10" s="77"/>
      <c r="E10" s="26"/>
      <c r="F10" s="22">
        <v>35167000</v>
      </c>
      <c r="G10" s="22" t="s">
        <v>14</v>
      </c>
      <c r="H10" s="23">
        <f t="shared" si="0"/>
        <v>35167000</v>
      </c>
      <c r="I10" s="22"/>
      <c r="J10" s="22"/>
      <c r="K10" s="22"/>
      <c r="L10" s="22"/>
      <c r="M10" s="22"/>
      <c r="N10" s="22"/>
      <c r="O10" s="22"/>
      <c r="P10" s="22"/>
      <c r="Q10" s="22"/>
      <c r="R10" s="22"/>
      <c r="S10" s="22"/>
      <c r="T10" s="43"/>
      <c r="U10" s="43"/>
      <c r="V10" s="43"/>
      <c r="W10" s="43"/>
      <c r="X10" s="43"/>
      <c r="Y10" s="43"/>
      <c r="Z10" s="43"/>
      <c r="AA10" s="43"/>
      <c r="AB10" s="43"/>
      <c r="AC10" s="43"/>
      <c r="AD10" s="43"/>
    </row>
    <row r="11" spans="1:30" s="27" customFormat="1" ht="12.9" customHeight="1" x14ac:dyDescent="0.15">
      <c r="A11" s="24"/>
      <c r="B11" s="24" t="s">
        <v>22</v>
      </c>
      <c r="C11" s="77" t="s">
        <v>99</v>
      </c>
      <c r="D11" s="77"/>
      <c r="E11" s="26"/>
      <c r="F11" s="22">
        <v>13366240</v>
      </c>
      <c r="G11" s="22" t="s">
        <v>14</v>
      </c>
      <c r="H11" s="23">
        <f t="shared" si="0"/>
        <v>13366240</v>
      </c>
      <c r="I11" s="22"/>
      <c r="J11" s="22"/>
      <c r="K11" s="22"/>
      <c r="L11" s="22"/>
      <c r="M11" s="22"/>
      <c r="N11" s="22"/>
      <c r="O11" s="22"/>
      <c r="P11" s="22"/>
      <c r="Q11" s="22"/>
      <c r="R11" s="22"/>
      <c r="S11" s="22"/>
      <c r="T11" s="43"/>
      <c r="U11" s="43"/>
      <c r="V11" s="43"/>
      <c r="W11" s="43"/>
      <c r="X11" s="43"/>
      <c r="Y11" s="43"/>
      <c r="Z11" s="43"/>
      <c r="AA11" s="43"/>
      <c r="AB11" s="43"/>
      <c r="AC11" s="43"/>
      <c r="AD11" s="43"/>
    </row>
    <row r="12" spans="1:30" s="29" customFormat="1" ht="12.9" customHeight="1" x14ac:dyDescent="0.15">
      <c r="A12" s="24"/>
      <c r="B12" s="24"/>
      <c r="C12" s="94" t="s">
        <v>181</v>
      </c>
      <c r="D12" s="94"/>
      <c r="E12" s="26"/>
      <c r="F12" s="22">
        <f>SUM(F6:F11)</f>
        <v>113435298</v>
      </c>
      <c r="G12" s="22">
        <f>SUM(G8:G11)</f>
        <v>3869702</v>
      </c>
      <c r="H12" s="23">
        <f t="shared" si="0"/>
        <v>117305000</v>
      </c>
      <c r="I12" s="22"/>
      <c r="J12" s="22"/>
      <c r="K12" s="22"/>
      <c r="L12" s="22"/>
      <c r="M12" s="22"/>
      <c r="N12" s="22"/>
      <c r="O12" s="22"/>
      <c r="P12" s="22"/>
      <c r="Q12" s="22"/>
      <c r="R12" s="22"/>
      <c r="S12" s="22"/>
    </row>
    <row r="13" spans="1:30" ht="12.9" customHeight="1" x14ac:dyDescent="0.15">
      <c r="A13" s="24"/>
      <c r="B13" s="24"/>
      <c r="C13" s="94" t="s">
        <v>182</v>
      </c>
      <c r="D13" s="94"/>
      <c r="E13" s="30"/>
      <c r="F13" s="22"/>
      <c r="G13" s="22"/>
      <c r="H13" s="23"/>
      <c r="I13" s="22"/>
      <c r="J13" s="22"/>
      <c r="K13" s="22"/>
      <c r="L13" s="22"/>
      <c r="M13" s="22"/>
      <c r="N13" s="22"/>
      <c r="O13" s="22"/>
      <c r="P13" s="22"/>
      <c r="Q13" s="22"/>
      <c r="R13" s="22"/>
      <c r="S13" s="22"/>
      <c r="T13" s="29"/>
      <c r="U13" s="29"/>
      <c r="V13" s="29"/>
      <c r="W13" s="29"/>
      <c r="X13" s="29"/>
      <c r="Y13" s="29"/>
      <c r="Z13" s="29"/>
      <c r="AA13" s="29"/>
      <c r="AB13" s="29"/>
      <c r="AC13" s="29"/>
      <c r="AD13" s="29"/>
    </row>
    <row r="14" spans="1:30" ht="12.9" customHeight="1" x14ac:dyDescent="0.15">
      <c r="A14" s="24"/>
      <c r="B14" s="24" t="s">
        <v>24</v>
      </c>
      <c r="C14" s="90" t="s">
        <v>145</v>
      </c>
      <c r="D14" s="90"/>
      <c r="E14" s="30"/>
      <c r="F14" s="22">
        <v>76950000</v>
      </c>
      <c r="G14" s="22">
        <v>1745891</v>
      </c>
      <c r="H14" s="23">
        <f t="shared" ref="H14:H20" si="1">SUM(F14:G14)</f>
        <v>78695891</v>
      </c>
      <c r="I14" s="22"/>
      <c r="J14" s="22"/>
      <c r="K14" s="22"/>
      <c r="L14" s="22"/>
      <c r="M14" s="22"/>
      <c r="N14" s="22"/>
      <c r="O14" s="22"/>
      <c r="P14" s="22"/>
      <c r="Q14" s="22"/>
      <c r="R14" s="22"/>
      <c r="S14" s="22"/>
      <c r="T14" s="29"/>
      <c r="U14" s="29"/>
      <c r="V14" s="29"/>
      <c r="W14" s="29"/>
      <c r="X14" s="29"/>
      <c r="Y14" s="29"/>
      <c r="Z14" s="29"/>
      <c r="AA14" s="29"/>
      <c r="AB14" s="29"/>
      <c r="AC14" s="29"/>
      <c r="AD14" s="29"/>
    </row>
    <row r="15" spans="1:30" ht="12.9" customHeight="1" x14ac:dyDescent="0.15">
      <c r="A15" s="24"/>
      <c r="B15" s="24" t="s">
        <v>26</v>
      </c>
      <c r="C15" s="77" t="s">
        <v>101</v>
      </c>
      <c r="D15" s="77"/>
      <c r="E15" s="30"/>
      <c r="F15" s="22">
        <v>33382854</v>
      </c>
      <c r="G15" s="22">
        <v>105243</v>
      </c>
      <c r="H15" s="23">
        <f t="shared" si="1"/>
        <v>33488097</v>
      </c>
      <c r="I15" s="22"/>
      <c r="J15" s="22"/>
      <c r="K15" s="22"/>
      <c r="L15" s="22"/>
      <c r="M15" s="22"/>
      <c r="N15" s="22"/>
      <c r="O15" s="22"/>
      <c r="P15" s="22"/>
      <c r="Q15" s="22"/>
      <c r="R15" s="22"/>
      <c r="S15" s="22"/>
      <c r="T15" s="29"/>
      <c r="U15" s="29"/>
      <c r="V15" s="29"/>
      <c r="W15" s="29"/>
      <c r="X15" s="29"/>
      <c r="Y15" s="29"/>
      <c r="Z15" s="29"/>
      <c r="AA15" s="29"/>
      <c r="AB15" s="29"/>
      <c r="AC15" s="29"/>
      <c r="AD15" s="29"/>
    </row>
    <row r="16" spans="1:30" ht="12.9" customHeight="1" x14ac:dyDescent="0.15">
      <c r="A16" s="24"/>
      <c r="B16" s="24" t="s">
        <v>28</v>
      </c>
      <c r="C16" s="77" t="s">
        <v>138</v>
      </c>
      <c r="D16" s="77"/>
      <c r="E16" s="26"/>
      <c r="F16" s="22">
        <v>8065192</v>
      </c>
      <c r="G16" s="22" t="s">
        <v>14</v>
      </c>
      <c r="H16" s="23">
        <f t="shared" si="1"/>
        <v>8065192</v>
      </c>
      <c r="I16" s="22"/>
      <c r="J16" s="22"/>
      <c r="K16" s="22"/>
      <c r="L16" s="22"/>
      <c r="M16" s="22"/>
      <c r="N16" s="22"/>
      <c r="O16" s="22"/>
      <c r="P16" s="22"/>
      <c r="Q16" s="22"/>
      <c r="R16" s="22"/>
      <c r="S16" s="22"/>
      <c r="T16" s="29"/>
      <c r="U16" s="29"/>
      <c r="V16" s="29"/>
      <c r="W16" s="29"/>
      <c r="X16" s="29"/>
      <c r="Y16" s="29"/>
      <c r="Z16" s="29"/>
      <c r="AA16" s="29"/>
      <c r="AB16" s="29"/>
      <c r="AC16" s="29"/>
      <c r="AD16" s="29"/>
    </row>
    <row r="17" spans="1:30" ht="12.9" customHeight="1" x14ac:dyDescent="0.15">
      <c r="A17" s="24"/>
      <c r="B17" s="24" t="s">
        <v>30</v>
      </c>
      <c r="C17" s="77" t="s">
        <v>103</v>
      </c>
      <c r="D17" s="77"/>
      <c r="E17" s="26"/>
      <c r="F17" s="22">
        <v>4201478</v>
      </c>
      <c r="G17" s="22" t="s">
        <v>14</v>
      </c>
      <c r="H17" s="23">
        <f t="shared" si="1"/>
        <v>4201478</v>
      </c>
      <c r="I17" s="22"/>
      <c r="J17" s="22"/>
      <c r="K17" s="22"/>
      <c r="L17" s="22"/>
      <c r="M17" s="22"/>
      <c r="N17" s="22"/>
      <c r="O17" s="22"/>
      <c r="P17" s="22"/>
      <c r="Q17" s="22"/>
      <c r="R17" s="22"/>
      <c r="S17" s="22"/>
      <c r="T17" s="29"/>
      <c r="U17" s="29"/>
      <c r="V17" s="29"/>
      <c r="W17" s="29"/>
      <c r="X17" s="29"/>
      <c r="Y17" s="29"/>
      <c r="Z17" s="29"/>
      <c r="AA17" s="29"/>
      <c r="AB17" s="29"/>
      <c r="AC17" s="29"/>
      <c r="AD17" s="29"/>
    </row>
    <row r="18" spans="1:30" ht="12.9" customHeight="1" x14ac:dyDescent="0.15">
      <c r="A18" s="24"/>
      <c r="B18" s="24"/>
      <c r="C18" s="94" t="s">
        <v>183</v>
      </c>
      <c r="D18" s="94"/>
      <c r="E18" s="26"/>
      <c r="F18" s="22">
        <f>SUM(F14:F17)</f>
        <v>122599524</v>
      </c>
      <c r="G18" s="22">
        <f>SUM(G14:G17)</f>
        <v>1851134</v>
      </c>
      <c r="H18" s="23">
        <f t="shared" si="1"/>
        <v>124450658</v>
      </c>
      <c r="I18" s="22"/>
      <c r="J18" s="22"/>
      <c r="K18" s="22"/>
      <c r="L18" s="22"/>
      <c r="M18" s="22"/>
      <c r="N18" s="22"/>
      <c r="O18" s="22"/>
      <c r="P18" s="22"/>
      <c r="Q18" s="22"/>
      <c r="R18" s="22"/>
      <c r="S18" s="22"/>
      <c r="T18" s="29"/>
      <c r="U18" s="29"/>
      <c r="V18" s="29"/>
      <c r="W18" s="29"/>
      <c r="X18" s="29"/>
      <c r="Y18" s="29"/>
      <c r="Z18" s="29"/>
      <c r="AA18" s="29"/>
      <c r="AB18" s="29"/>
      <c r="AC18" s="29"/>
      <c r="AD18" s="29"/>
    </row>
    <row r="19" spans="1:30" ht="12.9" customHeight="1" x14ac:dyDescent="0.15">
      <c r="A19" s="24"/>
      <c r="B19" s="24" t="s">
        <v>32</v>
      </c>
      <c r="C19" s="77" t="s">
        <v>203</v>
      </c>
      <c r="D19" s="77"/>
      <c r="E19" s="26"/>
      <c r="F19" s="22">
        <v>11446466</v>
      </c>
      <c r="G19" s="22" t="s">
        <v>14</v>
      </c>
      <c r="H19" s="23">
        <f t="shared" si="1"/>
        <v>11446466</v>
      </c>
      <c r="I19" s="22"/>
      <c r="J19" s="22"/>
      <c r="K19" s="22"/>
      <c r="L19" s="22"/>
      <c r="M19" s="22"/>
      <c r="N19" s="22"/>
      <c r="O19" s="22"/>
      <c r="P19" s="22"/>
      <c r="Q19" s="22"/>
      <c r="R19" s="22"/>
      <c r="S19" s="22"/>
      <c r="T19" s="29"/>
      <c r="U19" s="29"/>
      <c r="V19" s="29"/>
      <c r="W19" s="29"/>
      <c r="X19" s="29"/>
      <c r="Y19" s="29"/>
      <c r="Z19" s="29"/>
      <c r="AA19" s="29"/>
      <c r="AB19" s="29"/>
      <c r="AC19" s="29"/>
      <c r="AD19" s="29"/>
    </row>
    <row r="20" spans="1:30" ht="12.9" customHeight="1" x14ac:dyDescent="0.15">
      <c r="A20" s="24"/>
      <c r="B20" s="24" t="s">
        <v>34</v>
      </c>
      <c r="C20" s="77" t="s">
        <v>63</v>
      </c>
      <c r="D20" s="77"/>
      <c r="E20" s="26"/>
      <c r="F20" s="22">
        <v>38530262</v>
      </c>
      <c r="G20" s="22" t="s">
        <v>14</v>
      </c>
      <c r="H20" s="23">
        <f t="shared" si="1"/>
        <v>38530262</v>
      </c>
      <c r="I20" s="22"/>
      <c r="J20" s="22"/>
      <c r="K20" s="22"/>
      <c r="L20" s="22"/>
      <c r="M20" s="22"/>
      <c r="N20" s="22"/>
      <c r="O20" s="22"/>
      <c r="P20" s="22"/>
      <c r="Q20" s="22"/>
      <c r="R20" s="22"/>
      <c r="S20" s="22"/>
      <c r="T20" s="29"/>
      <c r="U20" s="29"/>
      <c r="V20" s="29"/>
      <c r="W20" s="29"/>
      <c r="X20" s="29"/>
      <c r="Y20" s="29"/>
      <c r="Z20" s="29"/>
      <c r="AA20" s="29"/>
      <c r="AB20" s="29"/>
      <c r="AC20" s="29"/>
      <c r="AD20" s="29"/>
    </row>
    <row r="21" spans="1:30" ht="12.9" customHeight="1" x14ac:dyDescent="0.15">
      <c r="A21" s="24"/>
      <c r="B21" s="24"/>
      <c r="C21" s="94" t="s">
        <v>184</v>
      </c>
      <c r="D21" s="94"/>
      <c r="E21" s="26"/>
      <c r="F21" s="22"/>
      <c r="G21" s="22"/>
      <c r="H21" s="23"/>
      <c r="I21" s="22"/>
      <c r="J21" s="22"/>
      <c r="K21" s="22"/>
      <c r="L21" s="22"/>
      <c r="M21" s="22"/>
      <c r="N21" s="22"/>
      <c r="O21" s="22"/>
      <c r="P21" s="22"/>
      <c r="Q21" s="22"/>
      <c r="R21" s="22"/>
      <c r="S21" s="22"/>
      <c r="T21" s="29"/>
      <c r="U21" s="29"/>
      <c r="V21" s="29"/>
      <c r="W21" s="29"/>
      <c r="X21" s="29"/>
      <c r="Y21" s="29"/>
      <c r="Z21" s="29"/>
      <c r="AA21" s="29"/>
      <c r="AB21" s="29"/>
      <c r="AC21" s="29"/>
      <c r="AD21" s="29"/>
    </row>
    <row r="22" spans="1:30" ht="12.9" customHeight="1" x14ac:dyDescent="0.15">
      <c r="A22" s="24"/>
      <c r="B22" s="24" t="s">
        <v>36</v>
      </c>
      <c r="C22" s="77" t="s">
        <v>157</v>
      </c>
      <c r="D22" s="77"/>
      <c r="E22" s="26"/>
      <c r="F22" s="22">
        <v>17298183</v>
      </c>
      <c r="G22" s="22" t="s">
        <v>14</v>
      </c>
      <c r="H22" s="23">
        <f>SUM(F22:G22)</f>
        <v>17298183</v>
      </c>
      <c r="I22" s="22"/>
      <c r="J22" s="22"/>
      <c r="K22" s="22"/>
      <c r="L22" s="22"/>
      <c r="M22" s="22"/>
      <c r="N22" s="22"/>
      <c r="O22" s="22"/>
      <c r="P22" s="22"/>
      <c r="Q22" s="22"/>
      <c r="R22" s="22"/>
      <c r="S22" s="22"/>
      <c r="T22" s="29"/>
      <c r="U22" s="29"/>
      <c r="V22" s="29"/>
      <c r="W22" s="29"/>
      <c r="X22" s="29"/>
      <c r="Y22" s="29"/>
      <c r="Z22" s="29"/>
      <c r="AA22" s="29"/>
      <c r="AB22" s="29"/>
      <c r="AC22" s="29"/>
      <c r="AD22" s="29"/>
    </row>
    <row r="23" spans="1:30" ht="12.9" customHeight="1" x14ac:dyDescent="0.15">
      <c r="A23" s="24"/>
      <c r="B23" s="24" t="s">
        <v>38</v>
      </c>
      <c r="C23" s="77" t="s">
        <v>185</v>
      </c>
      <c r="D23" s="77"/>
      <c r="E23" s="26"/>
      <c r="F23" s="22">
        <v>72629547</v>
      </c>
      <c r="G23" s="22">
        <v>2591782</v>
      </c>
      <c r="H23" s="23">
        <f>SUM(F23:G23)</f>
        <v>75221329</v>
      </c>
      <c r="I23" s="22"/>
      <c r="J23" s="22"/>
      <c r="K23" s="22"/>
      <c r="L23" s="22"/>
      <c r="M23" s="22"/>
      <c r="N23" s="22"/>
      <c r="O23" s="22"/>
      <c r="P23" s="22"/>
      <c r="Q23" s="22"/>
      <c r="R23" s="22"/>
      <c r="S23" s="22"/>
      <c r="T23" s="29"/>
      <c r="U23" s="29"/>
      <c r="V23" s="29"/>
      <c r="W23" s="29"/>
      <c r="X23" s="29"/>
      <c r="Y23" s="29"/>
      <c r="Z23" s="29"/>
      <c r="AA23" s="29"/>
      <c r="AB23" s="29"/>
      <c r="AC23" s="29"/>
      <c r="AD23" s="29"/>
    </row>
    <row r="24" spans="1:30" ht="12.9" customHeight="1" x14ac:dyDescent="0.15">
      <c r="A24" s="24"/>
      <c r="B24" s="24"/>
      <c r="C24" s="94" t="s">
        <v>204</v>
      </c>
      <c r="D24" s="94"/>
      <c r="E24" s="26"/>
      <c r="F24" s="22">
        <f>SUM(F22:F23)</f>
        <v>89927730</v>
      </c>
      <c r="G24" s="22">
        <f>SUM(G22:G23)</f>
        <v>2591782</v>
      </c>
      <c r="H24" s="23">
        <f>SUM(F24:G24)</f>
        <v>92519512</v>
      </c>
      <c r="I24" s="22"/>
      <c r="J24" s="22"/>
      <c r="K24" s="22"/>
      <c r="L24" s="22"/>
      <c r="M24" s="22"/>
      <c r="N24" s="22"/>
      <c r="O24" s="22"/>
      <c r="P24" s="22"/>
      <c r="Q24" s="22"/>
      <c r="R24" s="22"/>
      <c r="S24" s="22"/>
      <c r="T24" s="29"/>
      <c r="U24" s="29"/>
      <c r="V24" s="29"/>
      <c r="W24" s="29"/>
      <c r="X24" s="29"/>
      <c r="Y24" s="29"/>
      <c r="Z24" s="29"/>
      <c r="AA24" s="29"/>
      <c r="AB24" s="29"/>
      <c r="AC24" s="29"/>
      <c r="AD24" s="29"/>
    </row>
    <row r="25" spans="1:30" ht="12.9" customHeight="1" x14ac:dyDescent="0.15">
      <c r="A25" s="24"/>
      <c r="B25" s="24" t="s">
        <v>40</v>
      </c>
      <c r="C25" s="77" t="s">
        <v>175</v>
      </c>
      <c r="D25" s="77"/>
      <c r="E25" s="26"/>
      <c r="F25" s="22">
        <v>162798235</v>
      </c>
      <c r="G25" s="22">
        <v>11000000</v>
      </c>
      <c r="H25" s="23">
        <f>SUM(F25:G25)</f>
        <v>173798235</v>
      </c>
      <c r="I25" s="22"/>
      <c r="J25" s="22"/>
      <c r="K25" s="22"/>
      <c r="L25" s="22"/>
      <c r="M25" s="22"/>
      <c r="N25" s="22"/>
      <c r="O25" s="22"/>
      <c r="P25" s="22"/>
      <c r="Q25" s="22"/>
      <c r="R25" s="22"/>
      <c r="S25" s="22"/>
      <c r="T25" s="29"/>
      <c r="U25" s="29"/>
      <c r="V25" s="29"/>
      <c r="W25" s="29"/>
      <c r="X25" s="29"/>
      <c r="Y25" s="29"/>
      <c r="Z25" s="29"/>
      <c r="AA25" s="29"/>
      <c r="AB25" s="29"/>
      <c r="AC25" s="29"/>
      <c r="AD25" s="29"/>
    </row>
    <row r="26" spans="1:30" ht="12.9" customHeight="1" x14ac:dyDescent="0.15">
      <c r="A26" s="24"/>
      <c r="B26" s="24"/>
      <c r="C26" s="94" t="s">
        <v>190</v>
      </c>
      <c r="D26" s="94"/>
      <c r="E26" s="26"/>
      <c r="F26" s="22"/>
      <c r="G26" s="22"/>
      <c r="H26" s="23"/>
      <c r="I26" s="22"/>
      <c r="J26" s="22"/>
      <c r="K26" s="22"/>
      <c r="L26" s="22"/>
      <c r="M26" s="22"/>
      <c r="N26" s="22"/>
      <c r="O26" s="22"/>
      <c r="P26" s="22"/>
      <c r="Q26" s="22"/>
      <c r="R26" s="22"/>
      <c r="S26" s="22"/>
      <c r="T26" s="29"/>
      <c r="U26" s="29"/>
      <c r="V26" s="29"/>
      <c r="W26" s="29"/>
      <c r="X26" s="29"/>
      <c r="Y26" s="29"/>
      <c r="Z26" s="29"/>
      <c r="AA26" s="29"/>
      <c r="AB26" s="29"/>
      <c r="AC26" s="29"/>
      <c r="AD26" s="29"/>
    </row>
    <row r="27" spans="1:30" ht="12.9" customHeight="1" x14ac:dyDescent="0.15">
      <c r="A27" s="24"/>
      <c r="B27" s="24" t="s">
        <v>42</v>
      </c>
      <c r="C27" s="77" t="s">
        <v>120</v>
      </c>
      <c r="D27" s="77"/>
      <c r="E27" s="26"/>
      <c r="F27" s="22">
        <v>40565000</v>
      </c>
      <c r="G27" s="22" t="s">
        <v>14</v>
      </c>
      <c r="H27" s="23">
        <f>SUM(F27:G27)</f>
        <v>40565000</v>
      </c>
      <c r="I27" s="22"/>
      <c r="J27" s="22"/>
      <c r="K27" s="22"/>
      <c r="L27" s="22"/>
      <c r="M27" s="22"/>
      <c r="N27" s="22"/>
      <c r="O27" s="22"/>
      <c r="P27" s="22"/>
      <c r="Q27" s="22"/>
      <c r="R27" s="22"/>
      <c r="S27" s="22"/>
      <c r="T27" s="29"/>
      <c r="U27" s="29"/>
      <c r="V27" s="29"/>
      <c r="W27" s="29"/>
      <c r="X27" s="29"/>
      <c r="Y27" s="29"/>
      <c r="Z27" s="29"/>
      <c r="AA27" s="29"/>
      <c r="AB27" s="29"/>
      <c r="AC27" s="29"/>
      <c r="AD27" s="29"/>
    </row>
    <row r="28" spans="1:30" ht="12.9" customHeight="1" x14ac:dyDescent="0.15">
      <c r="A28" s="24"/>
      <c r="B28" s="24" t="s">
        <v>44</v>
      </c>
      <c r="C28" s="77" t="s">
        <v>163</v>
      </c>
      <c r="D28" s="77"/>
      <c r="E28" s="26"/>
      <c r="F28" s="22">
        <v>100200000</v>
      </c>
      <c r="G28" s="22" t="s">
        <v>14</v>
      </c>
      <c r="H28" s="23">
        <f>SUM(F28:G28)</f>
        <v>100200000</v>
      </c>
      <c r="I28" s="22"/>
      <c r="J28" s="22"/>
      <c r="K28" s="22"/>
      <c r="L28" s="22"/>
      <c r="M28" s="22"/>
      <c r="N28" s="22"/>
      <c r="O28" s="22"/>
      <c r="P28" s="22"/>
      <c r="Q28" s="22"/>
      <c r="R28" s="22"/>
      <c r="S28" s="22"/>
      <c r="T28" s="29"/>
      <c r="U28" s="29"/>
      <c r="V28" s="29"/>
      <c r="W28" s="29"/>
      <c r="X28" s="29"/>
      <c r="Y28" s="29"/>
      <c r="Z28" s="29"/>
      <c r="AA28" s="29"/>
      <c r="AB28" s="29"/>
      <c r="AC28" s="29"/>
      <c r="AD28" s="29"/>
    </row>
    <row r="29" spans="1:30" ht="12.9" customHeight="1" x14ac:dyDescent="0.15">
      <c r="A29" s="24"/>
      <c r="B29" s="24"/>
      <c r="C29" s="94" t="s">
        <v>191</v>
      </c>
      <c r="D29" s="94"/>
      <c r="E29" s="26"/>
      <c r="F29" s="22">
        <f>SUM(F27:F28)</f>
        <v>140765000</v>
      </c>
      <c r="G29" s="22" t="s">
        <v>14</v>
      </c>
      <c r="H29" s="23">
        <f>SUM(F29:G29)</f>
        <v>140765000</v>
      </c>
      <c r="I29" s="22"/>
      <c r="J29" s="22"/>
      <c r="K29" s="22"/>
      <c r="L29" s="22"/>
      <c r="M29" s="22"/>
      <c r="N29" s="22"/>
      <c r="O29" s="22"/>
      <c r="P29" s="22"/>
      <c r="Q29" s="22"/>
      <c r="R29" s="22"/>
      <c r="S29" s="22"/>
      <c r="T29" s="29"/>
      <c r="U29" s="29"/>
      <c r="V29" s="29"/>
      <c r="W29" s="29"/>
      <c r="X29" s="29"/>
      <c r="Y29" s="29"/>
      <c r="Z29" s="29"/>
      <c r="AA29" s="29"/>
      <c r="AB29" s="29"/>
      <c r="AC29" s="29"/>
      <c r="AD29" s="29"/>
    </row>
    <row r="30" spans="1:30" ht="12.9" customHeight="1" x14ac:dyDescent="0.15">
      <c r="A30" s="24"/>
      <c r="B30" s="24" t="s">
        <v>47</v>
      </c>
      <c r="C30" s="90" t="s">
        <v>192</v>
      </c>
      <c r="D30" s="90"/>
      <c r="E30" s="26"/>
      <c r="F30" s="22">
        <v>10000000</v>
      </c>
      <c r="G30" s="22" t="s">
        <v>14</v>
      </c>
      <c r="H30" s="23">
        <f>SUM(F30:G30)</f>
        <v>10000000</v>
      </c>
      <c r="I30" s="22"/>
      <c r="J30" s="22"/>
      <c r="K30" s="22"/>
      <c r="L30" s="22"/>
      <c r="M30" s="22"/>
      <c r="N30" s="22"/>
      <c r="O30" s="22"/>
      <c r="P30" s="22"/>
      <c r="Q30" s="22"/>
      <c r="R30" s="22"/>
      <c r="S30" s="22"/>
      <c r="T30" s="29"/>
      <c r="U30" s="29"/>
      <c r="V30" s="29"/>
      <c r="W30" s="29"/>
      <c r="X30" s="29"/>
      <c r="Y30" s="29"/>
      <c r="Z30" s="29"/>
      <c r="AA30" s="29"/>
      <c r="AB30" s="29"/>
      <c r="AC30" s="29"/>
      <c r="AD30" s="29"/>
    </row>
    <row r="31" spans="1:30" ht="2.1" customHeight="1" x14ac:dyDescent="0.15">
      <c r="A31" s="24"/>
      <c r="B31" s="24"/>
      <c r="C31" s="20"/>
      <c r="D31" s="20"/>
      <c r="E31" s="26"/>
      <c r="F31" s="22"/>
      <c r="G31" s="22"/>
      <c r="H31" s="23"/>
      <c r="I31" s="22"/>
      <c r="J31" s="22"/>
      <c r="K31" s="22"/>
      <c r="L31" s="22"/>
      <c r="M31" s="22"/>
      <c r="N31" s="22"/>
      <c r="O31" s="22"/>
      <c r="P31" s="22"/>
      <c r="Q31" s="22"/>
      <c r="R31" s="22"/>
      <c r="S31" s="22"/>
      <c r="T31" s="29"/>
      <c r="U31" s="29"/>
      <c r="V31" s="29"/>
      <c r="W31" s="29"/>
      <c r="X31" s="29"/>
      <c r="Y31" s="29"/>
      <c r="Z31" s="29"/>
      <c r="AA31" s="29"/>
      <c r="AB31" s="29"/>
      <c r="AC31" s="29"/>
      <c r="AD31" s="29"/>
    </row>
    <row r="32" spans="1:30" ht="9.9" customHeight="1" x14ac:dyDescent="0.15">
      <c r="A32" s="24"/>
      <c r="B32" s="97" t="s">
        <v>49</v>
      </c>
      <c r="C32" s="77" t="s">
        <v>193</v>
      </c>
      <c r="D32" s="77"/>
      <c r="E32" s="26"/>
      <c r="F32" s="60">
        <v>151843080</v>
      </c>
      <c r="G32" s="96" t="s">
        <v>14</v>
      </c>
      <c r="H32" s="61">
        <f>SUM(F32:G32)</f>
        <v>151843080</v>
      </c>
      <c r="I32" s="22"/>
      <c r="J32" s="22"/>
      <c r="K32" s="22"/>
      <c r="L32" s="22"/>
      <c r="M32" s="22"/>
      <c r="N32" s="22"/>
      <c r="O32" s="22"/>
      <c r="P32" s="22"/>
      <c r="Q32" s="22"/>
      <c r="R32" s="22"/>
      <c r="S32" s="22"/>
      <c r="T32" s="29"/>
      <c r="U32" s="29"/>
      <c r="V32" s="29"/>
      <c r="W32" s="29"/>
      <c r="X32" s="29"/>
      <c r="Y32" s="29"/>
      <c r="Z32" s="29"/>
      <c r="AA32" s="29"/>
      <c r="AB32" s="29"/>
      <c r="AC32" s="29"/>
      <c r="AD32" s="29"/>
    </row>
    <row r="33" spans="1:30" ht="9.9" customHeight="1" x14ac:dyDescent="0.15">
      <c r="A33" s="24"/>
      <c r="B33" s="97"/>
      <c r="C33" s="77"/>
      <c r="D33" s="77"/>
      <c r="E33" s="26"/>
      <c r="F33" s="22">
        <v>141943080</v>
      </c>
      <c r="G33" s="96"/>
      <c r="H33" s="23">
        <f>SUM(F33:G33)</f>
        <v>141943080</v>
      </c>
      <c r="I33" s="22"/>
      <c r="J33" s="22"/>
      <c r="K33" s="22"/>
      <c r="L33" s="22"/>
      <c r="M33" s="22"/>
      <c r="N33" s="22"/>
      <c r="O33" s="22"/>
      <c r="P33" s="22"/>
      <c r="Q33" s="22"/>
      <c r="R33" s="22"/>
      <c r="S33" s="22"/>
      <c r="T33" s="29"/>
      <c r="U33" s="29"/>
      <c r="V33" s="29"/>
      <c r="W33" s="29"/>
      <c r="X33" s="29"/>
      <c r="Y33" s="29"/>
      <c r="Z33" s="29"/>
      <c r="AA33" s="29"/>
      <c r="AB33" s="29"/>
      <c r="AC33" s="29"/>
      <c r="AD33" s="29"/>
    </row>
    <row r="34" spans="1:30" ht="2.1" customHeight="1" x14ac:dyDescent="0.15">
      <c r="A34" s="24"/>
      <c r="B34" s="24"/>
      <c r="C34" s="20"/>
      <c r="D34" s="20"/>
      <c r="E34" s="26"/>
      <c r="F34" s="22"/>
      <c r="G34" s="22"/>
      <c r="H34" s="23"/>
      <c r="I34" s="22"/>
      <c r="J34" s="22"/>
      <c r="K34" s="22"/>
      <c r="L34" s="22"/>
      <c r="M34" s="22"/>
      <c r="N34" s="22"/>
      <c r="O34" s="22"/>
      <c r="P34" s="22"/>
      <c r="Q34" s="22"/>
      <c r="R34" s="22"/>
      <c r="S34" s="22"/>
      <c r="T34" s="29"/>
      <c r="U34" s="29"/>
      <c r="V34" s="29"/>
      <c r="W34" s="29"/>
      <c r="X34" s="29"/>
      <c r="Y34" s="29"/>
      <c r="Z34" s="29"/>
      <c r="AA34" s="29"/>
      <c r="AB34" s="29"/>
      <c r="AC34" s="29"/>
      <c r="AD34" s="29"/>
    </row>
    <row r="35" spans="1:30" ht="9.9" customHeight="1" x14ac:dyDescent="0.15">
      <c r="A35" s="24"/>
      <c r="B35" s="97" t="s">
        <v>205</v>
      </c>
      <c r="C35" s="97"/>
      <c r="D35" s="90" t="s">
        <v>194</v>
      </c>
      <c r="E35" s="26"/>
      <c r="F35" s="60">
        <v>36360210</v>
      </c>
      <c r="G35" s="96" t="s">
        <v>14</v>
      </c>
      <c r="H35" s="61">
        <f>SUM(F35:G35)</f>
        <v>36360210</v>
      </c>
      <c r="I35" s="22"/>
      <c r="J35" s="22"/>
      <c r="K35" s="22"/>
      <c r="L35" s="22"/>
      <c r="M35" s="22"/>
      <c r="N35" s="22"/>
      <c r="O35" s="22"/>
      <c r="P35" s="22"/>
      <c r="Q35" s="22"/>
      <c r="R35" s="22"/>
      <c r="S35" s="22"/>
      <c r="T35" s="29"/>
      <c r="U35" s="29"/>
      <c r="V35" s="29"/>
      <c r="W35" s="29"/>
      <c r="X35" s="29"/>
      <c r="Y35" s="29"/>
      <c r="Z35" s="29"/>
      <c r="AA35" s="29"/>
      <c r="AB35" s="29"/>
      <c r="AC35" s="29"/>
      <c r="AD35" s="29"/>
    </row>
    <row r="36" spans="1:30" ht="9.9" customHeight="1" x14ac:dyDescent="0.15">
      <c r="A36" s="24"/>
      <c r="B36" s="97"/>
      <c r="C36" s="97"/>
      <c r="D36" s="90"/>
      <c r="E36" s="26"/>
      <c r="F36" s="22">
        <v>35560210</v>
      </c>
      <c r="G36" s="96"/>
      <c r="H36" s="23">
        <f>SUM(F36:G36)</f>
        <v>35560210</v>
      </c>
      <c r="I36" s="22"/>
      <c r="J36" s="22"/>
      <c r="K36" s="22"/>
      <c r="L36" s="22"/>
      <c r="M36" s="22"/>
      <c r="N36" s="22"/>
      <c r="O36" s="22"/>
      <c r="P36" s="22"/>
      <c r="Q36" s="22"/>
      <c r="R36" s="22"/>
      <c r="S36" s="22"/>
      <c r="T36" s="29"/>
      <c r="U36" s="29"/>
      <c r="V36" s="29"/>
      <c r="W36" s="29"/>
      <c r="X36" s="29"/>
      <c r="Y36" s="29"/>
      <c r="Z36" s="29"/>
      <c r="AA36" s="29"/>
      <c r="AB36" s="29"/>
      <c r="AC36" s="29"/>
      <c r="AD36" s="29"/>
    </row>
    <row r="37" spans="1:30" ht="2.1" customHeight="1" x14ac:dyDescent="0.15">
      <c r="A37" s="24"/>
      <c r="B37" s="24"/>
      <c r="C37" s="24"/>
      <c r="D37" s="20"/>
      <c r="E37" s="26"/>
      <c r="F37" s="22"/>
      <c r="G37" s="22"/>
      <c r="H37" s="23"/>
      <c r="I37" s="22"/>
      <c r="J37" s="22"/>
      <c r="K37" s="22"/>
      <c r="L37" s="22"/>
      <c r="M37" s="22"/>
      <c r="N37" s="22"/>
      <c r="O37" s="22"/>
      <c r="P37" s="22"/>
      <c r="Q37" s="22"/>
      <c r="R37" s="22"/>
      <c r="S37" s="22"/>
      <c r="T37" s="29"/>
      <c r="U37" s="29"/>
      <c r="V37" s="29"/>
      <c r="W37" s="29"/>
      <c r="X37" s="29"/>
      <c r="Y37" s="29"/>
      <c r="Z37" s="29"/>
      <c r="AA37" s="29"/>
      <c r="AB37" s="29"/>
      <c r="AC37" s="29"/>
      <c r="AD37" s="29"/>
    </row>
    <row r="38" spans="1:30" ht="9.9" customHeight="1" x14ac:dyDescent="0.15">
      <c r="A38" s="24"/>
      <c r="B38" s="97" t="s">
        <v>206</v>
      </c>
      <c r="C38" s="97"/>
      <c r="D38" s="77" t="s">
        <v>207</v>
      </c>
      <c r="E38" s="26"/>
      <c r="F38" s="60">
        <v>34730456</v>
      </c>
      <c r="G38" s="96" t="s">
        <v>14</v>
      </c>
      <c r="H38" s="61">
        <f>SUM(F38:G38)</f>
        <v>34730456</v>
      </c>
      <c r="I38" s="22"/>
      <c r="J38" s="22"/>
      <c r="K38" s="22"/>
      <c r="L38" s="22"/>
      <c r="M38" s="22"/>
      <c r="N38" s="22"/>
      <c r="O38" s="22"/>
      <c r="P38" s="22"/>
      <c r="Q38" s="22"/>
      <c r="R38" s="22"/>
      <c r="S38" s="22"/>
      <c r="T38" s="29"/>
      <c r="U38" s="29"/>
      <c r="V38" s="29"/>
      <c r="W38" s="29"/>
      <c r="X38" s="29"/>
      <c r="Y38" s="29"/>
      <c r="Z38" s="29"/>
      <c r="AA38" s="29"/>
      <c r="AB38" s="29"/>
      <c r="AC38" s="29"/>
      <c r="AD38" s="29"/>
    </row>
    <row r="39" spans="1:30" ht="9.9" customHeight="1" x14ac:dyDescent="0.15">
      <c r="A39" s="24"/>
      <c r="B39" s="97"/>
      <c r="C39" s="97"/>
      <c r="D39" s="77"/>
      <c r="E39" s="26"/>
      <c r="F39" s="22">
        <v>26430456</v>
      </c>
      <c r="G39" s="96"/>
      <c r="H39" s="23">
        <f>SUM(F39:G39)</f>
        <v>26430456</v>
      </c>
      <c r="I39" s="22"/>
      <c r="J39" s="22"/>
      <c r="K39" s="22"/>
      <c r="L39" s="22"/>
      <c r="M39" s="22"/>
      <c r="N39" s="22"/>
      <c r="O39" s="22"/>
      <c r="P39" s="22"/>
      <c r="Q39" s="22"/>
      <c r="R39" s="22"/>
      <c r="S39" s="22"/>
      <c r="T39" s="29"/>
      <c r="U39" s="29"/>
      <c r="V39" s="29"/>
      <c r="W39" s="29"/>
      <c r="X39" s="29"/>
      <c r="Y39" s="29"/>
      <c r="Z39" s="29"/>
      <c r="AA39" s="29"/>
      <c r="AB39" s="29"/>
      <c r="AC39" s="29"/>
      <c r="AD39" s="29"/>
    </row>
    <row r="40" spans="1:30" ht="2.1" customHeight="1" x14ac:dyDescent="0.15">
      <c r="A40" s="24"/>
      <c r="B40" s="24"/>
      <c r="C40" s="24"/>
      <c r="D40" s="20"/>
      <c r="E40" s="26"/>
      <c r="F40" s="22"/>
      <c r="G40" s="22"/>
      <c r="H40" s="23"/>
      <c r="I40" s="22"/>
      <c r="J40" s="22"/>
      <c r="K40" s="22"/>
      <c r="L40" s="22"/>
      <c r="M40" s="22"/>
      <c r="N40" s="22"/>
      <c r="O40" s="22"/>
      <c r="P40" s="22"/>
      <c r="Q40" s="22"/>
      <c r="R40" s="22"/>
      <c r="S40" s="22"/>
      <c r="T40" s="29"/>
      <c r="U40" s="29"/>
      <c r="V40" s="29"/>
      <c r="W40" s="29"/>
      <c r="X40" s="29"/>
      <c r="Y40" s="29"/>
      <c r="Z40" s="29"/>
      <c r="AA40" s="29"/>
      <c r="AB40" s="29"/>
      <c r="AC40" s="29"/>
      <c r="AD40" s="29"/>
    </row>
    <row r="41" spans="1:30" ht="9.9" customHeight="1" x14ac:dyDescent="0.15">
      <c r="A41" s="24"/>
      <c r="B41" s="97" t="s">
        <v>208</v>
      </c>
      <c r="C41" s="97"/>
      <c r="D41" s="77" t="s">
        <v>209</v>
      </c>
      <c r="E41" s="26"/>
      <c r="F41" s="60">
        <v>10083358</v>
      </c>
      <c r="G41" s="96" t="s">
        <v>14</v>
      </c>
      <c r="H41" s="61">
        <f>SUM(F41:G41)</f>
        <v>10083358</v>
      </c>
      <c r="I41" s="22"/>
      <c r="J41" s="22"/>
      <c r="K41" s="22"/>
      <c r="L41" s="22"/>
      <c r="M41" s="22"/>
      <c r="N41" s="22"/>
      <c r="O41" s="22"/>
      <c r="P41" s="22"/>
      <c r="Q41" s="22"/>
      <c r="R41" s="22"/>
      <c r="S41" s="22"/>
      <c r="T41" s="29"/>
      <c r="U41" s="29"/>
      <c r="V41" s="29"/>
      <c r="W41" s="29"/>
      <c r="X41" s="29"/>
      <c r="Y41" s="29"/>
      <c r="Z41" s="29"/>
      <c r="AA41" s="29"/>
      <c r="AB41" s="29"/>
      <c r="AC41" s="29"/>
      <c r="AD41" s="29"/>
    </row>
    <row r="42" spans="1:30" ht="9.9" customHeight="1" x14ac:dyDescent="0.15">
      <c r="A42" s="24"/>
      <c r="B42" s="97"/>
      <c r="C42" s="97"/>
      <c r="D42" s="77"/>
      <c r="E42" s="26"/>
      <c r="F42" s="22">
        <v>9413358</v>
      </c>
      <c r="G42" s="96"/>
      <c r="H42" s="23">
        <f>SUM(F42:G42)</f>
        <v>9413358</v>
      </c>
      <c r="I42" s="22"/>
      <c r="J42" s="22"/>
      <c r="K42" s="22"/>
      <c r="L42" s="22"/>
      <c r="M42" s="22"/>
      <c r="N42" s="22"/>
      <c r="O42" s="22"/>
      <c r="P42" s="22"/>
      <c r="Q42" s="22"/>
      <c r="R42" s="22"/>
      <c r="S42" s="22"/>
      <c r="T42" s="29"/>
      <c r="U42" s="29"/>
      <c r="V42" s="29"/>
      <c r="W42" s="29"/>
      <c r="X42" s="29"/>
      <c r="Y42" s="29"/>
      <c r="Z42" s="29"/>
      <c r="AA42" s="29"/>
      <c r="AB42" s="29"/>
      <c r="AC42" s="29"/>
      <c r="AD42" s="29"/>
    </row>
    <row r="43" spans="1:30" ht="2.1" customHeight="1" x14ac:dyDescent="0.15">
      <c r="A43" s="24"/>
      <c r="B43" s="24"/>
      <c r="C43" s="24"/>
      <c r="D43" s="62"/>
      <c r="E43" s="26"/>
      <c r="F43" s="22"/>
      <c r="G43" s="22"/>
      <c r="H43" s="23"/>
      <c r="I43" s="22"/>
      <c r="J43" s="22"/>
      <c r="K43" s="22"/>
      <c r="L43" s="22"/>
      <c r="M43" s="22"/>
      <c r="N43" s="22"/>
      <c r="O43" s="22"/>
      <c r="P43" s="22"/>
      <c r="Q43" s="22"/>
      <c r="R43" s="22"/>
      <c r="S43" s="22"/>
      <c r="T43" s="29"/>
      <c r="U43" s="29"/>
      <c r="V43" s="29"/>
      <c r="W43" s="29"/>
      <c r="X43" s="29"/>
      <c r="Y43" s="29"/>
      <c r="Z43" s="29"/>
      <c r="AA43" s="29"/>
      <c r="AB43" s="29"/>
      <c r="AC43" s="29"/>
      <c r="AD43" s="29"/>
    </row>
    <row r="44" spans="1:30" ht="11.4" customHeight="1" x14ac:dyDescent="0.15">
      <c r="A44" s="24"/>
      <c r="B44" s="24"/>
      <c r="C44" s="24" t="s">
        <v>210</v>
      </c>
      <c r="D44" s="54" t="s">
        <v>196</v>
      </c>
      <c r="E44" s="26"/>
      <c r="F44" s="22">
        <v>24720068</v>
      </c>
      <c r="G44" s="22" t="s">
        <v>14</v>
      </c>
      <c r="H44" s="23">
        <f>SUM(F44:G44)</f>
        <v>24720068</v>
      </c>
      <c r="I44" s="22"/>
      <c r="J44" s="22"/>
      <c r="K44" s="22"/>
      <c r="L44" s="22"/>
      <c r="M44" s="22"/>
      <c r="N44" s="22"/>
      <c r="O44" s="22"/>
      <c r="P44" s="22"/>
      <c r="Q44" s="22"/>
      <c r="R44" s="22"/>
      <c r="S44" s="22"/>
      <c r="T44" s="29"/>
      <c r="U44" s="29"/>
      <c r="V44" s="29"/>
      <c r="W44" s="29"/>
      <c r="X44" s="29"/>
      <c r="Y44" s="29"/>
      <c r="Z44" s="29"/>
      <c r="AA44" s="29"/>
      <c r="AB44" s="29"/>
      <c r="AC44" s="29"/>
      <c r="AD44" s="29"/>
    </row>
    <row r="45" spans="1:30" ht="2.1" customHeight="1" x14ac:dyDescent="0.15">
      <c r="A45" s="24"/>
      <c r="B45" s="24"/>
      <c r="C45" s="24"/>
      <c r="D45" s="20"/>
      <c r="E45" s="26"/>
      <c r="F45" s="22"/>
      <c r="G45" s="22"/>
      <c r="H45" s="23"/>
      <c r="I45" s="22"/>
      <c r="J45" s="22"/>
      <c r="K45" s="22"/>
      <c r="L45" s="22"/>
      <c r="M45" s="22"/>
      <c r="N45" s="22"/>
      <c r="O45" s="22"/>
      <c r="P45" s="22"/>
      <c r="Q45" s="22"/>
      <c r="R45" s="22"/>
      <c r="S45" s="22"/>
      <c r="T45" s="29"/>
      <c r="U45" s="29"/>
      <c r="V45" s="29"/>
      <c r="W45" s="29"/>
      <c r="X45" s="29"/>
      <c r="Y45" s="29"/>
      <c r="Z45" s="29"/>
      <c r="AA45" s="29"/>
      <c r="AB45" s="29"/>
      <c r="AC45" s="29"/>
      <c r="AD45" s="29"/>
    </row>
    <row r="46" spans="1:30" ht="9.9" customHeight="1" x14ac:dyDescent="0.15">
      <c r="A46" s="24"/>
      <c r="B46" s="97" t="s">
        <v>211</v>
      </c>
      <c r="C46" s="97"/>
      <c r="D46" s="77" t="s">
        <v>212</v>
      </c>
      <c r="E46" s="26"/>
      <c r="F46" s="60">
        <v>44135704</v>
      </c>
      <c r="G46" s="96" t="s">
        <v>14</v>
      </c>
      <c r="H46" s="61">
        <f>SUM(F46:G46)</f>
        <v>44135704</v>
      </c>
      <c r="I46" s="22"/>
      <c r="J46" s="22"/>
      <c r="K46" s="22"/>
      <c r="L46" s="22"/>
      <c r="M46" s="22"/>
      <c r="N46" s="22"/>
      <c r="O46" s="22"/>
      <c r="P46" s="22"/>
      <c r="Q46" s="22"/>
      <c r="R46" s="22"/>
      <c r="S46" s="22"/>
      <c r="T46" s="29"/>
      <c r="U46" s="29"/>
      <c r="V46" s="29"/>
      <c r="W46" s="29"/>
      <c r="X46" s="29"/>
      <c r="Y46" s="29"/>
      <c r="Z46" s="29"/>
      <c r="AA46" s="29"/>
      <c r="AB46" s="29"/>
      <c r="AC46" s="29"/>
      <c r="AD46" s="29"/>
    </row>
    <row r="47" spans="1:30" ht="9.9" customHeight="1" x14ac:dyDescent="0.15">
      <c r="A47" s="24"/>
      <c r="B47" s="97"/>
      <c r="C47" s="97"/>
      <c r="D47" s="77"/>
      <c r="E47" s="26"/>
      <c r="F47" s="22">
        <v>44005704</v>
      </c>
      <c r="G47" s="96"/>
      <c r="H47" s="23">
        <f>SUM(F47:G47)</f>
        <v>44005704</v>
      </c>
      <c r="I47" s="22"/>
      <c r="J47" s="22"/>
      <c r="K47" s="22"/>
      <c r="L47" s="22"/>
      <c r="M47" s="22"/>
      <c r="N47" s="22"/>
      <c r="O47" s="22"/>
      <c r="P47" s="22"/>
      <c r="Q47" s="22"/>
      <c r="R47" s="22"/>
      <c r="S47" s="22"/>
      <c r="T47" s="29"/>
      <c r="U47" s="29"/>
      <c r="V47" s="29"/>
      <c r="W47" s="29"/>
      <c r="X47" s="29"/>
      <c r="Y47" s="29"/>
      <c r="Z47" s="29"/>
      <c r="AA47" s="29"/>
      <c r="AB47" s="29"/>
      <c r="AC47" s="29"/>
      <c r="AD47" s="29"/>
    </row>
    <row r="48" spans="1:30" ht="2.1" customHeight="1" x14ac:dyDescent="0.15">
      <c r="A48" s="24"/>
      <c r="B48" s="24"/>
      <c r="C48" s="24"/>
      <c r="D48" s="20"/>
      <c r="E48" s="26"/>
      <c r="F48" s="22"/>
      <c r="G48" s="22"/>
      <c r="H48" s="23"/>
      <c r="I48" s="22"/>
      <c r="J48" s="22"/>
      <c r="K48" s="22"/>
      <c r="L48" s="22"/>
      <c r="M48" s="22"/>
      <c r="N48" s="22"/>
      <c r="O48" s="22"/>
      <c r="P48" s="22"/>
      <c r="Q48" s="22"/>
      <c r="R48" s="22"/>
      <c r="S48" s="22"/>
      <c r="T48" s="29"/>
      <c r="U48" s="29"/>
      <c r="V48" s="29"/>
      <c r="W48" s="29"/>
      <c r="X48" s="29"/>
      <c r="Y48" s="29"/>
      <c r="Z48" s="29"/>
      <c r="AA48" s="29"/>
      <c r="AB48" s="29"/>
      <c r="AC48" s="29"/>
      <c r="AD48" s="29"/>
    </row>
    <row r="49" spans="1:30" ht="12.9" customHeight="1" x14ac:dyDescent="0.15">
      <c r="A49" s="24"/>
      <c r="B49" s="24"/>
      <c r="C49" s="24" t="s">
        <v>213</v>
      </c>
      <c r="D49" s="20" t="s">
        <v>198</v>
      </c>
      <c r="E49" s="26"/>
      <c r="F49" s="22">
        <v>1313284</v>
      </c>
      <c r="G49" s="22" t="s">
        <v>14</v>
      </c>
      <c r="H49" s="23">
        <f t="shared" ref="H49:H56" si="2">SUM(F49:G49)</f>
        <v>1313284</v>
      </c>
      <c r="I49" s="22"/>
      <c r="J49" s="22"/>
      <c r="K49" s="22"/>
      <c r="L49" s="22"/>
      <c r="M49" s="22"/>
      <c r="N49" s="22"/>
      <c r="O49" s="22"/>
      <c r="P49" s="22"/>
      <c r="Q49" s="22"/>
      <c r="R49" s="22"/>
      <c r="S49" s="22"/>
      <c r="T49" s="29"/>
      <c r="U49" s="29"/>
      <c r="V49" s="29"/>
      <c r="W49" s="29"/>
      <c r="X49" s="29"/>
      <c r="Y49" s="29"/>
      <c r="Z49" s="29"/>
      <c r="AA49" s="29"/>
      <c r="AB49" s="29"/>
      <c r="AC49" s="29"/>
      <c r="AD49" s="29"/>
    </row>
    <row r="50" spans="1:30" ht="12.9" customHeight="1" x14ac:dyDescent="0.15">
      <c r="A50" s="24"/>
      <c r="B50" s="24"/>
      <c r="C50" s="24" t="s">
        <v>214</v>
      </c>
      <c r="D50" s="20" t="s">
        <v>215</v>
      </c>
      <c r="E50" s="26"/>
      <c r="F50" s="22">
        <v>500000</v>
      </c>
      <c r="G50" s="22" t="s">
        <v>14</v>
      </c>
      <c r="H50" s="23">
        <f t="shared" si="2"/>
        <v>500000</v>
      </c>
      <c r="I50" s="22"/>
      <c r="J50" s="22"/>
      <c r="K50" s="22"/>
      <c r="L50" s="22"/>
      <c r="M50" s="22"/>
      <c r="N50" s="22"/>
      <c r="O50" s="22"/>
      <c r="P50" s="22"/>
      <c r="Q50" s="22"/>
      <c r="R50" s="22"/>
      <c r="S50" s="22"/>
      <c r="T50" s="29"/>
      <c r="U50" s="29"/>
      <c r="V50" s="29"/>
      <c r="W50" s="29"/>
      <c r="X50" s="29"/>
      <c r="Y50" s="29"/>
      <c r="Z50" s="29"/>
      <c r="AA50" s="29"/>
      <c r="AB50" s="29"/>
      <c r="AC50" s="29"/>
      <c r="AD50" s="29"/>
    </row>
    <row r="51" spans="1:30" ht="12.9" customHeight="1" x14ac:dyDescent="0.15">
      <c r="A51" s="24"/>
      <c r="B51" s="24" t="s">
        <v>51</v>
      </c>
      <c r="C51" s="77" t="s">
        <v>139</v>
      </c>
      <c r="D51" s="77"/>
      <c r="E51" s="26"/>
      <c r="F51" s="22">
        <v>10347164</v>
      </c>
      <c r="G51" s="22" t="s">
        <v>14</v>
      </c>
      <c r="H51" s="23">
        <f t="shared" si="2"/>
        <v>10347164</v>
      </c>
      <c r="I51" s="22"/>
      <c r="J51" s="22"/>
      <c r="K51" s="22"/>
      <c r="L51" s="22"/>
      <c r="M51" s="22"/>
      <c r="N51" s="22"/>
      <c r="O51" s="22"/>
      <c r="P51" s="22"/>
      <c r="Q51" s="22"/>
      <c r="R51" s="22"/>
      <c r="S51" s="22"/>
      <c r="T51" s="29"/>
      <c r="U51" s="29"/>
      <c r="V51" s="29"/>
      <c r="W51" s="29"/>
      <c r="X51" s="29"/>
      <c r="Y51" s="29"/>
      <c r="Z51" s="29"/>
      <c r="AA51" s="29"/>
      <c r="AB51" s="29"/>
      <c r="AC51" s="29"/>
      <c r="AD51" s="29"/>
    </row>
    <row r="52" spans="1:30" ht="12.9" customHeight="1" x14ac:dyDescent="0.15">
      <c r="A52" s="24"/>
      <c r="B52" s="24" t="s">
        <v>53</v>
      </c>
      <c r="C52" s="77" t="s">
        <v>85</v>
      </c>
      <c r="D52" s="77"/>
      <c r="E52" s="26"/>
      <c r="F52" s="22">
        <v>11161432</v>
      </c>
      <c r="G52" s="22" t="s">
        <v>14</v>
      </c>
      <c r="H52" s="23">
        <f t="shared" si="2"/>
        <v>11161432</v>
      </c>
      <c r="I52" s="22"/>
      <c r="J52" s="22"/>
      <c r="K52" s="22"/>
      <c r="L52" s="22"/>
      <c r="M52" s="22"/>
      <c r="N52" s="22"/>
      <c r="O52" s="22"/>
      <c r="P52" s="22"/>
      <c r="Q52" s="22"/>
      <c r="R52" s="22"/>
      <c r="S52" s="22"/>
      <c r="T52" s="29"/>
      <c r="U52" s="29"/>
      <c r="V52" s="29"/>
      <c r="W52" s="29"/>
      <c r="X52" s="29"/>
      <c r="Y52" s="29"/>
      <c r="Z52" s="29"/>
      <c r="AA52" s="29"/>
      <c r="AB52" s="29"/>
      <c r="AC52" s="29"/>
      <c r="AD52" s="29"/>
    </row>
    <row r="53" spans="1:30" ht="12.9" customHeight="1" x14ac:dyDescent="0.15">
      <c r="A53" s="24"/>
      <c r="B53" s="24" t="s">
        <v>56</v>
      </c>
      <c r="C53" s="77" t="s">
        <v>199</v>
      </c>
      <c r="D53" s="77"/>
      <c r="E53" s="26"/>
      <c r="F53" s="22">
        <v>3132800</v>
      </c>
      <c r="G53" s="22" t="s">
        <v>14</v>
      </c>
      <c r="H53" s="23">
        <f t="shared" si="2"/>
        <v>3132800</v>
      </c>
      <c r="I53" s="22"/>
      <c r="J53" s="22"/>
      <c r="K53" s="22"/>
      <c r="L53" s="22"/>
      <c r="M53" s="22"/>
      <c r="N53" s="22"/>
      <c r="O53" s="22"/>
      <c r="P53" s="22"/>
      <c r="Q53" s="22"/>
      <c r="R53" s="22"/>
      <c r="S53" s="22"/>
      <c r="T53" s="29"/>
      <c r="U53" s="29"/>
      <c r="V53" s="29"/>
      <c r="W53" s="29"/>
      <c r="X53" s="29"/>
      <c r="Y53" s="29"/>
      <c r="Z53" s="29"/>
      <c r="AA53" s="29"/>
      <c r="AB53" s="29"/>
      <c r="AC53" s="29"/>
      <c r="AD53" s="29"/>
    </row>
    <row r="54" spans="1:30" ht="12.9" customHeight="1" x14ac:dyDescent="0.15">
      <c r="A54" s="24"/>
      <c r="B54" s="24" t="s">
        <v>58</v>
      </c>
      <c r="C54" s="77" t="s">
        <v>216</v>
      </c>
      <c r="D54" s="77"/>
      <c r="E54" s="26"/>
      <c r="F54" s="22" t="s">
        <v>14</v>
      </c>
      <c r="G54" s="22">
        <v>30000000</v>
      </c>
      <c r="H54" s="23">
        <f t="shared" si="2"/>
        <v>30000000</v>
      </c>
      <c r="I54" s="22"/>
      <c r="J54" s="22"/>
      <c r="K54" s="22"/>
      <c r="L54" s="22"/>
      <c r="M54" s="22"/>
      <c r="N54" s="22"/>
      <c r="O54" s="22"/>
      <c r="P54" s="22"/>
      <c r="Q54" s="22"/>
      <c r="R54" s="22"/>
      <c r="S54" s="22"/>
      <c r="T54" s="29"/>
      <c r="U54" s="29"/>
      <c r="V54" s="29"/>
      <c r="W54" s="29"/>
      <c r="X54" s="29"/>
      <c r="Y54" s="29"/>
      <c r="Z54" s="29"/>
      <c r="AA54" s="29"/>
      <c r="AB54" s="29"/>
      <c r="AC54" s="29"/>
      <c r="AD54" s="29"/>
    </row>
    <row r="55" spans="1:30" ht="12.9" customHeight="1" x14ac:dyDescent="0.15">
      <c r="A55" s="24"/>
      <c r="B55" s="24" t="s">
        <v>60</v>
      </c>
      <c r="C55" s="77" t="s">
        <v>217</v>
      </c>
      <c r="D55" s="77"/>
      <c r="E55" s="26"/>
      <c r="F55" s="22" t="s">
        <v>14</v>
      </c>
      <c r="G55" s="22">
        <v>3355845</v>
      </c>
      <c r="H55" s="23">
        <f t="shared" si="2"/>
        <v>3355845</v>
      </c>
      <c r="I55" s="22"/>
      <c r="J55" s="22"/>
      <c r="K55" s="22"/>
      <c r="L55" s="22"/>
      <c r="M55" s="22"/>
      <c r="N55" s="22"/>
      <c r="O55" s="22"/>
      <c r="P55" s="22"/>
      <c r="Q55" s="22"/>
      <c r="R55" s="22"/>
      <c r="S55" s="22"/>
      <c r="T55" s="29"/>
      <c r="U55" s="29"/>
      <c r="V55" s="29"/>
      <c r="W55" s="29"/>
      <c r="X55" s="29"/>
      <c r="Y55" s="29"/>
      <c r="Z55" s="29"/>
      <c r="AA55" s="29"/>
      <c r="AB55" s="29"/>
      <c r="AC55" s="29"/>
      <c r="AD55" s="29"/>
    </row>
    <row r="56" spans="1:30" ht="12.9" customHeight="1" x14ac:dyDescent="0.15">
      <c r="A56" s="24"/>
      <c r="B56" s="24" t="s">
        <v>62</v>
      </c>
      <c r="C56" s="77" t="s">
        <v>69</v>
      </c>
      <c r="D56" s="77"/>
      <c r="E56" s="31"/>
      <c r="F56" s="22">
        <v>8000000</v>
      </c>
      <c r="G56" s="22" t="s">
        <v>14</v>
      </c>
      <c r="H56" s="23">
        <f t="shared" si="2"/>
        <v>8000000</v>
      </c>
      <c r="I56" s="48"/>
      <c r="J56" s="48"/>
      <c r="K56" s="48"/>
      <c r="L56" s="48"/>
      <c r="M56" s="48"/>
      <c r="N56" s="48"/>
      <c r="O56" s="48"/>
      <c r="P56" s="48"/>
      <c r="Q56" s="48"/>
      <c r="R56" s="48"/>
      <c r="S56" s="48"/>
      <c r="T56" s="29"/>
      <c r="U56" s="29"/>
      <c r="V56" s="29"/>
      <c r="W56" s="29"/>
      <c r="X56" s="29"/>
      <c r="Y56" s="29"/>
      <c r="Z56" s="29"/>
      <c r="AA56" s="29"/>
      <c r="AB56" s="29"/>
      <c r="AC56" s="29"/>
      <c r="AD56" s="29"/>
    </row>
    <row r="57" spans="1:30" ht="4.5" customHeight="1" x14ac:dyDescent="0.15">
      <c r="A57" s="24"/>
      <c r="B57" s="24"/>
      <c r="C57" s="20"/>
      <c r="D57" s="20"/>
      <c r="E57" s="31"/>
      <c r="F57" s="22"/>
      <c r="G57" s="22"/>
      <c r="H57" s="23"/>
      <c r="I57" s="48"/>
      <c r="J57" s="48"/>
      <c r="K57" s="48"/>
      <c r="L57" s="48"/>
      <c r="M57" s="48"/>
      <c r="N57" s="48"/>
      <c r="O57" s="48"/>
      <c r="P57" s="48"/>
      <c r="Q57" s="48"/>
      <c r="R57" s="48"/>
      <c r="S57" s="48"/>
      <c r="T57" s="29"/>
      <c r="U57" s="29"/>
      <c r="V57" s="29"/>
      <c r="W57" s="29"/>
      <c r="X57" s="29"/>
      <c r="Y57" s="29"/>
      <c r="Z57" s="29"/>
      <c r="AA57" s="29"/>
      <c r="AB57" s="29"/>
      <c r="AC57" s="29"/>
      <c r="AD57" s="29"/>
    </row>
    <row r="58" spans="1:30" ht="11.25" customHeight="1" x14ac:dyDescent="0.15">
      <c r="A58" s="24"/>
      <c r="B58" s="24"/>
      <c r="C58" s="76" t="s">
        <v>70</v>
      </c>
      <c r="D58" s="76"/>
      <c r="E58" s="31"/>
      <c r="F58" s="23">
        <f>SUM(F12,F18,F19,F20,F24,F25,F29,F30,F33,F51:F56)</f>
        <v>864086991</v>
      </c>
      <c r="G58" s="23">
        <f>SUM(G12,G18,G19,G20,G24,G25,G29,G30,G33,G51:G56)</f>
        <v>52668463</v>
      </c>
      <c r="H58" s="23">
        <f>SUM(F58:G58)</f>
        <v>916755454</v>
      </c>
      <c r="I58" s="48"/>
      <c r="J58" s="48"/>
      <c r="K58" s="48"/>
      <c r="L58" s="48"/>
      <c r="M58" s="48"/>
      <c r="N58" s="48"/>
      <c r="O58" s="48"/>
      <c r="P58" s="48"/>
      <c r="Q58" s="48"/>
      <c r="R58" s="48"/>
      <c r="S58" s="48"/>
      <c r="T58" s="29"/>
      <c r="U58" s="29"/>
      <c r="V58" s="29"/>
      <c r="W58" s="29"/>
      <c r="X58" s="29"/>
      <c r="Y58" s="29"/>
      <c r="Z58" s="29"/>
      <c r="AA58" s="29"/>
      <c r="AB58" s="29"/>
      <c r="AC58" s="29"/>
      <c r="AD58" s="29"/>
    </row>
    <row r="59" spans="1:30" ht="4.5" customHeight="1" x14ac:dyDescent="0.15">
      <c r="A59" s="24"/>
      <c r="B59" s="24"/>
      <c r="C59" s="77"/>
      <c r="D59" s="77"/>
      <c r="E59" s="31"/>
      <c r="F59" s="22"/>
      <c r="G59" s="22"/>
      <c r="H59" s="23"/>
      <c r="I59" s="48"/>
      <c r="J59" s="48"/>
      <c r="K59" s="48"/>
      <c r="L59" s="48"/>
      <c r="M59" s="48"/>
      <c r="N59" s="48"/>
      <c r="O59" s="48"/>
      <c r="P59" s="48"/>
      <c r="Q59" s="48"/>
      <c r="R59" s="48"/>
      <c r="S59" s="48"/>
      <c r="T59" s="29"/>
      <c r="U59" s="29"/>
      <c r="V59" s="29"/>
      <c r="W59" s="29"/>
      <c r="X59" s="29"/>
      <c r="Y59" s="29"/>
      <c r="Z59" s="29"/>
      <c r="AA59" s="29"/>
      <c r="AB59" s="29"/>
      <c r="AC59" s="29"/>
      <c r="AD59" s="29"/>
    </row>
    <row r="60" spans="1:30" ht="11.25" customHeight="1" x14ac:dyDescent="0.15">
      <c r="A60" s="24"/>
      <c r="B60" s="24" t="s">
        <v>64</v>
      </c>
      <c r="C60" s="76" t="s">
        <v>72</v>
      </c>
      <c r="D60" s="76"/>
      <c r="E60" s="31"/>
      <c r="F60" s="23">
        <v>170835529</v>
      </c>
      <c r="G60" s="23">
        <v>2061290</v>
      </c>
      <c r="H60" s="23">
        <f>SUM(F60:G60)</f>
        <v>172896819</v>
      </c>
      <c r="I60" s="48"/>
      <c r="J60" s="48"/>
      <c r="K60" s="48"/>
      <c r="L60" s="48"/>
      <c r="M60" s="48"/>
      <c r="N60" s="48"/>
      <c r="O60" s="48"/>
      <c r="P60" s="48"/>
      <c r="Q60" s="48"/>
      <c r="R60" s="48"/>
      <c r="S60" s="48"/>
      <c r="T60" s="29"/>
      <c r="U60" s="29"/>
      <c r="V60" s="29"/>
      <c r="W60" s="29"/>
      <c r="X60" s="29"/>
      <c r="Y60" s="29"/>
      <c r="Z60" s="29"/>
      <c r="AA60" s="29"/>
      <c r="AB60" s="29"/>
      <c r="AC60" s="29"/>
      <c r="AD60" s="29"/>
    </row>
    <row r="61" spans="1:30" ht="4.6500000000000004" customHeight="1" x14ac:dyDescent="0.15">
      <c r="A61" s="24"/>
      <c r="B61" s="24"/>
      <c r="C61" s="20"/>
      <c r="D61" s="20"/>
      <c r="E61" s="26"/>
      <c r="F61" s="22"/>
      <c r="G61" s="22"/>
      <c r="H61" s="23"/>
      <c r="I61" s="22"/>
      <c r="J61" s="22"/>
      <c r="K61" s="22"/>
      <c r="L61" s="22"/>
      <c r="M61" s="22"/>
      <c r="N61" s="22"/>
      <c r="O61" s="22"/>
      <c r="P61" s="22"/>
      <c r="Q61" s="22"/>
      <c r="R61" s="22"/>
      <c r="S61" s="22"/>
      <c r="T61" s="29"/>
      <c r="U61" s="29"/>
      <c r="V61" s="29"/>
      <c r="W61" s="29"/>
      <c r="X61" s="29"/>
      <c r="Y61" s="29"/>
      <c r="Z61" s="29"/>
      <c r="AA61" s="29"/>
      <c r="AB61" s="29"/>
      <c r="AC61" s="29"/>
      <c r="AD61" s="29"/>
    </row>
    <row r="62" spans="1:30" ht="12.9" customHeight="1" x14ac:dyDescent="0.15">
      <c r="A62" s="24"/>
      <c r="B62" s="24"/>
      <c r="C62" s="79" t="s">
        <v>73</v>
      </c>
      <c r="D62" s="79"/>
      <c r="E62" s="31"/>
      <c r="F62" s="23">
        <f>SUM(F58,F60)</f>
        <v>1034922520</v>
      </c>
      <c r="G62" s="23">
        <f>SUM(G58,G60)</f>
        <v>54729753</v>
      </c>
      <c r="H62" s="23">
        <f>SUM(F62:G62)</f>
        <v>1089652273</v>
      </c>
      <c r="I62" s="48"/>
      <c r="J62" s="48"/>
      <c r="K62" s="48"/>
      <c r="L62" s="48"/>
      <c r="M62" s="48"/>
      <c r="N62" s="48"/>
      <c r="O62" s="48"/>
      <c r="P62" s="48"/>
      <c r="Q62" s="48"/>
      <c r="R62" s="48"/>
      <c r="S62" s="48"/>
      <c r="T62" s="29"/>
      <c r="U62" s="29"/>
      <c r="V62" s="29"/>
      <c r="W62" s="29"/>
      <c r="X62" s="29"/>
      <c r="Y62" s="29"/>
      <c r="Z62" s="29"/>
      <c r="AA62" s="29"/>
      <c r="AB62" s="29"/>
      <c r="AC62" s="29"/>
      <c r="AD62" s="29"/>
    </row>
    <row r="63" spans="1:30" ht="6" customHeight="1" x14ac:dyDescent="0.15">
      <c r="A63" s="33"/>
      <c r="B63" s="33"/>
      <c r="C63" s="34"/>
      <c r="D63" s="35"/>
      <c r="E63" s="36"/>
      <c r="F63" s="38"/>
      <c r="G63" s="38"/>
      <c r="H63" s="39"/>
      <c r="I63" s="40"/>
      <c r="J63" s="40"/>
      <c r="K63" s="40"/>
      <c r="L63" s="40"/>
      <c r="M63" s="40"/>
      <c r="N63" s="40"/>
      <c r="O63" s="40"/>
      <c r="P63" s="40"/>
      <c r="Q63" s="40"/>
      <c r="R63" s="40"/>
      <c r="S63" s="40"/>
      <c r="T63" s="29"/>
      <c r="U63" s="29"/>
      <c r="V63" s="29"/>
      <c r="W63" s="29"/>
      <c r="X63" s="29"/>
      <c r="Y63" s="29"/>
      <c r="Z63" s="29"/>
      <c r="AA63" s="29"/>
      <c r="AB63" s="29"/>
      <c r="AC63" s="29"/>
      <c r="AD63" s="29"/>
    </row>
    <row r="64" spans="1:30" ht="18" customHeight="1" x14ac:dyDescent="0.15">
      <c r="A64" s="12"/>
      <c r="B64" s="98" t="s">
        <v>341</v>
      </c>
      <c r="C64" s="99"/>
      <c r="D64" s="99"/>
      <c r="E64" s="99"/>
      <c r="F64" s="99"/>
      <c r="G64" s="99"/>
      <c r="H64" s="99"/>
      <c r="I64" s="12"/>
      <c r="J64" s="12"/>
      <c r="K64" s="12"/>
      <c r="L64" s="12"/>
      <c r="M64" s="12"/>
      <c r="N64" s="12"/>
      <c r="O64" s="12"/>
      <c r="P64" s="12"/>
      <c r="Q64" s="12"/>
      <c r="R64" s="12"/>
      <c r="S64" s="12"/>
      <c r="T64" s="29"/>
      <c r="U64" s="29"/>
      <c r="V64" s="29"/>
      <c r="W64" s="29"/>
      <c r="X64" s="29"/>
      <c r="Y64" s="29"/>
      <c r="Z64" s="29"/>
      <c r="AA64" s="29"/>
      <c r="AB64" s="29"/>
      <c r="AC64" s="29"/>
      <c r="AD64" s="29"/>
    </row>
    <row r="65" spans="1:30" ht="10.5" customHeight="1" x14ac:dyDescent="0.15">
      <c r="A65" s="40"/>
      <c r="B65" s="100"/>
      <c r="C65" s="100"/>
      <c r="D65" s="100"/>
      <c r="E65" s="100"/>
      <c r="F65" s="100"/>
      <c r="G65" s="100"/>
      <c r="H65" s="100"/>
      <c r="I65" s="45"/>
      <c r="J65" s="45"/>
      <c r="K65" s="45"/>
      <c r="L65" s="45"/>
      <c r="M65" s="45"/>
      <c r="N65" s="45"/>
      <c r="O65" s="45"/>
      <c r="P65" s="45"/>
      <c r="Q65" s="45"/>
      <c r="R65" s="45"/>
      <c r="S65" s="45"/>
      <c r="T65" s="29"/>
      <c r="U65" s="29"/>
      <c r="V65" s="29"/>
      <c r="W65" s="29"/>
      <c r="X65" s="29"/>
      <c r="Y65" s="29"/>
      <c r="Z65" s="29"/>
      <c r="AA65" s="29"/>
      <c r="AB65" s="29"/>
      <c r="AC65" s="29"/>
      <c r="AD65" s="29"/>
    </row>
    <row r="66" spans="1:30" ht="10.5" customHeight="1" x14ac:dyDescent="0.15">
      <c r="A66" s="40"/>
      <c r="B66" s="100"/>
      <c r="C66" s="100"/>
      <c r="D66" s="100"/>
      <c r="E66" s="100"/>
      <c r="F66" s="100"/>
      <c r="G66" s="100"/>
      <c r="H66" s="100"/>
      <c r="I66" s="40"/>
      <c r="J66" s="40"/>
      <c r="K66" s="40"/>
      <c r="L66" s="40"/>
      <c r="M66" s="40"/>
      <c r="N66" s="40"/>
      <c r="O66" s="40"/>
      <c r="P66" s="40"/>
      <c r="Q66" s="40"/>
      <c r="R66" s="40"/>
      <c r="S66" s="40"/>
      <c r="T66" s="29"/>
      <c r="U66" s="29"/>
      <c r="V66" s="29"/>
      <c r="W66" s="29"/>
      <c r="X66" s="29"/>
      <c r="Y66" s="29"/>
      <c r="Z66" s="29"/>
      <c r="AA66" s="29"/>
      <c r="AB66" s="29"/>
      <c r="AC66" s="29"/>
      <c r="AD66" s="29"/>
    </row>
    <row r="67" spans="1:30" ht="10.5" customHeight="1" x14ac:dyDescent="0.15">
      <c r="A67" s="40"/>
      <c r="B67" s="100"/>
      <c r="C67" s="100"/>
      <c r="D67" s="100"/>
      <c r="E67" s="100"/>
      <c r="F67" s="100"/>
      <c r="G67" s="100"/>
      <c r="H67" s="100"/>
      <c r="I67" s="40"/>
      <c r="J67" s="40"/>
      <c r="K67" s="40"/>
      <c r="L67" s="40"/>
      <c r="M67" s="40"/>
      <c r="N67" s="40"/>
      <c r="O67" s="40"/>
      <c r="P67" s="40"/>
      <c r="Q67" s="40"/>
      <c r="R67" s="40"/>
      <c r="S67" s="40"/>
      <c r="T67" s="29"/>
      <c r="U67" s="29"/>
      <c r="V67" s="29"/>
      <c r="W67" s="29"/>
      <c r="X67" s="29"/>
      <c r="Y67" s="29"/>
      <c r="Z67" s="29"/>
      <c r="AA67" s="29"/>
      <c r="AB67" s="29"/>
      <c r="AC67" s="29"/>
      <c r="AD67" s="29"/>
    </row>
    <row r="68" spans="1:30" ht="10.5" customHeight="1" x14ac:dyDescent="0.15">
      <c r="A68" s="40"/>
      <c r="B68" s="100"/>
      <c r="C68" s="100"/>
      <c r="D68" s="100"/>
      <c r="E68" s="100"/>
      <c r="F68" s="100"/>
      <c r="G68" s="100"/>
      <c r="H68" s="100"/>
      <c r="I68" s="40"/>
      <c r="J68" s="40"/>
      <c r="K68" s="40"/>
      <c r="L68" s="40"/>
      <c r="M68" s="40"/>
      <c r="N68" s="40"/>
      <c r="O68" s="40"/>
      <c r="P68" s="40"/>
      <c r="Q68" s="40"/>
      <c r="R68" s="40"/>
      <c r="S68" s="40"/>
      <c r="T68" s="29"/>
      <c r="U68" s="29"/>
      <c r="V68" s="29"/>
      <c r="W68" s="29"/>
      <c r="X68" s="29"/>
      <c r="Y68" s="29"/>
      <c r="Z68" s="29"/>
      <c r="AA68" s="29"/>
      <c r="AB68" s="29"/>
      <c r="AC68" s="29"/>
      <c r="AD68" s="29"/>
    </row>
    <row r="69" spans="1:30" ht="10.5" customHeight="1" x14ac:dyDescent="0.15">
      <c r="A69" s="40"/>
      <c r="B69" s="40"/>
      <c r="C69" s="40"/>
      <c r="D69" s="40"/>
      <c r="E69" s="40"/>
      <c r="F69" s="40"/>
      <c r="G69" s="40"/>
      <c r="H69" s="40"/>
      <c r="I69" s="40"/>
      <c r="J69" s="40"/>
      <c r="K69" s="40"/>
      <c r="L69" s="40"/>
      <c r="M69" s="40"/>
      <c r="N69" s="40"/>
      <c r="O69" s="40"/>
      <c r="P69" s="40"/>
      <c r="Q69" s="40"/>
      <c r="R69" s="40"/>
      <c r="S69" s="40"/>
    </row>
    <row r="70" spans="1:30" ht="10.5" customHeight="1" x14ac:dyDescent="0.15">
      <c r="A70" s="40"/>
      <c r="B70" s="40"/>
      <c r="C70" s="40"/>
      <c r="D70" s="40"/>
      <c r="E70" s="40"/>
      <c r="F70" s="40"/>
      <c r="G70" s="40"/>
      <c r="H70" s="40"/>
      <c r="I70" s="40"/>
      <c r="J70" s="40"/>
      <c r="K70" s="40"/>
      <c r="L70" s="40"/>
      <c r="M70" s="40"/>
      <c r="N70" s="40"/>
      <c r="O70" s="40"/>
      <c r="P70" s="40"/>
      <c r="Q70" s="40"/>
      <c r="R70" s="40"/>
      <c r="S70" s="40"/>
    </row>
    <row r="71" spans="1:30" ht="10.5" customHeight="1" x14ac:dyDescent="0.15">
      <c r="A71" s="40"/>
      <c r="B71" s="40"/>
      <c r="C71" s="40"/>
      <c r="D71" s="40"/>
      <c r="E71" s="40"/>
      <c r="F71" s="40"/>
      <c r="G71" s="40"/>
      <c r="H71" s="40"/>
      <c r="I71" s="40"/>
      <c r="J71" s="40"/>
      <c r="K71" s="40"/>
      <c r="L71" s="40"/>
      <c r="M71" s="40"/>
      <c r="N71" s="40"/>
      <c r="O71" s="40"/>
      <c r="P71" s="40"/>
      <c r="Q71" s="40"/>
      <c r="R71" s="40"/>
      <c r="S71" s="40"/>
    </row>
    <row r="72" spans="1:30" ht="10.5" customHeight="1" x14ac:dyDescent="0.15">
      <c r="A72" s="40"/>
      <c r="B72" s="40"/>
      <c r="C72" s="40"/>
      <c r="D72" s="40"/>
      <c r="E72" s="40"/>
      <c r="F72" s="40"/>
      <c r="G72" s="40"/>
      <c r="H72" s="40"/>
      <c r="I72" s="40"/>
      <c r="J72" s="40"/>
      <c r="K72" s="40"/>
      <c r="L72" s="40"/>
      <c r="M72" s="40"/>
      <c r="N72" s="40"/>
      <c r="O72" s="40"/>
      <c r="P72" s="40"/>
      <c r="Q72" s="40"/>
      <c r="R72" s="40"/>
      <c r="S72" s="40"/>
    </row>
    <row r="73" spans="1:30" ht="10.5" customHeight="1" x14ac:dyDescent="0.15">
      <c r="A73" s="40"/>
      <c r="B73" s="40"/>
      <c r="C73" s="40"/>
      <c r="D73" s="40"/>
      <c r="E73" s="40"/>
      <c r="F73" s="40"/>
      <c r="G73" s="40"/>
      <c r="H73" s="40"/>
      <c r="I73" s="40"/>
      <c r="J73" s="40"/>
      <c r="K73" s="40"/>
      <c r="L73" s="40"/>
      <c r="M73" s="40"/>
      <c r="N73" s="40"/>
      <c r="O73" s="40"/>
      <c r="P73" s="40"/>
      <c r="Q73" s="40"/>
      <c r="R73" s="40"/>
      <c r="S73" s="40"/>
    </row>
    <row r="74" spans="1:30" ht="10.5" customHeight="1" x14ac:dyDescent="0.15">
      <c r="A74" s="40"/>
      <c r="B74" s="40"/>
      <c r="C74" s="40"/>
      <c r="D74" s="40"/>
      <c r="E74" s="40"/>
      <c r="F74" s="40"/>
      <c r="G74" s="40"/>
      <c r="H74" s="40"/>
      <c r="I74" s="40"/>
      <c r="J74" s="40"/>
      <c r="K74" s="40"/>
      <c r="L74" s="40"/>
      <c r="M74" s="40"/>
      <c r="N74" s="40"/>
      <c r="O74" s="40"/>
      <c r="P74" s="40"/>
      <c r="Q74" s="40"/>
      <c r="R74" s="40"/>
      <c r="S74" s="40"/>
    </row>
    <row r="75" spans="1:30" ht="10.5" customHeight="1" x14ac:dyDescent="0.15">
      <c r="A75" s="42"/>
      <c r="B75" s="42"/>
      <c r="C75" s="42"/>
      <c r="D75" s="42"/>
      <c r="E75" s="42"/>
      <c r="F75" s="42"/>
      <c r="G75" s="42"/>
      <c r="H75" s="42"/>
      <c r="I75" s="42"/>
      <c r="J75" s="42"/>
      <c r="K75" s="42"/>
      <c r="L75" s="42"/>
      <c r="M75" s="42"/>
      <c r="N75" s="42"/>
      <c r="O75" s="42"/>
      <c r="P75" s="42"/>
      <c r="Q75" s="42"/>
      <c r="R75" s="42"/>
      <c r="S75" s="42"/>
    </row>
    <row r="76" spans="1:30" ht="10.5" customHeight="1" x14ac:dyDescent="0.15">
      <c r="A76" s="42"/>
      <c r="B76" s="42"/>
      <c r="C76" s="42"/>
      <c r="D76" s="42"/>
      <c r="E76" s="42"/>
      <c r="F76" s="42"/>
      <c r="G76" s="42"/>
      <c r="H76" s="42"/>
      <c r="I76" s="42"/>
      <c r="J76" s="42"/>
      <c r="K76" s="42"/>
      <c r="L76" s="42"/>
      <c r="M76" s="42"/>
      <c r="N76" s="42"/>
      <c r="O76" s="42"/>
      <c r="P76" s="42"/>
      <c r="Q76" s="42"/>
      <c r="R76" s="42"/>
      <c r="S76" s="42"/>
    </row>
    <row r="77" spans="1:30" ht="10.5" customHeight="1" x14ac:dyDescent="0.15">
      <c r="A77" s="42"/>
      <c r="B77" s="42"/>
      <c r="C77" s="42"/>
      <c r="D77" s="42"/>
      <c r="E77" s="42"/>
      <c r="F77" s="42"/>
      <c r="G77" s="42"/>
      <c r="H77" s="42"/>
      <c r="I77" s="42"/>
      <c r="J77" s="42"/>
      <c r="K77" s="42"/>
      <c r="L77" s="42"/>
      <c r="M77" s="42"/>
      <c r="N77" s="42"/>
      <c r="O77" s="42"/>
      <c r="P77" s="42"/>
      <c r="Q77" s="42"/>
      <c r="R77" s="42"/>
      <c r="S77" s="42"/>
    </row>
    <row r="78" spans="1:30" ht="10.5" customHeight="1" x14ac:dyDescent="0.15">
      <c r="A78" s="42"/>
      <c r="B78" s="42"/>
      <c r="C78" s="42"/>
      <c r="D78" s="42"/>
      <c r="E78" s="42"/>
      <c r="F78" s="42"/>
      <c r="G78" s="42"/>
      <c r="H78" s="42"/>
      <c r="I78" s="42"/>
      <c r="J78" s="42"/>
      <c r="K78" s="42"/>
      <c r="L78" s="42"/>
      <c r="M78" s="42"/>
      <c r="N78" s="42"/>
      <c r="O78" s="42"/>
      <c r="P78" s="42"/>
      <c r="Q78" s="42"/>
      <c r="R78" s="42"/>
      <c r="S78" s="42"/>
    </row>
    <row r="79" spans="1:30" ht="10.5" customHeight="1" x14ac:dyDescent="0.15">
      <c r="A79" s="42"/>
      <c r="B79" s="42"/>
      <c r="C79" s="42"/>
      <c r="D79" s="42"/>
      <c r="E79" s="42"/>
      <c r="F79" s="42"/>
      <c r="G79" s="42"/>
      <c r="H79" s="42"/>
      <c r="I79" s="42"/>
      <c r="J79" s="42"/>
      <c r="K79" s="42"/>
      <c r="L79" s="42"/>
      <c r="M79" s="42"/>
      <c r="N79" s="42"/>
      <c r="O79" s="42"/>
      <c r="P79" s="42"/>
      <c r="Q79" s="42"/>
      <c r="R79" s="42"/>
      <c r="S79" s="42"/>
    </row>
    <row r="80" spans="1:30" ht="10.5" customHeight="1" x14ac:dyDescent="0.15">
      <c r="A80" s="42"/>
      <c r="B80" s="42"/>
      <c r="C80" s="42"/>
      <c r="D80" s="42"/>
      <c r="E80" s="42"/>
      <c r="F80" s="42"/>
      <c r="G80" s="42"/>
      <c r="H80" s="42"/>
      <c r="I80" s="42"/>
      <c r="J80" s="42"/>
      <c r="K80" s="42"/>
      <c r="L80" s="42"/>
      <c r="M80" s="42"/>
      <c r="N80" s="42"/>
      <c r="O80" s="42"/>
      <c r="P80" s="42"/>
      <c r="Q80" s="42"/>
      <c r="R80" s="42"/>
      <c r="S80" s="42"/>
    </row>
    <row r="81" spans="1:19" ht="10.5" customHeight="1" x14ac:dyDescent="0.15">
      <c r="A81" s="42"/>
      <c r="B81" s="42"/>
      <c r="C81" s="42"/>
      <c r="D81" s="42"/>
      <c r="E81" s="42"/>
      <c r="F81" s="42"/>
      <c r="G81" s="42"/>
      <c r="H81" s="42"/>
      <c r="I81" s="42"/>
      <c r="J81" s="42"/>
      <c r="K81" s="42"/>
      <c r="L81" s="42"/>
      <c r="M81" s="42"/>
      <c r="N81" s="42"/>
      <c r="O81" s="42"/>
      <c r="P81" s="42"/>
      <c r="Q81" s="42"/>
      <c r="R81" s="42"/>
      <c r="S81" s="42"/>
    </row>
    <row r="82" spans="1:19" ht="10.5" customHeight="1" x14ac:dyDescent="0.15">
      <c r="A82" s="42"/>
      <c r="B82" s="42"/>
      <c r="C82" s="42"/>
      <c r="D82" s="42"/>
      <c r="E82" s="42"/>
      <c r="F82" s="42"/>
      <c r="G82" s="42"/>
      <c r="H82" s="42"/>
      <c r="I82" s="42"/>
      <c r="J82" s="42"/>
      <c r="K82" s="42"/>
      <c r="L82" s="42"/>
      <c r="M82" s="42"/>
      <c r="N82" s="42"/>
      <c r="O82" s="42"/>
      <c r="P82" s="42"/>
      <c r="Q82" s="42"/>
      <c r="R82" s="42"/>
      <c r="S82" s="42"/>
    </row>
    <row r="83" spans="1:19" ht="10.5" customHeight="1" x14ac:dyDescent="0.15">
      <c r="A83" s="42"/>
      <c r="B83" s="42"/>
      <c r="C83" s="42"/>
      <c r="D83" s="42"/>
      <c r="E83" s="42"/>
      <c r="F83" s="42"/>
      <c r="G83" s="42"/>
      <c r="H83" s="42"/>
      <c r="I83" s="42"/>
      <c r="J83" s="42"/>
      <c r="K83" s="42"/>
      <c r="L83" s="42"/>
      <c r="M83" s="42"/>
      <c r="N83" s="42"/>
      <c r="O83" s="42"/>
      <c r="P83" s="42"/>
      <c r="Q83" s="42"/>
      <c r="R83" s="42"/>
      <c r="S83" s="42"/>
    </row>
    <row r="84" spans="1:19" ht="10.5" customHeight="1" x14ac:dyDescent="0.15">
      <c r="A84" s="42"/>
      <c r="B84" s="42"/>
      <c r="C84" s="42"/>
      <c r="D84" s="42"/>
      <c r="E84" s="42"/>
      <c r="F84" s="42"/>
      <c r="G84" s="42"/>
      <c r="H84" s="42"/>
      <c r="I84" s="42"/>
      <c r="J84" s="42"/>
      <c r="K84" s="42"/>
      <c r="L84" s="42"/>
      <c r="M84" s="42"/>
      <c r="N84" s="42"/>
      <c r="O84" s="42"/>
      <c r="P84" s="42"/>
      <c r="Q84" s="42"/>
      <c r="R84" s="42"/>
      <c r="S84" s="42"/>
    </row>
    <row r="85" spans="1:19" ht="10.5" customHeight="1" x14ac:dyDescent="0.15">
      <c r="A85" s="42"/>
      <c r="B85" s="42"/>
      <c r="C85" s="42"/>
      <c r="D85" s="42"/>
      <c r="E85" s="42"/>
      <c r="F85" s="42"/>
      <c r="G85" s="42"/>
      <c r="H85" s="42"/>
      <c r="I85" s="42"/>
      <c r="J85" s="42"/>
      <c r="K85" s="42"/>
      <c r="L85" s="42"/>
      <c r="M85" s="42"/>
      <c r="N85" s="42"/>
      <c r="O85" s="42"/>
      <c r="P85" s="42"/>
      <c r="Q85" s="42"/>
      <c r="R85" s="42"/>
      <c r="S85" s="42"/>
    </row>
    <row r="86" spans="1:19" ht="10.5" customHeight="1" x14ac:dyDescent="0.15">
      <c r="A86" s="42"/>
      <c r="B86" s="42"/>
      <c r="C86" s="42"/>
      <c r="D86" s="42"/>
      <c r="E86" s="42"/>
      <c r="F86" s="42"/>
      <c r="G86" s="42"/>
      <c r="H86" s="42"/>
      <c r="I86" s="42"/>
      <c r="J86" s="42"/>
      <c r="K86" s="42"/>
      <c r="L86" s="42"/>
      <c r="M86" s="42"/>
      <c r="N86" s="42"/>
      <c r="O86" s="42"/>
      <c r="P86" s="42"/>
      <c r="Q86" s="42"/>
      <c r="R86" s="42"/>
      <c r="S86" s="42"/>
    </row>
    <row r="87" spans="1:19" ht="10.5" customHeight="1" x14ac:dyDescent="0.15">
      <c r="A87" s="42"/>
      <c r="B87" s="42"/>
      <c r="C87" s="42"/>
      <c r="D87" s="42"/>
      <c r="E87" s="42"/>
      <c r="F87" s="42"/>
      <c r="G87" s="42"/>
      <c r="H87" s="42"/>
      <c r="I87" s="42"/>
      <c r="J87" s="42"/>
      <c r="K87" s="42"/>
      <c r="L87" s="42"/>
      <c r="M87" s="42"/>
      <c r="N87" s="42"/>
      <c r="O87" s="42"/>
      <c r="P87" s="42"/>
      <c r="Q87" s="42"/>
      <c r="R87" s="42"/>
      <c r="S87" s="42"/>
    </row>
    <row r="88" spans="1:19" ht="10.5" customHeight="1" x14ac:dyDescent="0.15">
      <c r="A88" s="42"/>
      <c r="B88" s="42"/>
      <c r="C88" s="42"/>
      <c r="D88" s="42"/>
      <c r="E88" s="42"/>
      <c r="F88" s="42"/>
      <c r="G88" s="42"/>
      <c r="H88" s="42"/>
      <c r="I88" s="42"/>
      <c r="J88" s="42"/>
      <c r="K88" s="42"/>
      <c r="L88" s="42"/>
      <c r="M88" s="42"/>
      <c r="N88" s="42"/>
      <c r="O88" s="42"/>
      <c r="P88" s="42"/>
      <c r="Q88" s="42"/>
      <c r="R88" s="42"/>
      <c r="S88" s="42"/>
    </row>
    <row r="89" spans="1:19" ht="10.5" customHeight="1" x14ac:dyDescent="0.15">
      <c r="A89" s="42"/>
      <c r="B89" s="42"/>
      <c r="C89" s="42"/>
      <c r="D89" s="42"/>
      <c r="E89" s="42"/>
      <c r="F89" s="42"/>
      <c r="G89" s="42"/>
      <c r="H89" s="42"/>
      <c r="I89" s="42"/>
      <c r="J89" s="42"/>
      <c r="K89" s="42"/>
      <c r="L89" s="42"/>
      <c r="M89" s="42"/>
      <c r="N89" s="42"/>
      <c r="O89" s="42"/>
      <c r="P89" s="42"/>
      <c r="Q89" s="42"/>
      <c r="R89" s="42"/>
      <c r="S89" s="42"/>
    </row>
    <row r="90" spans="1:19" ht="10.5" customHeight="1" x14ac:dyDescent="0.15">
      <c r="A90" s="42"/>
      <c r="B90" s="42"/>
      <c r="C90" s="42"/>
      <c r="D90" s="42"/>
      <c r="E90" s="42"/>
      <c r="F90" s="42"/>
      <c r="G90" s="42"/>
      <c r="H90" s="42"/>
      <c r="I90" s="42"/>
      <c r="J90" s="42"/>
      <c r="K90" s="42"/>
      <c r="L90" s="42"/>
      <c r="M90" s="42"/>
      <c r="N90" s="42"/>
      <c r="O90" s="42"/>
      <c r="P90" s="42"/>
      <c r="Q90" s="42"/>
      <c r="R90" s="42"/>
      <c r="S90" s="42"/>
    </row>
  </sheetData>
  <mergeCells count="54">
    <mergeCell ref="A3:E3"/>
    <mergeCell ref="C5:D5"/>
    <mergeCell ref="C6:D6"/>
    <mergeCell ref="C7:D7"/>
    <mergeCell ref="C8:D8"/>
    <mergeCell ref="C9:D9"/>
    <mergeCell ref="C10:D10"/>
    <mergeCell ref="C11:D11"/>
    <mergeCell ref="C12:D12"/>
    <mergeCell ref="C13:D13"/>
    <mergeCell ref="C14:D14"/>
    <mergeCell ref="C15:D15"/>
    <mergeCell ref="C16:D16"/>
    <mergeCell ref="C17:D17"/>
    <mergeCell ref="C18:D18"/>
    <mergeCell ref="C19:D19"/>
    <mergeCell ref="C20:D20"/>
    <mergeCell ref="C21:D21"/>
    <mergeCell ref="C22:D22"/>
    <mergeCell ref="C23:D23"/>
    <mergeCell ref="C24:D24"/>
    <mergeCell ref="C25:D25"/>
    <mergeCell ref="C26:D26"/>
    <mergeCell ref="C27:D27"/>
    <mergeCell ref="G35:G36"/>
    <mergeCell ref="B38:C39"/>
    <mergeCell ref="D38:D39"/>
    <mergeCell ref="G38:G39"/>
    <mergeCell ref="C28:D28"/>
    <mergeCell ref="C29:D29"/>
    <mergeCell ref="C30:D30"/>
    <mergeCell ref="B32:B33"/>
    <mergeCell ref="C32:D33"/>
    <mergeCell ref="G32:G33"/>
    <mergeCell ref="B64:H68"/>
    <mergeCell ref="C62:D62"/>
    <mergeCell ref="C56:D56"/>
    <mergeCell ref="C58:D58"/>
    <mergeCell ref="C59:D59"/>
    <mergeCell ref="B41:C42"/>
    <mergeCell ref="D41:D42"/>
    <mergeCell ref="G41:G42"/>
    <mergeCell ref="B46:C47"/>
    <mergeCell ref="D46:D47"/>
    <mergeCell ref="B2:H2"/>
    <mergeCell ref="C60:D60"/>
    <mergeCell ref="C51:D51"/>
    <mergeCell ref="C52:D52"/>
    <mergeCell ref="C53:D53"/>
    <mergeCell ref="C54:D54"/>
    <mergeCell ref="C55:D55"/>
    <mergeCell ref="G46:G47"/>
    <mergeCell ref="B35:C36"/>
    <mergeCell ref="D35:D36"/>
  </mergeCells>
  <phoneticPr fontId="9"/>
  <pageMargins left="0.78740157480314965" right="0.78740157480314965" top="0.86614173228346458" bottom="0.86614173228346458" header="0.62992125984251968" footer="0.39370078740157483"/>
  <pageSetup paperSize="9" scale="112" firstPageNumber="211" orientation="portrait" useFirstPageNumber="1" r:id="rId1"/>
  <headerFooter alignWithMargins="0"/>
  <rowBreaks count="1" manualBreakCount="1">
    <brk id="67" max="7"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8"/>
  <sheetViews>
    <sheetView view="pageBreakPreview" zoomScaleNormal="75" zoomScaleSheetLayoutView="100" workbookViewId="0"/>
  </sheetViews>
  <sheetFormatPr defaultColWidth="9.28515625" defaultRowHeight="10.5" customHeight="1" x14ac:dyDescent="0.15"/>
  <cols>
    <col min="1" max="1" width="0.42578125" style="29" customWidth="1"/>
    <col min="2" max="2" width="4.28515625" style="29" customWidth="1"/>
    <col min="3" max="3" width="1.85546875" style="28" customWidth="1"/>
    <col min="4" max="4" width="33" style="28" customWidth="1"/>
    <col min="5" max="5" width="0.7109375" style="28" customWidth="1"/>
    <col min="6" max="8" width="20.140625" style="28" customWidth="1"/>
    <col min="9" max="13" width="12.140625" style="28" customWidth="1"/>
    <col min="14" max="19" width="12.28515625" style="28" customWidth="1"/>
    <col min="20" max="16384" width="9.28515625" style="28"/>
  </cols>
  <sheetData>
    <row r="1" spans="1:30" s="3" customFormat="1" ht="12" customHeight="1" x14ac:dyDescent="0.15">
      <c r="A1" s="12"/>
      <c r="B1" s="12"/>
      <c r="C1" s="12"/>
      <c r="D1" s="12"/>
      <c r="E1" s="12"/>
      <c r="F1" s="12"/>
      <c r="G1" s="12"/>
      <c r="H1" s="13" t="s">
        <v>4</v>
      </c>
      <c r="I1" s="2"/>
      <c r="J1" s="2"/>
      <c r="K1" s="2"/>
      <c r="L1" s="2"/>
      <c r="M1" s="2"/>
      <c r="N1" s="2"/>
      <c r="O1" s="2"/>
      <c r="P1" s="2"/>
      <c r="Q1" s="2"/>
      <c r="R1" s="2"/>
      <c r="S1" s="58"/>
      <c r="T1" s="2"/>
      <c r="U1" s="2"/>
      <c r="V1" s="2"/>
      <c r="W1" s="2"/>
      <c r="X1" s="2"/>
      <c r="Y1" s="2"/>
      <c r="Z1" s="2"/>
      <c r="AA1" s="2"/>
      <c r="AB1" s="2"/>
      <c r="AC1" s="2"/>
      <c r="AD1" s="2"/>
    </row>
    <row r="2" spans="1:30" s="3" customFormat="1" ht="18" customHeight="1" x14ac:dyDescent="0.15">
      <c r="A2" s="82" t="s">
        <v>218</v>
      </c>
      <c r="B2" s="82"/>
      <c r="C2" s="82"/>
      <c r="D2" s="82"/>
      <c r="E2" s="82"/>
      <c r="F2" s="82"/>
      <c r="G2" s="82"/>
      <c r="H2" s="82"/>
      <c r="I2" s="46"/>
      <c r="J2" s="46"/>
      <c r="K2" s="46"/>
      <c r="L2" s="46"/>
      <c r="M2" s="46"/>
      <c r="N2" s="46"/>
      <c r="O2" s="46"/>
      <c r="P2" s="46"/>
      <c r="Q2" s="46"/>
      <c r="R2" s="46"/>
      <c r="S2" s="46"/>
      <c r="T2" s="2"/>
      <c r="U2" s="2"/>
      <c r="V2" s="2"/>
      <c r="W2" s="2"/>
      <c r="X2" s="2"/>
      <c r="Y2" s="2"/>
      <c r="Z2" s="2"/>
      <c r="AA2" s="2"/>
      <c r="AB2" s="2"/>
      <c r="AC2" s="2"/>
      <c r="AD2" s="2"/>
    </row>
    <row r="3" spans="1:30" s="8" customFormat="1" ht="18" customHeight="1" x14ac:dyDescent="0.15">
      <c r="A3" s="83" t="s">
        <v>6</v>
      </c>
      <c r="B3" s="83"/>
      <c r="C3" s="83"/>
      <c r="D3" s="83"/>
      <c r="E3" s="84"/>
      <c r="F3" s="15" t="s">
        <v>89</v>
      </c>
      <c r="G3" s="16" t="s">
        <v>90</v>
      </c>
      <c r="H3" s="17" t="s">
        <v>91</v>
      </c>
      <c r="I3" s="46"/>
      <c r="J3" s="46"/>
      <c r="K3" s="46"/>
      <c r="L3" s="46"/>
      <c r="M3" s="46"/>
      <c r="N3" s="46"/>
      <c r="O3" s="46"/>
      <c r="P3" s="46"/>
      <c r="Q3" s="46"/>
      <c r="R3" s="46"/>
      <c r="S3" s="46"/>
      <c r="T3" s="5"/>
      <c r="U3" s="5"/>
      <c r="V3" s="5"/>
      <c r="W3" s="5"/>
      <c r="X3" s="5"/>
      <c r="Y3" s="5"/>
      <c r="Z3" s="5"/>
      <c r="AA3" s="5"/>
      <c r="AB3" s="5"/>
      <c r="AC3" s="5"/>
      <c r="AD3" s="5"/>
    </row>
    <row r="4" spans="1:30" s="8" customFormat="1" ht="6" customHeight="1" x14ac:dyDescent="0.15">
      <c r="A4" s="19"/>
      <c r="B4" s="19"/>
      <c r="C4" s="20"/>
      <c r="D4" s="19"/>
      <c r="E4" s="21"/>
      <c r="F4" s="22"/>
      <c r="G4" s="22"/>
      <c r="H4" s="23"/>
      <c r="I4" s="46"/>
      <c r="J4" s="46"/>
      <c r="K4" s="46"/>
      <c r="L4" s="46"/>
      <c r="M4" s="46"/>
      <c r="N4" s="46"/>
      <c r="O4" s="46"/>
      <c r="P4" s="46"/>
      <c r="Q4" s="46"/>
      <c r="R4" s="46"/>
      <c r="S4" s="46"/>
      <c r="T4" s="5"/>
      <c r="U4" s="5"/>
      <c r="V4" s="5"/>
      <c r="W4" s="5"/>
      <c r="X4" s="5"/>
      <c r="Y4" s="5"/>
      <c r="Z4" s="5"/>
      <c r="AA4" s="5"/>
      <c r="AB4" s="5"/>
      <c r="AC4" s="5"/>
      <c r="AD4" s="5"/>
    </row>
    <row r="5" spans="1:30" s="8" customFormat="1" ht="11.4" customHeight="1" x14ac:dyDescent="0.15">
      <c r="A5" s="24"/>
      <c r="B5" s="24"/>
      <c r="C5" s="94" t="s">
        <v>202</v>
      </c>
      <c r="D5" s="94"/>
      <c r="E5" s="25"/>
      <c r="F5" s="22"/>
      <c r="G5" s="22"/>
      <c r="H5" s="23"/>
      <c r="I5" s="22"/>
      <c r="J5" s="22"/>
      <c r="K5" s="22"/>
      <c r="L5" s="22"/>
      <c r="M5" s="22"/>
      <c r="N5" s="22"/>
      <c r="O5" s="22"/>
      <c r="P5" s="22"/>
      <c r="Q5" s="22"/>
      <c r="R5" s="22"/>
      <c r="S5" s="22"/>
      <c r="T5" s="5"/>
      <c r="U5" s="5"/>
      <c r="V5" s="5"/>
      <c r="W5" s="5"/>
      <c r="X5" s="5"/>
      <c r="Y5" s="5"/>
      <c r="Z5" s="5"/>
      <c r="AA5" s="5"/>
      <c r="AB5" s="5"/>
      <c r="AC5" s="5"/>
      <c r="AD5" s="5"/>
    </row>
    <row r="6" spans="1:30" s="27" customFormat="1" ht="11.4" customHeight="1" x14ac:dyDescent="0.15">
      <c r="A6" s="24"/>
      <c r="B6" s="24" t="s">
        <v>10</v>
      </c>
      <c r="C6" s="77" t="s">
        <v>37</v>
      </c>
      <c r="D6" s="77"/>
      <c r="E6" s="26"/>
      <c r="F6" s="22">
        <v>36506876</v>
      </c>
      <c r="G6" s="22" t="s">
        <v>14</v>
      </c>
      <c r="H6" s="23">
        <f>SUM(F6:G6)</f>
        <v>36506876</v>
      </c>
      <c r="I6" s="22"/>
      <c r="J6" s="22"/>
      <c r="K6" s="22"/>
      <c r="L6" s="22"/>
      <c r="M6" s="22"/>
      <c r="N6" s="22"/>
      <c r="O6" s="22"/>
      <c r="P6" s="22"/>
      <c r="Q6" s="22"/>
      <c r="R6" s="22"/>
      <c r="S6" s="22"/>
      <c r="T6" s="43"/>
      <c r="U6" s="43"/>
      <c r="V6" s="43"/>
      <c r="W6" s="43"/>
      <c r="X6" s="43"/>
      <c r="Y6" s="43"/>
      <c r="Z6" s="43"/>
      <c r="AA6" s="43"/>
      <c r="AB6" s="43"/>
      <c r="AC6" s="43"/>
      <c r="AD6" s="43"/>
    </row>
    <row r="7" spans="1:30" ht="11.4" customHeight="1" x14ac:dyDescent="0.15">
      <c r="A7" s="24"/>
      <c r="B7" s="24" t="s">
        <v>12</v>
      </c>
      <c r="C7" s="77" t="s">
        <v>179</v>
      </c>
      <c r="D7" s="77"/>
      <c r="E7" s="21"/>
      <c r="F7" s="22">
        <v>9311118</v>
      </c>
      <c r="G7" s="22" t="s">
        <v>14</v>
      </c>
      <c r="H7" s="23">
        <f>SUM(F7:G7)</f>
        <v>9311118</v>
      </c>
      <c r="I7" s="22"/>
      <c r="J7" s="22"/>
      <c r="K7" s="22"/>
      <c r="L7" s="22"/>
      <c r="M7" s="22"/>
      <c r="N7" s="22"/>
      <c r="O7" s="22"/>
      <c r="P7" s="22"/>
      <c r="Q7" s="22"/>
      <c r="R7" s="22"/>
      <c r="S7" s="22"/>
      <c r="T7" s="29"/>
      <c r="U7" s="29"/>
      <c r="V7" s="29"/>
      <c r="W7" s="29"/>
      <c r="X7" s="29"/>
      <c r="Y7" s="29"/>
      <c r="Z7" s="29"/>
      <c r="AA7" s="29"/>
      <c r="AB7" s="29"/>
      <c r="AC7" s="29"/>
      <c r="AD7" s="29"/>
    </row>
    <row r="8" spans="1:30" ht="11.4" customHeight="1" x14ac:dyDescent="0.15">
      <c r="A8" s="24"/>
      <c r="B8" s="24" t="s">
        <v>15</v>
      </c>
      <c r="C8" s="77" t="s">
        <v>180</v>
      </c>
      <c r="D8" s="77"/>
      <c r="E8" s="21"/>
      <c r="F8" s="22">
        <v>7084857</v>
      </c>
      <c r="G8" s="22" t="s">
        <v>14</v>
      </c>
      <c r="H8" s="23">
        <f>SUM(F8,G8)</f>
        <v>7084857</v>
      </c>
      <c r="I8" s="22"/>
      <c r="J8" s="22"/>
      <c r="K8" s="22"/>
      <c r="L8" s="22"/>
      <c r="M8" s="22"/>
      <c r="N8" s="22"/>
      <c r="O8" s="22"/>
      <c r="P8" s="22"/>
      <c r="Q8" s="22"/>
      <c r="R8" s="22"/>
      <c r="S8" s="22"/>
      <c r="T8" s="29"/>
      <c r="U8" s="29"/>
      <c r="V8" s="29"/>
      <c r="W8" s="29"/>
      <c r="X8" s="29"/>
      <c r="Y8" s="29"/>
      <c r="Z8" s="29"/>
      <c r="AA8" s="29"/>
      <c r="AB8" s="29"/>
      <c r="AC8" s="29"/>
      <c r="AD8" s="29"/>
    </row>
    <row r="9" spans="1:30" s="27" customFormat="1" ht="11.4" customHeight="1" x14ac:dyDescent="0.15">
      <c r="A9" s="24"/>
      <c r="B9" s="24" t="s">
        <v>17</v>
      </c>
      <c r="C9" s="77" t="s">
        <v>98</v>
      </c>
      <c r="D9" s="77"/>
      <c r="E9" s="26"/>
      <c r="F9" s="22">
        <v>20151896</v>
      </c>
      <c r="G9" s="22">
        <v>1603015</v>
      </c>
      <c r="H9" s="23">
        <f>SUM(F9:G9)</f>
        <v>21754911</v>
      </c>
      <c r="I9" s="22"/>
      <c r="J9" s="22"/>
      <c r="K9" s="22"/>
      <c r="L9" s="22"/>
      <c r="M9" s="22"/>
      <c r="N9" s="22"/>
      <c r="O9" s="22"/>
      <c r="P9" s="22"/>
      <c r="Q9" s="22"/>
      <c r="R9" s="22"/>
      <c r="S9" s="22"/>
      <c r="T9" s="43"/>
      <c r="U9" s="43"/>
      <c r="V9" s="43"/>
      <c r="W9" s="43"/>
      <c r="X9" s="43"/>
      <c r="Y9" s="43"/>
      <c r="Z9" s="43"/>
      <c r="AA9" s="43"/>
      <c r="AB9" s="43"/>
      <c r="AC9" s="43"/>
      <c r="AD9" s="43"/>
    </row>
    <row r="10" spans="1:30" s="29" customFormat="1" ht="11.4" customHeight="1" x14ac:dyDescent="0.15">
      <c r="A10" s="24"/>
      <c r="B10" s="24" t="s">
        <v>19</v>
      </c>
      <c r="C10" s="77" t="s">
        <v>84</v>
      </c>
      <c r="D10" s="77"/>
      <c r="E10" s="26"/>
      <c r="F10" s="22">
        <v>34792000</v>
      </c>
      <c r="G10" s="22">
        <v>90000</v>
      </c>
      <c r="H10" s="23">
        <f>SUM(F10:G10)</f>
        <v>34882000</v>
      </c>
      <c r="I10" s="22"/>
      <c r="J10" s="22"/>
      <c r="K10" s="22"/>
      <c r="L10" s="22"/>
      <c r="M10" s="22"/>
      <c r="N10" s="22"/>
      <c r="O10" s="22"/>
      <c r="P10" s="22"/>
      <c r="Q10" s="22"/>
      <c r="R10" s="22"/>
      <c r="S10" s="22"/>
    </row>
    <row r="11" spans="1:30" ht="11.4" customHeight="1" x14ac:dyDescent="0.15">
      <c r="A11" s="24"/>
      <c r="B11" s="24" t="s">
        <v>22</v>
      </c>
      <c r="C11" s="77" t="s">
        <v>99</v>
      </c>
      <c r="D11" s="77"/>
      <c r="E11" s="30"/>
      <c r="F11" s="22">
        <v>14796071</v>
      </c>
      <c r="G11" s="22" t="s">
        <v>14</v>
      </c>
      <c r="H11" s="23">
        <f>SUM(F11,G11)</f>
        <v>14796071</v>
      </c>
      <c r="I11" s="22"/>
      <c r="J11" s="22"/>
      <c r="K11" s="22"/>
      <c r="L11" s="22"/>
      <c r="M11" s="22"/>
      <c r="N11" s="22"/>
      <c r="O11" s="22"/>
      <c r="P11" s="22"/>
      <c r="Q11" s="22"/>
      <c r="R11" s="22"/>
      <c r="S11" s="22"/>
      <c r="T11" s="29"/>
      <c r="U11" s="29"/>
      <c r="V11" s="29"/>
      <c r="W11" s="29"/>
      <c r="X11" s="29"/>
      <c r="Y11" s="29"/>
      <c r="Z11" s="29"/>
      <c r="AA11" s="29"/>
      <c r="AB11" s="29"/>
      <c r="AC11" s="29"/>
      <c r="AD11" s="29"/>
    </row>
    <row r="12" spans="1:30" ht="11.4" customHeight="1" x14ac:dyDescent="0.15">
      <c r="A12" s="24"/>
      <c r="B12" s="24"/>
      <c r="C12" s="94" t="s">
        <v>181</v>
      </c>
      <c r="D12" s="94"/>
      <c r="E12" s="30"/>
      <c r="F12" s="22">
        <v>122642818</v>
      </c>
      <c r="G12" s="22">
        <v>1693015</v>
      </c>
      <c r="H12" s="23">
        <f>SUM(F12,G12)</f>
        <v>124335833</v>
      </c>
      <c r="I12" s="22"/>
      <c r="J12" s="22"/>
      <c r="K12" s="22"/>
      <c r="L12" s="22"/>
      <c r="M12" s="22"/>
      <c r="N12" s="22"/>
      <c r="O12" s="22"/>
      <c r="P12" s="22"/>
      <c r="Q12" s="22"/>
      <c r="R12" s="22"/>
      <c r="S12" s="22"/>
      <c r="T12" s="29"/>
      <c r="U12" s="29"/>
      <c r="V12" s="29"/>
      <c r="W12" s="29"/>
      <c r="X12" s="29"/>
      <c r="Y12" s="29"/>
      <c r="Z12" s="29"/>
      <c r="AA12" s="29"/>
      <c r="AB12" s="29"/>
      <c r="AC12" s="29"/>
      <c r="AD12" s="29"/>
    </row>
    <row r="13" spans="1:30" ht="11.4" customHeight="1" x14ac:dyDescent="0.15">
      <c r="A13" s="24"/>
      <c r="B13" s="24"/>
      <c r="C13" s="94" t="s">
        <v>182</v>
      </c>
      <c r="D13" s="94"/>
      <c r="E13" s="30"/>
      <c r="F13" s="22"/>
      <c r="G13" s="22"/>
      <c r="H13" s="23"/>
      <c r="I13" s="22"/>
      <c r="J13" s="22"/>
      <c r="K13" s="22"/>
      <c r="L13" s="22"/>
      <c r="M13" s="22"/>
      <c r="N13" s="22"/>
      <c r="O13" s="22"/>
      <c r="P13" s="22"/>
      <c r="Q13" s="22"/>
      <c r="R13" s="22"/>
      <c r="S13" s="22"/>
      <c r="T13" s="29"/>
      <c r="U13" s="29"/>
      <c r="V13" s="29"/>
      <c r="W13" s="29"/>
      <c r="X13" s="29"/>
      <c r="Y13" s="29"/>
      <c r="Z13" s="29"/>
      <c r="AA13" s="29"/>
      <c r="AB13" s="29"/>
      <c r="AC13" s="29"/>
      <c r="AD13" s="29"/>
    </row>
    <row r="14" spans="1:30" ht="11.4" customHeight="1" x14ac:dyDescent="0.15">
      <c r="A14" s="24"/>
      <c r="B14" s="24" t="s">
        <v>24</v>
      </c>
      <c r="C14" s="77" t="s">
        <v>145</v>
      </c>
      <c r="D14" s="77"/>
      <c r="E14" s="26"/>
      <c r="F14" s="22">
        <v>84700000</v>
      </c>
      <c r="G14" s="22">
        <v>4245896</v>
      </c>
      <c r="H14" s="23">
        <f t="shared" ref="H14:H20" si="0">SUM(F14,G14)</f>
        <v>88945896</v>
      </c>
      <c r="I14" s="22"/>
      <c r="J14" s="22"/>
      <c r="K14" s="22"/>
      <c r="L14" s="22"/>
      <c r="M14" s="22"/>
      <c r="N14" s="22"/>
      <c r="O14" s="22"/>
      <c r="P14" s="22"/>
      <c r="Q14" s="22"/>
      <c r="R14" s="22"/>
      <c r="S14" s="22"/>
      <c r="T14" s="29"/>
      <c r="U14" s="29"/>
      <c r="V14" s="29"/>
      <c r="W14" s="29"/>
      <c r="X14" s="29"/>
      <c r="Y14" s="29"/>
      <c r="Z14" s="29"/>
      <c r="AA14" s="29"/>
      <c r="AB14" s="29"/>
      <c r="AC14" s="29"/>
      <c r="AD14" s="29"/>
    </row>
    <row r="15" spans="1:30" ht="11.4" customHeight="1" x14ac:dyDescent="0.15">
      <c r="A15" s="24"/>
      <c r="B15" s="24" t="s">
        <v>26</v>
      </c>
      <c r="C15" s="77" t="s">
        <v>101</v>
      </c>
      <c r="D15" s="77"/>
      <c r="E15" s="26"/>
      <c r="F15" s="22">
        <v>36926645</v>
      </c>
      <c r="G15" s="22">
        <v>202028</v>
      </c>
      <c r="H15" s="23">
        <f t="shared" si="0"/>
        <v>37128673</v>
      </c>
      <c r="I15" s="22"/>
      <c r="J15" s="22"/>
      <c r="K15" s="22"/>
      <c r="L15" s="22"/>
      <c r="M15" s="22"/>
      <c r="N15" s="22"/>
      <c r="O15" s="22"/>
      <c r="P15" s="22"/>
      <c r="Q15" s="22"/>
      <c r="R15" s="22"/>
      <c r="S15" s="22"/>
      <c r="T15" s="29"/>
      <c r="U15" s="29"/>
      <c r="V15" s="29"/>
      <c r="W15" s="29"/>
      <c r="X15" s="29"/>
      <c r="Y15" s="29"/>
      <c r="Z15" s="29"/>
      <c r="AA15" s="29"/>
      <c r="AB15" s="29"/>
      <c r="AC15" s="29"/>
      <c r="AD15" s="29"/>
    </row>
    <row r="16" spans="1:30" ht="11.4" customHeight="1" x14ac:dyDescent="0.15">
      <c r="A16" s="24"/>
      <c r="B16" s="24" t="s">
        <v>28</v>
      </c>
      <c r="C16" s="77" t="s">
        <v>138</v>
      </c>
      <c r="D16" s="77"/>
      <c r="E16" s="26"/>
      <c r="F16" s="22">
        <v>8855028</v>
      </c>
      <c r="G16" s="22" t="s">
        <v>14</v>
      </c>
      <c r="H16" s="23">
        <f t="shared" si="0"/>
        <v>8855028</v>
      </c>
      <c r="I16" s="22"/>
      <c r="J16" s="22"/>
      <c r="K16" s="22"/>
      <c r="L16" s="22"/>
      <c r="M16" s="22"/>
      <c r="N16" s="22"/>
      <c r="O16" s="22"/>
      <c r="P16" s="22"/>
      <c r="Q16" s="22"/>
      <c r="R16" s="22"/>
      <c r="S16" s="22"/>
      <c r="T16" s="29"/>
      <c r="U16" s="29"/>
      <c r="V16" s="29"/>
      <c r="W16" s="29"/>
      <c r="X16" s="29"/>
      <c r="Y16" s="29"/>
      <c r="Z16" s="29"/>
      <c r="AA16" s="29"/>
      <c r="AB16" s="29"/>
      <c r="AC16" s="29"/>
      <c r="AD16" s="29"/>
    </row>
    <row r="17" spans="1:30" ht="11.4" customHeight="1" x14ac:dyDescent="0.15">
      <c r="A17" s="24"/>
      <c r="B17" s="24" t="s">
        <v>30</v>
      </c>
      <c r="C17" s="77" t="s">
        <v>103</v>
      </c>
      <c r="D17" s="77"/>
      <c r="E17" s="26"/>
      <c r="F17" s="22">
        <v>4252016</v>
      </c>
      <c r="G17" s="22" t="s">
        <v>14</v>
      </c>
      <c r="H17" s="23">
        <f t="shared" si="0"/>
        <v>4252016</v>
      </c>
      <c r="I17" s="22"/>
      <c r="J17" s="22"/>
      <c r="K17" s="22"/>
      <c r="L17" s="22"/>
      <c r="M17" s="22"/>
      <c r="N17" s="22"/>
      <c r="O17" s="22"/>
      <c r="P17" s="22"/>
      <c r="Q17" s="22"/>
      <c r="R17" s="22"/>
      <c r="S17" s="22"/>
      <c r="T17" s="29"/>
      <c r="U17" s="29"/>
      <c r="V17" s="29"/>
      <c r="W17" s="29"/>
      <c r="X17" s="29"/>
      <c r="Y17" s="29"/>
      <c r="Z17" s="29"/>
      <c r="AA17" s="29"/>
      <c r="AB17" s="29"/>
      <c r="AC17" s="29"/>
      <c r="AD17" s="29"/>
    </row>
    <row r="18" spans="1:30" ht="11.4" customHeight="1" x14ac:dyDescent="0.15">
      <c r="A18" s="24"/>
      <c r="B18" s="24"/>
      <c r="C18" s="94" t="s">
        <v>183</v>
      </c>
      <c r="D18" s="94"/>
      <c r="E18" s="26"/>
      <c r="F18" s="22">
        <v>134733689</v>
      </c>
      <c r="G18" s="22">
        <v>4447924</v>
      </c>
      <c r="H18" s="23">
        <f t="shared" si="0"/>
        <v>139181613</v>
      </c>
      <c r="I18" s="22"/>
      <c r="J18" s="22"/>
      <c r="K18" s="22"/>
      <c r="L18" s="22"/>
      <c r="M18" s="22"/>
      <c r="N18" s="22"/>
      <c r="O18" s="22"/>
      <c r="P18" s="22"/>
      <c r="Q18" s="22"/>
      <c r="R18" s="22"/>
      <c r="S18" s="22"/>
      <c r="T18" s="29"/>
      <c r="U18" s="29"/>
      <c r="V18" s="29"/>
      <c r="W18" s="29"/>
      <c r="X18" s="29"/>
      <c r="Y18" s="29"/>
      <c r="Z18" s="29"/>
      <c r="AA18" s="29"/>
      <c r="AB18" s="29"/>
      <c r="AC18" s="29"/>
      <c r="AD18" s="29"/>
    </row>
    <row r="19" spans="1:30" ht="11.4" customHeight="1" x14ac:dyDescent="0.15">
      <c r="A19" s="24"/>
      <c r="B19" s="24" t="s">
        <v>32</v>
      </c>
      <c r="C19" s="77" t="s">
        <v>203</v>
      </c>
      <c r="D19" s="77"/>
      <c r="E19" s="26"/>
      <c r="F19" s="22">
        <v>17882711</v>
      </c>
      <c r="G19" s="22" t="s">
        <v>14</v>
      </c>
      <c r="H19" s="23">
        <f t="shared" si="0"/>
        <v>17882711</v>
      </c>
      <c r="I19" s="22"/>
      <c r="J19" s="22"/>
      <c r="K19" s="22"/>
      <c r="L19" s="22"/>
      <c r="M19" s="22"/>
      <c r="N19" s="22"/>
      <c r="O19" s="22"/>
      <c r="P19" s="22"/>
      <c r="Q19" s="22"/>
      <c r="R19" s="22"/>
      <c r="S19" s="22"/>
      <c r="T19" s="29"/>
      <c r="U19" s="29"/>
      <c r="V19" s="29"/>
      <c r="W19" s="29"/>
      <c r="X19" s="29"/>
      <c r="Y19" s="29"/>
      <c r="Z19" s="29"/>
      <c r="AA19" s="29"/>
      <c r="AB19" s="29"/>
      <c r="AC19" s="29"/>
      <c r="AD19" s="29"/>
    </row>
    <row r="20" spans="1:30" ht="11.4" customHeight="1" x14ac:dyDescent="0.15">
      <c r="A20" s="24"/>
      <c r="B20" s="24" t="s">
        <v>34</v>
      </c>
      <c r="C20" s="77" t="s">
        <v>63</v>
      </c>
      <c r="D20" s="77"/>
      <c r="E20" s="26"/>
      <c r="F20" s="22">
        <v>36161519</v>
      </c>
      <c r="G20" s="22" t="s">
        <v>14</v>
      </c>
      <c r="H20" s="23">
        <f t="shared" si="0"/>
        <v>36161519</v>
      </c>
      <c r="I20" s="22"/>
      <c r="J20" s="22"/>
      <c r="K20" s="22"/>
      <c r="L20" s="22"/>
      <c r="M20" s="22"/>
      <c r="N20" s="22"/>
      <c r="O20" s="22"/>
      <c r="P20" s="22"/>
      <c r="Q20" s="22"/>
      <c r="R20" s="22"/>
      <c r="S20" s="22"/>
      <c r="T20" s="29"/>
      <c r="U20" s="29"/>
      <c r="V20" s="29"/>
      <c r="W20" s="29"/>
      <c r="X20" s="29"/>
      <c r="Y20" s="29"/>
      <c r="Z20" s="29"/>
      <c r="AA20" s="29"/>
      <c r="AB20" s="29"/>
      <c r="AC20" s="29"/>
      <c r="AD20" s="29"/>
    </row>
    <row r="21" spans="1:30" ht="11.4" customHeight="1" x14ac:dyDescent="0.15">
      <c r="A21" s="24"/>
      <c r="B21" s="24"/>
      <c r="C21" s="94" t="s">
        <v>184</v>
      </c>
      <c r="D21" s="94"/>
      <c r="E21" s="26"/>
      <c r="F21" s="22"/>
      <c r="G21" s="22"/>
      <c r="H21" s="23"/>
      <c r="I21" s="22"/>
      <c r="J21" s="22"/>
      <c r="K21" s="22"/>
      <c r="L21" s="22"/>
      <c r="M21" s="22"/>
      <c r="N21" s="22"/>
      <c r="O21" s="22"/>
      <c r="P21" s="22"/>
      <c r="Q21" s="22"/>
      <c r="R21" s="22"/>
      <c r="S21" s="22"/>
      <c r="T21" s="29"/>
      <c r="U21" s="29"/>
      <c r="V21" s="29"/>
      <c r="W21" s="29"/>
      <c r="X21" s="29"/>
      <c r="Y21" s="29"/>
      <c r="Z21" s="29"/>
      <c r="AA21" s="29"/>
      <c r="AB21" s="29"/>
      <c r="AC21" s="29"/>
      <c r="AD21" s="29"/>
    </row>
    <row r="22" spans="1:30" ht="11.4" customHeight="1" x14ac:dyDescent="0.15">
      <c r="A22" s="24"/>
      <c r="B22" s="24" t="s">
        <v>36</v>
      </c>
      <c r="C22" s="77" t="s">
        <v>157</v>
      </c>
      <c r="D22" s="77"/>
      <c r="E22" s="26"/>
      <c r="F22" s="22">
        <v>17475258</v>
      </c>
      <c r="G22" s="22" t="s">
        <v>14</v>
      </c>
      <c r="H22" s="23">
        <f>SUM(F22,G22)</f>
        <v>17475258</v>
      </c>
      <c r="I22" s="22"/>
      <c r="J22" s="22"/>
      <c r="K22" s="22"/>
      <c r="L22" s="22"/>
      <c r="M22" s="22"/>
      <c r="N22" s="22"/>
      <c r="O22" s="22"/>
      <c r="P22" s="22"/>
      <c r="Q22" s="22"/>
      <c r="R22" s="22"/>
      <c r="S22" s="22"/>
      <c r="T22" s="29"/>
      <c r="U22" s="29"/>
      <c r="V22" s="29"/>
      <c r="W22" s="29"/>
      <c r="X22" s="29"/>
      <c r="Y22" s="29"/>
      <c r="Z22" s="29"/>
      <c r="AA22" s="29"/>
      <c r="AB22" s="29"/>
      <c r="AC22" s="29"/>
      <c r="AD22" s="29"/>
    </row>
    <row r="23" spans="1:30" ht="11.4" customHeight="1" x14ac:dyDescent="0.15">
      <c r="A23" s="24"/>
      <c r="B23" s="24" t="s">
        <v>38</v>
      </c>
      <c r="C23" s="77" t="s">
        <v>185</v>
      </c>
      <c r="D23" s="77"/>
      <c r="E23" s="26"/>
      <c r="F23" s="22">
        <v>78587801</v>
      </c>
      <c r="G23" s="22">
        <v>606863</v>
      </c>
      <c r="H23" s="23">
        <f>SUM(F23,G23)</f>
        <v>79194664</v>
      </c>
      <c r="I23" s="22"/>
      <c r="J23" s="22"/>
      <c r="K23" s="22"/>
      <c r="L23" s="22"/>
      <c r="M23" s="22"/>
      <c r="N23" s="22"/>
      <c r="O23" s="22"/>
      <c r="P23" s="22"/>
      <c r="Q23" s="22"/>
      <c r="R23" s="22"/>
      <c r="S23" s="22"/>
      <c r="T23" s="29"/>
      <c r="U23" s="29"/>
      <c r="V23" s="29"/>
      <c r="W23" s="29"/>
      <c r="X23" s="29"/>
      <c r="Y23" s="29"/>
      <c r="Z23" s="29"/>
      <c r="AA23" s="29"/>
      <c r="AB23" s="29"/>
      <c r="AC23" s="29"/>
      <c r="AD23" s="29"/>
    </row>
    <row r="24" spans="1:30" ht="11.4" customHeight="1" x14ac:dyDescent="0.15">
      <c r="A24" s="24"/>
      <c r="B24" s="24"/>
      <c r="C24" s="94" t="s">
        <v>204</v>
      </c>
      <c r="D24" s="94"/>
      <c r="E24" s="26"/>
      <c r="F24" s="22">
        <v>96063059</v>
      </c>
      <c r="G24" s="22">
        <v>606863</v>
      </c>
      <c r="H24" s="23">
        <f>SUM(F24,G24)</f>
        <v>96669922</v>
      </c>
      <c r="I24" s="22"/>
      <c r="J24" s="22"/>
      <c r="K24" s="22"/>
      <c r="L24" s="22"/>
      <c r="M24" s="22"/>
      <c r="N24" s="22"/>
      <c r="O24" s="22"/>
      <c r="P24" s="22"/>
      <c r="Q24" s="22"/>
      <c r="R24" s="22"/>
      <c r="S24" s="22"/>
      <c r="T24" s="29"/>
      <c r="U24" s="29"/>
      <c r="V24" s="29"/>
      <c r="W24" s="29"/>
      <c r="X24" s="29"/>
      <c r="Y24" s="29"/>
      <c r="Z24" s="29"/>
      <c r="AA24" s="29"/>
      <c r="AB24" s="29"/>
      <c r="AC24" s="29"/>
      <c r="AD24" s="29"/>
    </row>
    <row r="25" spans="1:30" ht="11.4" customHeight="1" x14ac:dyDescent="0.15">
      <c r="A25" s="24"/>
      <c r="B25" s="24" t="s">
        <v>40</v>
      </c>
      <c r="C25" s="77" t="s">
        <v>175</v>
      </c>
      <c r="D25" s="77"/>
      <c r="E25" s="26"/>
      <c r="F25" s="22">
        <v>186772686</v>
      </c>
      <c r="G25" s="22">
        <v>7800000</v>
      </c>
      <c r="H25" s="23">
        <f>SUM(F25,G25)</f>
        <v>194572686</v>
      </c>
      <c r="I25" s="22"/>
      <c r="J25" s="22"/>
      <c r="K25" s="22"/>
      <c r="L25" s="22"/>
      <c r="M25" s="22"/>
      <c r="N25" s="22"/>
      <c r="O25" s="22"/>
      <c r="P25" s="22"/>
      <c r="Q25" s="22"/>
      <c r="R25" s="22"/>
      <c r="S25" s="22"/>
      <c r="T25" s="29"/>
      <c r="U25" s="29"/>
      <c r="V25" s="29"/>
      <c r="W25" s="29"/>
      <c r="X25" s="29"/>
      <c r="Y25" s="29"/>
      <c r="Z25" s="29"/>
      <c r="AA25" s="29"/>
      <c r="AB25" s="29"/>
      <c r="AC25" s="29"/>
      <c r="AD25" s="29"/>
    </row>
    <row r="26" spans="1:30" ht="11.4" customHeight="1" x14ac:dyDescent="0.15">
      <c r="A26" s="24"/>
      <c r="B26" s="24"/>
      <c r="C26" s="94" t="s">
        <v>190</v>
      </c>
      <c r="D26" s="94"/>
      <c r="E26" s="26"/>
      <c r="F26" s="22"/>
      <c r="G26" s="22"/>
      <c r="H26" s="23"/>
      <c r="I26" s="22"/>
      <c r="J26" s="22"/>
      <c r="K26" s="22"/>
      <c r="L26" s="22"/>
      <c r="M26" s="22"/>
      <c r="N26" s="22"/>
      <c r="O26" s="22"/>
      <c r="P26" s="22"/>
      <c r="Q26" s="22"/>
      <c r="R26" s="22"/>
      <c r="S26" s="22"/>
      <c r="T26" s="29"/>
      <c r="U26" s="29"/>
      <c r="V26" s="29"/>
      <c r="W26" s="29"/>
      <c r="X26" s="29"/>
      <c r="Y26" s="29"/>
      <c r="Z26" s="29"/>
      <c r="AA26" s="29"/>
      <c r="AB26" s="29"/>
      <c r="AC26" s="29"/>
      <c r="AD26" s="29"/>
    </row>
    <row r="27" spans="1:30" ht="11.4" customHeight="1" x14ac:dyDescent="0.15">
      <c r="A27" s="24"/>
      <c r="B27" s="24" t="s">
        <v>42</v>
      </c>
      <c r="C27" s="77" t="s">
        <v>120</v>
      </c>
      <c r="D27" s="77"/>
      <c r="E27" s="26"/>
      <c r="F27" s="22">
        <v>40165000</v>
      </c>
      <c r="G27" s="22" t="s">
        <v>14</v>
      </c>
      <c r="H27" s="23">
        <f>SUM(F27,G27)</f>
        <v>40165000</v>
      </c>
      <c r="I27" s="22"/>
      <c r="J27" s="22"/>
      <c r="K27" s="22"/>
      <c r="L27" s="22"/>
      <c r="M27" s="22"/>
      <c r="N27" s="22"/>
      <c r="O27" s="22"/>
      <c r="P27" s="22"/>
      <c r="Q27" s="22"/>
      <c r="R27" s="22"/>
      <c r="S27" s="22"/>
      <c r="T27" s="29"/>
      <c r="U27" s="29"/>
      <c r="V27" s="29"/>
      <c r="W27" s="29"/>
      <c r="X27" s="29"/>
      <c r="Y27" s="29"/>
      <c r="Z27" s="29"/>
      <c r="AA27" s="29"/>
      <c r="AB27" s="29"/>
      <c r="AC27" s="29"/>
      <c r="AD27" s="29"/>
    </row>
    <row r="28" spans="1:30" ht="11.4" customHeight="1" x14ac:dyDescent="0.15">
      <c r="A28" s="24"/>
      <c r="B28" s="24" t="s">
        <v>44</v>
      </c>
      <c r="C28" s="77" t="s">
        <v>163</v>
      </c>
      <c r="D28" s="77"/>
      <c r="E28" s="26"/>
      <c r="F28" s="22">
        <v>101000000</v>
      </c>
      <c r="G28" s="22" t="s">
        <v>14</v>
      </c>
      <c r="H28" s="23">
        <f>SUM(F28,G28)</f>
        <v>101000000</v>
      </c>
      <c r="I28" s="22"/>
      <c r="J28" s="22"/>
      <c r="K28" s="22"/>
      <c r="L28" s="22"/>
      <c r="M28" s="22"/>
      <c r="N28" s="22"/>
      <c r="O28" s="22"/>
      <c r="P28" s="22"/>
      <c r="Q28" s="22"/>
      <c r="R28" s="22"/>
      <c r="S28" s="22"/>
      <c r="T28" s="29"/>
      <c r="U28" s="29"/>
      <c r="V28" s="29"/>
      <c r="W28" s="29"/>
      <c r="X28" s="29"/>
      <c r="Y28" s="29"/>
      <c r="Z28" s="29"/>
      <c r="AA28" s="29"/>
      <c r="AB28" s="29"/>
      <c r="AC28" s="29"/>
      <c r="AD28" s="29"/>
    </row>
    <row r="29" spans="1:30" ht="11.4" customHeight="1" x14ac:dyDescent="0.15">
      <c r="A29" s="24"/>
      <c r="B29" s="24"/>
      <c r="C29" s="94" t="s">
        <v>191</v>
      </c>
      <c r="D29" s="94"/>
      <c r="E29" s="26"/>
      <c r="F29" s="22">
        <v>141165000</v>
      </c>
      <c r="G29" s="22" t="s">
        <v>14</v>
      </c>
      <c r="H29" s="23">
        <f>SUM(F29,G29)</f>
        <v>141165000</v>
      </c>
      <c r="I29" s="22"/>
      <c r="J29" s="22"/>
      <c r="K29" s="22"/>
      <c r="L29" s="22"/>
      <c r="M29" s="22"/>
      <c r="N29" s="22"/>
      <c r="O29" s="22"/>
      <c r="P29" s="22"/>
      <c r="Q29" s="22"/>
      <c r="R29" s="22"/>
      <c r="S29" s="22"/>
      <c r="T29" s="29"/>
      <c r="U29" s="29"/>
      <c r="V29" s="29"/>
      <c r="W29" s="29"/>
      <c r="X29" s="29"/>
      <c r="Y29" s="29"/>
      <c r="Z29" s="29"/>
      <c r="AA29" s="29"/>
      <c r="AB29" s="29"/>
      <c r="AC29" s="29"/>
      <c r="AD29" s="29"/>
    </row>
    <row r="30" spans="1:30" ht="11.4" customHeight="1" x14ac:dyDescent="0.15">
      <c r="A30" s="24"/>
      <c r="B30" s="24" t="s">
        <v>47</v>
      </c>
      <c r="C30" s="77" t="s">
        <v>192</v>
      </c>
      <c r="D30" s="77"/>
      <c r="E30" s="26"/>
      <c r="F30" s="22">
        <v>21500000</v>
      </c>
      <c r="G30" s="22" t="s">
        <v>14</v>
      </c>
      <c r="H30" s="23">
        <f>SUM(F30,G30)</f>
        <v>21500000</v>
      </c>
      <c r="I30" s="22"/>
      <c r="J30" s="22"/>
      <c r="K30" s="22"/>
      <c r="L30" s="22"/>
      <c r="M30" s="22"/>
      <c r="N30" s="22"/>
      <c r="O30" s="22"/>
      <c r="P30" s="22"/>
      <c r="Q30" s="22"/>
      <c r="R30" s="22"/>
      <c r="S30" s="22"/>
      <c r="T30" s="29"/>
      <c r="U30" s="29"/>
      <c r="V30" s="29"/>
      <c r="W30" s="29"/>
      <c r="X30" s="29"/>
      <c r="Y30" s="29"/>
      <c r="Z30" s="29"/>
      <c r="AA30" s="29"/>
      <c r="AB30" s="29"/>
      <c r="AC30" s="29"/>
      <c r="AD30" s="29"/>
    </row>
    <row r="31" spans="1:30" ht="11.4" customHeight="1" x14ac:dyDescent="0.15">
      <c r="A31" s="24"/>
      <c r="B31" s="24"/>
      <c r="C31" s="20"/>
      <c r="D31" s="20"/>
      <c r="E31" s="26"/>
      <c r="F31" s="22"/>
      <c r="G31" s="22"/>
      <c r="H31" s="23"/>
      <c r="I31" s="22"/>
      <c r="J31" s="22"/>
      <c r="K31" s="22"/>
      <c r="L31" s="22"/>
      <c r="M31" s="22"/>
      <c r="N31" s="22"/>
      <c r="O31" s="22"/>
      <c r="P31" s="22"/>
      <c r="Q31" s="22"/>
      <c r="R31" s="22"/>
      <c r="S31" s="22"/>
      <c r="T31" s="29"/>
      <c r="U31" s="29"/>
      <c r="V31" s="29"/>
      <c r="W31" s="29"/>
      <c r="X31" s="29"/>
      <c r="Y31" s="29"/>
      <c r="Z31" s="29"/>
      <c r="AA31" s="29"/>
      <c r="AB31" s="29"/>
      <c r="AC31" s="29"/>
      <c r="AD31" s="29"/>
    </row>
    <row r="32" spans="1:30" ht="11.4" customHeight="1" x14ac:dyDescent="0.15">
      <c r="A32" s="24"/>
      <c r="B32" s="97" t="s">
        <v>49</v>
      </c>
      <c r="C32" s="77" t="s">
        <v>193</v>
      </c>
      <c r="D32" s="77"/>
      <c r="E32" s="26"/>
      <c r="F32" s="60">
        <v>175380828</v>
      </c>
      <c r="G32" s="96" t="s">
        <v>14</v>
      </c>
      <c r="H32" s="61">
        <f t="shared" ref="H32:H54" si="1">SUM(F32,G32)</f>
        <v>175380828</v>
      </c>
      <c r="I32" s="22"/>
      <c r="J32" s="22"/>
      <c r="K32" s="22"/>
      <c r="L32" s="22"/>
      <c r="M32" s="22"/>
      <c r="N32" s="22"/>
      <c r="O32" s="22"/>
      <c r="P32" s="22"/>
      <c r="Q32" s="22"/>
      <c r="R32" s="22"/>
      <c r="S32" s="22"/>
      <c r="T32" s="29"/>
      <c r="U32" s="29"/>
      <c r="V32" s="29"/>
      <c r="W32" s="29"/>
      <c r="X32" s="29"/>
      <c r="Y32" s="29"/>
      <c r="Z32" s="29"/>
      <c r="AA32" s="29"/>
      <c r="AB32" s="29"/>
      <c r="AC32" s="29"/>
      <c r="AD32" s="29"/>
    </row>
    <row r="33" spans="1:30" ht="11.4" customHeight="1" x14ac:dyDescent="0.15">
      <c r="A33" s="24"/>
      <c r="B33" s="97"/>
      <c r="C33" s="77"/>
      <c r="D33" s="77"/>
      <c r="E33" s="26"/>
      <c r="F33" s="22">
        <v>164480828</v>
      </c>
      <c r="G33" s="96"/>
      <c r="H33" s="23">
        <f t="shared" si="1"/>
        <v>164480828</v>
      </c>
      <c r="I33" s="22"/>
      <c r="J33" s="22"/>
      <c r="K33" s="22"/>
      <c r="L33" s="22"/>
      <c r="M33" s="22"/>
      <c r="N33" s="22"/>
      <c r="O33" s="22"/>
      <c r="P33" s="22"/>
      <c r="Q33" s="22"/>
      <c r="R33" s="22"/>
      <c r="S33" s="22"/>
      <c r="T33" s="29"/>
      <c r="U33" s="29"/>
      <c r="V33" s="29"/>
      <c r="W33" s="29"/>
      <c r="X33" s="29"/>
      <c r="Y33" s="29"/>
      <c r="Z33" s="29"/>
      <c r="AA33" s="29"/>
      <c r="AB33" s="29"/>
      <c r="AC33" s="29"/>
      <c r="AD33" s="29"/>
    </row>
    <row r="34" spans="1:30" ht="11.4" customHeight="1" x14ac:dyDescent="0.15">
      <c r="A34" s="24"/>
      <c r="B34" s="24"/>
      <c r="C34" s="20"/>
      <c r="D34" s="20"/>
      <c r="E34" s="26"/>
      <c r="F34" s="22"/>
      <c r="G34" s="22"/>
      <c r="H34" s="23"/>
      <c r="I34" s="22"/>
      <c r="J34" s="22"/>
      <c r="K34" s="22"/>
      <c r="L34" s="22"/>
      <c r="M34" s="22"/>
      <c r="N34" s="22"/>
      <c r="O34" s="22"/>
      <c r="P34" s="22"/>
      <c r="Q34" s="22"/>
      <c r="R34" s="22"/>
      <c r="S34" s="22"/>
      <c r="T34" s="29"/>
      <c r="U34" s="29"/>
      <c r="V34" s="29"/>
      <c r="W34" s="29"/>
      <c r="X34" s="29"/>
      <c r="Y34" s="29"/>
      <c r="Z34" s="29"/>
      <c r="AA34" s="29"/>
      <c r="AB34" s="29"/>
      <c r="AC34" s="29"/>
      <c r="AD34" s="29"/>
    </row>
    <row r="35" spans="1:30" ht="11.4" customHeight="1" x14ac:dyDescent="0.15">
      <c r="A35" s="24"/>
      <c r="B35" s="97" t="s">
        <v>205</v>
      </c>
      <c r="C35" s="97"/>
      <c r="D35" s="77" t="s">
        <v>194</v>
      </c>
      <c r="E35" s="26"/>
      <c r="F35" s="60">
        <v>37964436</v>
      </c>
      <c r="G35" s="96" t="s">
        <v>14</v>
      </c>
      <c r="H35" s="61">
        <f t="shared" si="1"/>
        <v>37964436</v>
      </c>
      <c r="I35" s="22"/>
      <c r="J35" s="22"/>
      <c r="K35" s="22"/>
      <c r="L35" s="22"/>
      <c r="M35" s="22"/>
      <c r="N35" s="22"/>
      <c r="O35" s="22"/>
      <c r="P35" s="22"/>
      <c r="Q35" s="22"/>
      <c r="R35" s="22"/>
      <c r="S35" s="22"/>
      <c r="T35" s="29"/>
      <c r="U35" s="29"/>
      <c r="V35" s="29"/>
      <c r="W35" s="29"/>
      <c r="X35" s="29"/>
      <c r="Y35" s="29"/>
      <c r="Z35" s="29"/>
      <c r="AA35" s="29"/>
      <c r="AB35" s="29"/>
      <c r="AC35" s="29"/>
      <c r="AD35" s="29"/>
    </row>
    <row r="36" spans="1:30" ht="11.4" customHeight="1" x14ac:dyDescent="0.15">
      <c r="A36" s="24"/>
      <c r="B36" s="97"/>
      <c r="C36" s="97"/>
      <c r="D36" s="77"/>
      <c r="E36" s="26"/>
      <c r="F36" s="22">
        <v>37129436</v>
      </c>
      <c r="G36" s="96"/>
      <c r="H36" s="23">
        <f t="shared" si="1"/>
        <v>37129436</v>
      </c>
      <c r="I36" s="22"/>
      <c r="J36" s="22"/>
      <c r="K36" s="22"/>
      <c r="L36" s="22"/>
      <c r="M36" s="22"/>
      <c r="N36" s="22"/>
      <c r="O36" s="22"/>
      <c r="P36" s="22"/>
      <c r="Q36" s="22"/>
      <c r="R36" s="22"/>
      <c r="S36" s="22"/>
      <c r="T36" s="29"/>
      <c r="U36" s="29"/>
      <c r="V36" s="29"/>
      <c r="W36" s="29"/>
      <c r="X36" s="29"/>
      <c r="Y36" s="29"/>
      <c r="Z36" s="29"/>
      <c r="AA36" s="29"/>
      <c r="AB36" s="29"/>
      <c r="AC36" s="29"/>
      <c r="AD36" s="29"/>
    </row>
    <row r="37" spans="1:30" ht="11.4" customHeight="1" x14ac:dyDescent="0.15">
      <c r="A37" s="24"/>
      <c r="B37" s="24"/>
      <c r="C37" s="20"/>
      <c r="D37" s="20"/>
      <c r="E37" s="26"/>
      <c r="F37" s="22"/>
      <c r="G37" s="22"/>
      <c r="H37" s="23"/>
      <c r="I37" s="22"/>
      <c r="J37" s="22"/>
      <c r="K37" s="22"/>
      <c r="L37" s="22"/>
      <c r="M37" s="22"/>
      <c r="N37" s="22"/>
      <c r="O37" s="22"/>
      <c r="P37" s="22"/>
      <c r="Q37" s="22"/>
      <c r="R37" s="22"/>
      <c r="S37" s="22"/>
      <c r="T37" s="29"/>
      <c r="U37" s="29"/>
      <c r="V37" s="29"/>
      <c r="W37" s="29"/>
      <c r="X37" s="29"/>
      <c r="Y37" s="29"/>
      <c r="Z37" s="29"/>
      <c r="AA37" s="29"/>
      <c r="AB37" s="29"/>
      <c r="AC37" s="29"/>
      <c r="AD37" s="29"/>
    </row>
    <row r="38" spans="1:30" ht="11.4" customHeight="1" x14ac:dyDescent="0.15">
      <c r="A38" s="24"/>
      <c r="B38" s="97" t="s">
        <v>206</v>
      </c>
      <c r="C38" s="97"/>
      <c r="D38" s="77" t="s">
        <v>207</v>
      </c>
      <c r="E38" s="26"/>
      <c r="F38" s="60">
        <v>54756690</v>
      </c>
      <c r="G38" s="96" t="s">
        <v>14</v>
      </c>
      <c r="H38" s="61">
        <f t="shared" si="1"/>
        <v>54756690</v>
      </c>
      <c r="I38" s="22"/>
      <c r="J38" s="22"/>
      <c r="K38" s="22"/>
      <c r="L38" s="22"/>
      <c r="M38" s="22"/>
      <c r="N38" s="22"/>
      <c r="O38" s="22"/>
      <c r="P38" s="22"/>
      <c r="Q38" s="22"/>
      <c r="R38" s="22"/>
      <c r="S38" s="22"/>
      <c r="T38" s="29"/>
      <c r="U38" s="29"/>
      <c r="V38" s="29"/>
      <c r="W38" s="29"/>
      <c r="X38" s="29"/>
      <c r="Y38" s="29"/>
      <c r="Z38" s="29"/>
      <c r="AA38" s="29"/>
      <c r="AB38" s="29"/>
      <c r="AC38" s="29"/>
      <c r="AD38" s="29"/>
    </row>
    <row r="39" spans="1:30" ht="11.4" customHeight="1" x14ac:dyDescent="0.15">
      <c r="A39" s="24"/>
      <c r="B39" s="97"/>
      <c r="C39" s="97"/>
      <c r="D39" s="77"/>
      <c r="E39" s="26"/>
      <c r="F39" s="22">
        <v>45836690</v>
      </c>
      <c r="G39" s="96"/>
      <c r="H39" s="23">
        <f t="shared" si="1"/>
        <v>45836690</v>
      </c>
      <c r="I39" s="22"/>
      <c r="J39" s="22"/>
      <c r="K39" s="22"/>
      <c r="L39" s="22"/>
      <c r="M39" s="22"/>
      <c r="N39" s="22"/>
      <c r="O39" s="22"/>
      <c r="P39" s="22"/>
      <c r="Q39" s="22"/>
      <c r="R39" s="22"/>
      <c r="S39" s="22"/>
      <c r="T39" s="29"/>
      <c r="U39" s="29"/>
      <c r="V39" s="29"/>
      <c r="W39" s="29"/>
      <c r="X39" s="29"/>
      <c r="Y39" s="29"/>
      <c r="Z39" s="29"/>
      <c r="AA39" s="29"/>
      <c r="AB39" s="29"/>
      <c r="AC39" s="29"/>
      <c r="AD39" s="29"/>
    </row>
    <row r="40" spans="1:30" ht="11.4" customHeight="1" x14ac:dyDescent="0.15">
      <c r="A40" s="24"/>
      <c r="B40" s="24"/>
      <c r="C40" s="20"/>
      <c r="D40" s="20"/>
      <c r="E40" s="26"/>
      <c r="F40" s="22"/>
      <c r="G40" s="22"/>
      <c r="H40" s="23"/>
      <c r="I40" s="22"/>
      <c r="J40" s="22"/>
      <c r="K40" s="22"/>
      <c r="L40" s="22"/>
      <c r="M40" s="22"/>
      <c r="N40" s="22"/>
      <c r="O40" s="22"/>
      <c r="P40" s="22"/>
      <c r="Q40" s="22"/>
      <c r="R40" s="22"/>
      <c r="S40" s="22"/>
      <c r="T40" s="29"/>
      <c r="U40" s="29"/>
      <c r="V40" s="29"/>
      <c r="W40" s="29"/>
      <c r="X40" s="29"/>
      <c r="Y40" s="29"/>
      <c r="Z40" s="29"/>
      <c r="AA40" s="29"/>
      <c r="AB40" s="29"/>
      <c r="AC40" s="29"/>
      <c r="AD40" s="29"/>
    </row>
    <row r="41" spans="1:30" ht="11.4" customHeight="1" x14ac:dyDescent="0.15">
      <c r="A41" s="24"/>
      <c r="B41" s="97" t="s">
        <v>208</v>
      </c>
      <c r="C41" s="97"/>
      <c r="D41" s="77" t="s">
        <v>209</v>
      </c>
      <c r="E41" s="26"/>
      <c r="F41" s="60">
        <v>14839671</v>
      </c>
      <c r="G41" s="96" t="s">
        <v>14</v>
      </c>
      <c r="H41" s="61">
        <f t="shared" si="1"/>
        <v>14839671</v>
      </c>
      <c r="I41" s="22"/>
      <c r="J41" s="22"/>
      <c r="K41" s="22"/>
      <c r="L41" s="22"/>
      <c r="M41" s="22"/>
      <c r="N41" s="22"/>
      <c r="O41" s="22"/>
      <c r="P41" s="22"/>
      <c r="Q41" s="22"/>
      <c r="R41" s="22"/>
      <c r="S41" s="22"/>
      <c r="T41" s="29"/>
      <c r="U41" s="29"/>
      <c r="V41" s="29"/>
      <c r="W41" s="29"/>
      <c r="X41" s="29"/>
      <c r="Y41" s="29"/>
      <c r="Z41" s="29"/>
      <c r="AA41" s="29"/>
      <c r="AB41" s="29"/>
      <c r="AC41" s="29"/>
      <c r="AD41" s="29"/>
    </row>
    <row r="42" spans="1:30" ht="11.4" customHeight="1" x14ac:dyDescent="0.15">
      <c r="A42" s="24"/>
      <c r="B42" s="97"/>
      <c r="C42" s="97"/>
      <c r="D42" s="77"/>
      <c r="E42" s="26"/>
      <c r="F42" s="22">
        <v>13736671</v>
      </c>
      <c r="G42" s="96"/>
      <c r="H42" s="23">
        <f t="shared" si="1"/>
        <v>13736671</v>
      </c>
      <c r="I42" s="22"/>
      <c r="J42" s="22"/>
      <c r="K42" s="22"/>
      <c r="L42" s="22"/>
      <c r="M42" s="22"/>
      <c r="N42" s="22"/>
      <c r="O42" s="22"/>
      <c r="P42" s="22"/>
      <c r="Q42" s="22"/>
      <c r="R42" s="22"/>
      <c r="S42" s="22"/>
      <c r="T42" s="29"/>
      <c r="U42" s="29"/>
      <c r="V42" s="29"/>
      <c r="W42" s="29"/>
      <c r="X42" s="29"/>
      <c r="Y42" s="29"/>
      <c r="Z42" s="29"/>
      <c r="AA42" s="29"/>
      <c r="AB42" s="29"/>
      <c r="AC42" s="29"/>
      <c r="AD42" s="29"/>
    </row>
    <row r="43" spans="1:30" ht="11.4" customHeight="1" x14ac:dyDescent="0.15">
      <c r="A43" s="24"/>
      <c r="B43" s="24"/>
      <c r="C43" s="20"/>
      <c r="D43" s="20"/>
      <c r="E43" s="26"/>
      <c r="F43" s="22"/>
      <c r="G43" s="22"/>
      <c r="H43" s="23"/>
      <c r="I43" s="22"/>
      <c r="J43" s="22"/>
      <c r="K43" s="22"/>
      <c r="L43" s="22"/>
      <c r="M43" s="22"/>
      <c r="N43" s="22"/>
      <c r="O43" s="22"/>
      <c r="P43" s="22"/>
      <c r="Q43" s="22"/>
      <c r="R43" s="22"/>
      <c r="S43" s="22"/>
      <c r="T43" s="29"/>
      <c r="U43" s="29"/>
      <c r="V43" s="29"/>
      <c r="W43" s="29"/>
      <c r="X43" s="29"/>
      <c r="Y43" s="29"/>
      <c r="Z43" s="29"/>
      <c r="AA43" s="29"/>
      <c r="AB43" s="29"/>
      <c r="AC43" s="29"/>
      <c r="AD43" s="29"/>
    </row>
    <row r="44" spans="1:30" ht="11.4" customHeight="1" x14ac:dyDescent="0.15">
      <c r="A44" s="24"/>
      <c r="B44" s="24"/>
      <c r="C44" s="24" t="s">
        <v>210</v>
      </c>
      <c r="D44" s="20" t="s">
        <v>196</v>
      </c>
      <c r="E44" s="26"/>
      <c r="F44" s="22">
        <v>26892104</v>
      </c>
      <c r="G44" s="22" t="s">
        <v>14</v>
      </c>
      <c r="H44" s="23">
        <f t="shared" si="1"/>
        <v>26892104</v>
      </c>
      <c r="I44" s="22"/>
      <c r="J44" s="22"/>
      <c r="K44" s="22"/>
      <c r="L44" s="22"/>
      <c r="M44" s="22"/>
      <c r="N44" s="22"/>
      <c r="O44" s="22"/>
      <c r="P44" s="22"/>
      <c r="Q44" s="22"/>
      <c r="R44" s="22"/>
      <c r="S44" s="22"/>
      <c r="T44" s="29"/>
      <c r="U44" s="29"/>
      <c r="V44" s="29"/>
      <c r="W44" s="29"/>
      <c r="X44" s="29"/>
      <c r="Y44" s="29"/>
      <c r="Z44" s="29"/>
      <c r="AA44" s="29"/>
      <c r="AB44" s="29"/>
      <c r="AC44" s="29"/>
      <c r="AD44" s="29"/>
    </row>
    <row r="45" spans="1:30" ht="11.4" customHeight="1" x14ac:dyDescent="0.15">
      <c r="A45" s="24"/>
      <c r="B45" s="24"/>
      <c r="C45" s="20"/>
      <c r="D45" s="20"/>
      <c r="E45" s="26"/>
      <c r="F45" s="22"/>
      <c r="G45" s="22"/>
      <c r="H45" s="23"/>
      <c r="I45" s="22"/>
      <c r="J45" s="22"/>
      <c r="K45" s="22"/>
      <c r="L45" s="22"/>
      <c r="M45" s="22"/>
      <c r="N45" s="22"/>
      <c r="O45" s="22"/>
      <c r="P45" s="22"/>
      <c r="Q45" s="22"/>
      <c r="R45" s="22"/>
      <c r="S45" s="22"/>
      <c r="T45" s="29"/>
      <c r="U45" s="29"/>
      <c r="V45" s="29"/>
      <c r="W45" s="29"/>
      <c r="X45" s="29"/>
      <c r="Y45" s="29"/>
      <c r="Z45" s="29"/>
      <c r="AA45" s="29"/>
      <c r="AB45" s="29"/>
      <c r="AC45" s="29"/>
      <c r="AD45" s="29"/>
    </row>
    <row r="46" spans="1:30" ht="11.4" customHeight="1" x14ac:dyDescent="0.15">
      <c r="A46" s="24"/>
      <c r="B46" s="97" t="s">
        <v>211</v>
      </c>
      <c r="C46" s="97"/>
      <c r="D46" s="77" t="s">
        <v>212</v>
      </c>
      <c r="E46" s="26"/>
      <c r="F46" s="60">
        <v>39861595</v>
      </c>
      <c r="G46" s="102" t="s">
        <v>14</v>
      </c>
      <c r="H46" s="61">
        <f t="shared" si="1"/>
        <v>39861595</v>
      </c>
      <c r="I46" s="22"/>
      <c r="J46" s="22"/>
      <c r="K46" s="22"/>
      <c r="L46" s="22"/>
      <c r="M46" s="22"/>
      <c r="N46" s="22"/>
      <c r="O46" s="22"/>
      <c r="P46" s="22"/>
      <c r="Q46" s="22"/>
      <c r="R46" s="22"/>
      <c r="S46" s="22"/>
      <c r="T46" s="29"/>
      <c r="U46" s="29"/>
      <c r="V46" s="29"/>
      <c r="W46" s="29"/>
      <c r="X46" s="29"/>
      <c r="Y46" s="29"/>
      <c r="Z46" s="29"/>
      <c r="AA46" s="29"/>
      <c r="AB46" s="29"/>
      <c r="AC46" s="29"/>
      <c r="AD46" s="29"/>
    </row>
    <row r="47" spans="1:30" ht="11.4" customHeight="1" x14ac:dyDescent="0.15">
      <c r="A47" s="24"/>
      <c r="B47" s="97"/>
      <c r="C47" s="97"/>
      <c r="D47" s="77"/>
      <c r="E47" s="26"/>
      <c r="F47" s="22">
        <v>39819595</v>
      </c>
      <c r="G47" s="102"/>
      <c r="H47" s="23">
        <f t="shared" si="1"/>
        <v>39819595</v>
      </c>
      <c r="I47" s="22"/>
      <c r="J47" s="22"/>
      <c r="K47" s="22"/>
      <c r="L47" s="22"/>
      <c r="M47" s="22"/>
      <c r="N47" s="22"/>
      <c r="O47" s="22"/>
      <c r="P47" s="22"/>
      <c r="Q47" s="22"/>
      <c r="R47" s="22"/>
      <c r="S47" s="22"/>
      <c r="T47" s="29"/>
      <c r="U47" s="29"/>
      <c r="V47" s="29"/>
      <c r="W47" s="29"/>
      <c r="X47" s="29"/>
      <c r="Y47" s="29"/>
      <c r="Z47" s="29"/>
      <c r="AA47" s="29"/>
      <c r="AB47" s="29"/>
      <c r="AC47" s="29"/>
      <c r="AD47" s="29"/>
    </row>
    <row r="48" spans="1:30" ht="11.4" customHeight="1" x14ac:dyDescent="0.15">
      <c r="A48" s="24"/>
      <c r="B48" s="24"/>
      <c r="C48" s="20"/>
      <c r="D48" s="20"/>
      <c r="E48" s="26"/>
      <c r="F48" s="22"/>
      <c r="G48" s="22"/>
      <c r="H48" s="23"/>
      <c r="I48" s="22"/>
      <c r="J48" s="22"/>
      <c r="K48" s="22"/>
      <c r="L48" s="22"/>
      <c r="M48" s="22"/>
      <c r="N48" s="22"/>
      <c r="O48" s="22"/>
      <c r="P48" s="22"/>
      <c r="Q48" s="22"/>
      <c r="R48" s="22"/>
      <c r="S48" s="22"/>
      <c r="T48" s="29"/>
      <c r="U48" s="29"/>
      <c r="V48" s="29"/>
      <c r="W48" s="29"/>
      <c r="X48" s="29"/>
      <c r="Y48" s="29"/>
      <c r="Z48" s="29"/>
      <c r="AA48" s="29"/>
      <c r="AB48" s="29"/>
      <c r="AC48" s="29"/>
      <c r="AD48" s="29"/>
    </row>
    <row r="49" spans="1:30" ht="11.4" customHeight="1" x14ac:dyDescent="0.15">
      <c r="A49" s="24"/>
      <c r="B49" s="24"/>
      <c r="C49" s="24" t="s">
        <v>213</v>
      </c>
      <c r="D49" s="20" t="s">
        <v>198</v>
      </c>
      <c r="E49" s="26"/>
      <c r="F49" s="22">
        <v>566332</v>
      </c>
      <c r="G49" s="22" t="s">
        <v>14</v>
      </c>
      <c r="H49" s="23">
        <f t="shared" si="1"/>
        <v>566332</v>
      </c>
      <c r="I49" s="22"/>
      <c r="J49" s="22"/>
      <c r="K49" s="22"/>
      <c r="L49" s="22"/>
      <c r="M49" s="22"/>
      <c r="N49" s="22"/>
      <c r="O49" s="22"/>
      <c r="P49" s="22"/>
      <c r="Q49" s="22"/>
      <c r="R49" s="22"/>
      <c r="S49" s="22"/>
      <c r="T49" s="29"/>
      <c r="U49" s="29"/>
      <c r="V49" s="29"/>
      <c r="W49" s="29"/>
      <c r="X49" s="29"/>
      <c r="Y49" s="29"/>
      <c r="Z49" s="29"/>
      <c r="AA49" s="29"/>
      <c r="AB49" s="29"/>
      <c r="AC49" s="29"/>
      <c r="AD49" s="29"/>
    </row>
    <row r="50" spans="1:30" ht="11.4" customHeight="1" x14ac:dyDescent="0.15">
      <c r="A50" s="24"/>
      <c r="B50" s="24"/>
      <c r="C50" s="24" t="s">
        <v>214</v>
      </c>
      <c r="D50" s="20" t="s">
        <v>215</v>
      </c>
      <c r="E50" s="26"/>
      <c r="F50" s="22">
        <v>500000</v>
      </c>
      <c r="G50" s="22" t="s">
        <v>14</v>
      </c>
      <c r="H50" s="23">
        <f t="shared" si="1"/>
        <v>500000</v>
      </c>
      <c r="I50" s="22"/>
      <c r="J50" s="22"/>
      <c r="K50" s="22"/>
      <c r="L50" s="22"/>
      <c r="M50" s="22"/>
      <c r="N50" s="22"/>
      <c r="O50" s="22"/>
      <c r="P50" s="22"/>
      <c r="Q50" s="22"/>
      <c r="R50" s="22"/>
      <c r="S50" s="22"/>
      <c r="T50" s="29"/>
      <c r="U50" s="29"/>
      <c r="V50" s="29"/>
      <c r="W50" s="29"/>
      <c r="X50" s="29"/>
      <c r="Y50" s="29"/>
      <c r="Z50" s="29"/>
      <c r="AA50" s="29"/>
      <c r="AB50" s="29"/>
      <c r="AC50" s="29"/>
      <c r="AD50" s="29"/>
    </row>
    <row r="51" spans="1:30" ht="11.4" customHeight="1" x14ac:dyDescent="0.15">
      <c r="A51" s="24"/>
      <c r="B51" s="24" t="s">
        <v>51</v>
      </c>
      <c r="C51" s="77" t="s">
        <v>219</v>
      </c>
      <c r="D51" s="77"/>
      <c r="E51" s="26"/>
      <c r="F51" s="22">
        <v>12379705</v>
      </c>
      <c r="G51" s="22" t="s">
        <v>14</v>
      </c>
      <c r="H51" s="23">
        <f t="shared" si="1"/>
        <v>12379705</v>
      </c>
      <c r="I51" s="22"/>
      <c r="J51" s="22"/>
      <c r="K51" s="22"/>
      <c r="L51" s="22"/>
      <c r="M51" s="22"/>
      <c r="N51" s="22"/>
      <c r="O51" s="22"/>
      <c r="P51" s="22"/>
      <c r="Q51" s="22"/>
      <c r="R51" s="22"/>
      <c r="S51" s="22"/>
      <c r="T51" s="29"/>
      <c r="U51" s="29"/>
      <c r="V51" s="29"/>
      <c r="W51" s="29"/>
      <c r="X51" s="29"/>
      <c r="Y51" s="29"/>
      <c r="Z51" s="29"/>
      <c r="AA51" s="29"/>
      <c r="AB51" s="29"/>
      <c r="AC51" s="29"/>
      <c r="AD51" s="29"/>
    </row>
    <row r="52" spans="1:30" ht="11.4" customHeight="1" x14ac:dyDescent="0.15">
      <c r="A52" s="24"/>
      <c r="B52" s="24" t="s">
        <v>53</v>
      </c>
      <c r="C52" s="77" t="s">
        <v>85</v>
      </c>
      <c r="D52" s="77"/>
      <c r="E52" s="26"/>
      <c r="F52" s="22">
        <v>10723075</v>
      </c>
      <c r="G52" s="22" t="s">
        <v>14</v>
      </c>
      <c r="H52" s="23">
        <f t="shared" si="1"/>
        <v>10723075</v>
      </c>
      <c r="I52" s="22"/>
      <c r="J52" s="22"/>
      <c r="K52" s="22"/>
      <c r="L52" s="22"/>
      <c r="M52" s="22"/>
      <c r="N52" s="22"/>
      <c r="O52" s="22"/>
      <c r="P52" s="22"/>
      <c r="Q52" s="22"/>
      <c r="R52" s="22"/>
      <c r="S52" s="22"/>
      <c r="T52" s="29"/>
      <c r="U52" s="29"/>
      <c r="V52" s="29"/>
      <c r="W52" s="29"/>
      <c r="X52" s="29"/>
      <c r="Y52" s="29"/>
      <c r="Z52" s="29"/>
      <c r="AA52" s="29"/>
      <c r="AB52" s="29"/>
      <c r="AC52" s="29"/>
      <c r="AD52" s="29"/>
    </row>
    <row r="53" spans="1:30" ht="11.4" customHeight="1" x14ac:dyDescent="0.15">
      <c r="A53" s="24"/>
      <c r="B53" s="24" t="s">
        <v>56</v>
      </c>
      <c r="C53" s="77" t="s">
        <v>152</v>
      </c>
      <c r="D53" s="77"/>
      <c r="E53" s="26"/>
      <c r="F53" s="22" t="s">
        <v>14</v>
      </c>
      <c r="G53" s="22">
        <v>31037040</v>
      </c>
      <c r="H53" s="23">
        <f t="shared" si="1"/>
        <v>31037040</v>
      </c>
      <c r="I53" s="22"/>
      <c r="J53" s="22"/>
      <c r="K53" s="22"/>
      <c r="L53" s="22"/>
      <c r="M53" s="22"/>
      <c r="N53" s="22"/>
      <c r="O53" s="22"/>
      <c r="P53" s="22"/>
      <c r="Q53" s="22"/>
      <c r="R53" s="22"/>
      <c r="S53" s="22"/>
      <c r="T53" s="29"/>
      <c r="U53" s="29"/>
      <c r="V53" s="29"/>
      <c r="W53" s="29"/>
      <c r="X53" s="29"/>
      <c r="Y53" s="29"/>
      <c r="Z53" s="29"/>
      <c r="AA53" s="29"/>
      <c r="AB53" s="29"/>
      <c r="AC53" s="29"/>
      <c r="AD53" s="29"/>
    </row>
    <row r="54" spans="1:30" ht="11.4" customHeight="1" x14ac:dyDescent="0.15">
      <c r="A54" s="24"/>
      <c r="B54" s="24" t="s">
        <v>58</v>
      </c>
      <c r="C54" s="77" t="s">
        <v>69</v>
      </c>
      <c r="D54" s="77"/>
      <c r="E54" s="31"/>
      <c r="F54" s="22">
        <v>8000000</v>
      </c>
      <c r="G54" s="22" t="s">
        <v>14</v>
      </c>
      <c r="H54" s="23">
        <f t="shared" si="1"/>
        <v>8000000</v>
      </c>
      <c r="I54" s="48"/>
      <c r="J54" s="48"/>
      <c r="K54" s="48"/>
      <c r="L54" s="48"/>
      <c r="M54" s="48"/>
      <c r="N54" s="48"/>
      <c r="O54" s="48"/>
      <c r="P54" s="48"/>
      <c r="Q54" s="48"/>
      <c r="R54" s="48"/>
      <c r="S54" s="48"/>
      <c r="T54" s="29"/>
      <c r="U54" s="29"/>
      <c r="V54" s="29"/>
      <c r="W54" s="29"/>
      <c r="X54" s="29"/>
      <c r="Y54" s="29"/>
      <c r="Z54" s="29"/>
      <c r="AA54" s="29"/>
      <c r="AB54" s="29"/>
      <c r="AC54" s="29"/>
      <c r="AD54" s="29"/>
    </row>
    <row r="55" spans="1:30" ht="4.5" customHeight="1" x14ac:dyDescent="0.15">
      <c r="A55" s="24"/>
      <c r="B55" s="24"/>
      <c r="C55" s="20"/>
      <c r="D55" s="20"/>
      <c r="E55" s="31"/>
      <c r="F55" s="22"/>
      <c r="G55" s="22"/>
      <c r="H55" s="23"/>
      <c r="I55" s="48"/>
      <c r="J55" s="48"/>
      <c r="K55" s="48"/>
      <c r="L55" s="48"/>
      <c r="M55" s="48"/>
      <c r="N55" s="48"/>
      <c r="O55" s="48"/>
      <c r="P55" s="48"/>
      <c r="Q55" s="48"/>
      <c r="R55" s="48"/>
      <c r="S55" s="48"/>
      <c r="T55" s="29"/>
      <c r="U55" s="29"/>
      <c r="V55" s="29"/>
      <c r="W55" s="29"/>
      <c r="X55" s="29"/>
      <c r="Y55" s="29"/>
      <c r="Z55" s="29"/>
      <c r="AA55" s="29"/>
      <c r="AB55" s="29"/>
      <c r="AC55" s="29"/>
      <c r="AD55" s="29"/>
    </row>
    <row r="56" spans="1:30" ht="12.75" customHeight="1" x14ac:dyDescent="0.15">
      <c r="A56" s="24"/>
      <c r="B56" s="24"/>
      <c r="C56" s="76" t="s">
        <v>70</v>
      </c>
      <c r="D56" s="76"/>
      <c r="E56" s="31"/>
      <c r="F56" s="23">
        <v>952505090</v>
      </c>
      <c r="G56" s="23">
        <v>45584842</v>
      </c>
      <c r="H56" s="23">
        <f>SUM(F56,G56)</f>
        <v>998089932</v>
      </c>
      <c r="I56" s="48"/>
      <c r="J56" s="48"/>
      <c r="K56" s="48"/>
      <c r="L56" s="48"/>
      <c r="M56" s="48"/>
      <c r="N56" s="48"/>
      <c r="O56" s="48"/>
      <c r="P56" s="48"/>
      <c r="Q56" s="48"/>
      <c r="R56" s="48"/>
      <c r="S56" s="48"/>
      <c r="T56" s="29"/>
      <c r="U56" s="29"/>
      <c r="V56" s="29"/>
      <c r="W56" s="29"/>
      <c r="X56" s="29"/>
      <c r="Y56" s="29"/>
      <c r="Z56" s="29"/>
      <c r="AA56" s="29"/>
      <c r="AB56" s="29"/>
      <c r="AC56" s="29"/>
      <c r="AD56" s="29"/>
    </row>
    <row r="57" spans="1:30" ht="4.5" customHeight="1" x14ac:dyDescent="0.15">
      <c r="A57" s="24"/>
      <c r="B57" s="24"/>
      <c r="C57" s="20"/>
      <c r="D57" s="20"/>
      <c r="E57" s="31"/>
      <c r="F57" s="22"/>
      <c r="G57" s="22"/>
      <c r="H57" s="23"/>
      <c r="I57" s="48"/>
      <c r="J57" s="48"/>
      <c r="K57" s="48"/>
      <c r="L57" s="48"/>
      <c r="M57" s="48"/>
      <c r="N57" s="48"/>
      <c r="O57" s="48"/>
      <c r="P57" s="48"/>
      <c r="Q57" s="48"/>
      <c r="R57" s="48"/>
      <c r="S57" s="48"/>
      <c r="T57" s="29"/>
      <c r="U57" s="29"/>
      <c r="V57" s="29"/>
      <c r="W57" s="29"/>
      <c r="X57" s="29"/>
      <c r="Y57" s="29"/>
      <c r="Z57" s="29"/>
      <c r="AA57" s="29"/>
      <c r="AB57" s="29"/>
      <c r="AC57" s="29"/>
      <c r="AD57" s="29"/>
    </row>
    <row r="58" spans="1:30" ht="12.75" customHeight="1" x14ac:dyDescent="0.15">
      <c r="A58" s="24"/>
      <c r="B58" s="24" t="s">
        <v>60</v>
      </c>
      <c r="C58" s="76" t="s">
        <v>72</v>
      </c>
      <c r="D58" s="76"/>
      <c r="E58" s="31"/>
      <c r="F58" s="23">
        <v>184959790</v>
      </c>
      <c r="G58" s="23">
        <v>1563881</v>
      </c>
      <c r="H58" s="23">
        <f>SUM(F58,G58)</f>
        <v>186523671</v>
      </c>
      <c r="I58" s="48"/>
      <c r="J58" s="48"/>
      <c r="K58" s="48"/>
      <c r="L58" s="48"/>
      <c r="M58" s="48"/>
      <c r="N58" s="48"/>
      <c r="O58" s="48"/>
      <c r="P58" s="48"/>
      <c r="Q58" s="48"/>
      <c r="R58" s="48"/>
      <c r="S58" s="48"/>
      <c r="T58" s="29"/>
      <c r="U58" s="29"/>
      <c r="V58" s="29"/>
      <c r="W58" s="29"/>
      <c r="X58" s="29"/>
      <c r="Y58" s="29"/>
      <c r="Z58" s="29"/>
      <c r="AA58" s="29"/>
      <c r="AB58" s="29"/>
      <c r="AC58" s="29"/>
      <c r="AD58" s="29"/>
    </row>
    <row r="59" spans="1:30" ht="4.6500000000000004" customHeight="1" x14ac:dyDescent="0.15">
      <c r="A59" s="24"/>
      <c r="B59" s="24"/>
      <c r="C59" s="20"/>
      <c r="D59" s="20"/>
      <c r="E59" s="31"/>
      <c r="F59" s="22"/>
      <c r="G59" s="22"/>
      <c r="H59" s="23"/>
      <c r="I59" s="48"/>
      <c r="J59" s="48"/>
      <c r="K59" s="48"/>
      <c r="L59" s="48"/>
      <c r="M59" s="48"/>
      <c r="N59" s="48"/>
      <c r="O59" s="48"/>
      <c r="P59" s="48"/>
      <c r="Q59" s="48"/>
      <c r="R59" s="48"/>
      <c r="S59" s="48"/>
      <c r="T59" s="29"/>
      <c r="U59" s="29"/>
      <c r="V59" s="29"/>
      <c r="W59" s="29"/>
      <c r="X59" s="29"/>
      <c r="Y59" s="29"/>
      <c r="Z59" s="29"/>
      <c r="AA59" s="29"/>
      <c r="AB59" s="29"/>
      <c r="AC59" s="29"/>
      <c r="AD59" s="29"/>
    </row>
    <row r="60" spans="1:30" ht="12.9" customHeight="1" x14ac:dyDescent="0.15">
      <c r="A60" s="24"/>
      <c r="B60" s="24"/>
      <c r="C60" s="79" t="s">
        <v>73</v>
      </c>
      <c r="D60" s="79"/>
      <c r="E60" s="31"/>
      <c r="F60" s="23">
        <v>1137464880</v>
      </c>
      <c r="G60" s="23">
        <v>47148723</v>
      </c>
      <c r="H60" s="23">
        <f>SUM(F60,G60)</f>
        <v>1184613603</v>
      </c>
      <c r="I60" s="48"/>
      <c r="J60" s="48"/>
      <c r="K60" s="48"/>
      <c r="L60" s="48"/>
      <c r="M60" s="48"/>
      <c r="N60" s="48"/>
      <c r="O60" s="48"/>
      <c r="P60" s="48"/>
      <c r="Q60" s="48"/>
      <c r="R60" s="48"/>
      <c r="S60" s="48"/>
      <c r="T60" s="29"/>
      <c r="U60" s="29"/>
      <c r="V60" s="29"/>
      <c r="W60" s="29"/>
      <c r="X60" s="29"/>
      <c r="Y60" s="29"/>
      <c r="Z60" s="29"/>
      <c r="AA60" s="29"/>
      <c r="AB60" s="29"/>
      <c r="AC60" s="29"/>
      <c r="AD60" s="29"/>
    </row>
    <row r="61" spans="1:30" ht="6" customHeight="1" x14ac:dyDescent="0.15">
      <c r="A61" s="33"/>
      <c r="B61" s="33"/>
      <c r="C61" s="34"/>
      <c r="D61" s="35"/>
      <c r="E61" s="36"/>
      <c r="F61" s="37"/>
      <c r="G61" s="38"/>
      <c r="H61" s="39"/>
      <c r="I61" s="40"/>
      <c r="J61" s="40"/>
      <c r="K61" s="40"/>
      <c r="L61" s="40"/>
      <c r="M61" s="40"/>
      <c r="N61" s="40"/>
      <c r="O61" s="40"/>
      <c r="P61" s="40"/>
      <c r="Q61" s="40"/>
      <c r="R61" s="40"/>
      <c r="S61" s="40"/>
      <c r="T61" s="29"/>
      <c r="U61" s="29"/>
      <c r="V61" s="29"/>
      <c r="W61" s="29"/>
      <c r="X61" s="29"/>
      <c r="Y61" s="29"/>
      <c r="Z61" s="29"/>
      <c r="AA61" s="29"/>
      <c r="AB61" s="29"/>
      <c r="AC61" s="29"/>
      <c r="AD61" s="29"/>
    </row>
    <row r="62" spans="1:30" ht="18" customHeight="1" x14ac:dyDescent="0.15">
      <c r="A62" s="12"/>
      <c r="B62" s="101" t="s">
        <v>328</v>
      </c>
      <c r="C62" s="99"/>
      <c r="D62" s="99"/>
      <c r="E62" s="99"/>
      <c r="F62" s="99"/>
      <c r="G62" s="99"/>
      <c r="H62" s="99"/>
      <c r="I62" s="12"/>
      <c r="J62" s="12"/>
      <c r="K62" s="12"/>
      <c r="L62" s="12"/>
      <c r="M62" s="12"/>
      <c r="N62" s="12"/>
      <c r="O62" s="12"/>
      <c r="P62" s="12"/>
      <c r="Q62" s="12"/>
      <c r="R62" s="12"/>
      <c r="S62" s="12"/>
      <c r="T62" s="29"/>
      <c r="U62" s="29"/>
      <c r="V62" s="29"/>
      <c r="W62" s="29"/>
      <c r="X62" s="29"/>
      <c r="Y62" s="29"/>
      <c r="Z62" s="29"/>
      <c r="AA62" s="29"/>
      <c r="AB62" s="29"/>
      <c r="AC62" s="29"/>
      <c r="AD62" s="29"/>
    </row>
    <row r="63" spans="1:30" ht="10.5" customHeight="1" x14ac:dyDescent="0.15">
      <c r="A63" s="40"/>
      <c r="B63" s="100"/>
      <c r="C63" s="100"/>
      <c r="D63" s="100"/>
      <c r="E63" s="100"/>
      <c r="F63" s="100"/>
      <c r="G63" s="100"/>
      <c r="H63" s="100"/>
      <c r="I63" s="45"/>
      <c r="J63" s="45"/>
      <c r="K63" s="45"/>
      <c r="L63" s="45"/>
      <c r="M63" s="45"/>
      <c r="N63" s="45"/>
      <c r="O63" s="45"/>
      <c r="P63" s="45"/>
      <c r="Q63" s="45"/>
      <c r="R63" s="45"/>
      <c r="S63" s="45"/>
      <c r="T63" s="29"/>
      <c r="U63" s="29"/>
      <c r="V63" s="29"/>
      <c r="W63" s="29"/>
      <c r="X63" s="29"/>
      <c r="Y63" s="29"/>
      <c r="Z63" s="29"/>
      <c r="AA63" s="29"/>
      <c r="AB63" s="29"/>
      <c r="AC63" s="29"/>
      <c r="AD63" s="29"/>
    </row>
    <row r="64" spans="1:30" ht="10.5" customHeight="1" x14ac:dyDescent="0.15">
      <c r="A64" s="40"/>
      <c r="B64" s="100"/>
      <c r="C64" s="100"/>
      <c r="D64" s="100"/>
      <c r="E64" s="100"/>
      <c r="F64" s="100"/>
      <c r="G64" s="100"/>
      <c r="H64" s="100"/>
      <c r="I64" s="40"/>
      <c r="J64" s="40"/>
      <c r="K64" s="40"/>
      <c r="L64" s="40"/>
      <c r="M64" s="40"/>
      <c r="N64" s="40"/>
      <c r="O64" s="40"/>
      <c r="P64" s="40"/>
      <c r="Q64" s="40"/>
      <c r="R64" s="40"/>
      <c r="S64" s="40"/>
      <c r="T64" s="29"/>
      <c r="U64" s="29"/>
      <c r="V64" s="29"/>
      <c r="W64" s="29"/>
      <c r="X64" s="29"/>
      <c r="Y64" s="29"/>
      <c r="Z64" s="29"/>
      <c r="AA64" s="29"/>
      <c r="AB64" s="29"/>
      <c r="AC64" s="29"/>
      <c r="AD64" s="29"/>
    </row>
    <row r="65" spans="1:30" ht="10.5" customHeight="1" x14ac:dyDescent="0.15">
      <c r="A65" s="40"/>
      <c r="B65" s="100"/>
      <c r="C65" s="100"/>
      <c r="D65" s="100"/>
      <c r="E65" s="100"/>
      <c r="F65" s="100"/>
      <c r="G65" s="100"/>
      <c r="H65" s="100"/>
      <c r="I65" s="40"/>
      <c r="J65" s="40"/>
      <c r="K65" s="40"/>
      <c r="L65" s="40"/>
      <c r="M65" s="40"/>
      <c r="N65" s="40"/>
      <c r="O65" s="40"/>
      <c r="P65" s="40"/>
      <c r="Q65" s="40"/>
      <c r="R65" s="40"/>
      <c r="S65" s="40"/>
      <c r="T65" s="29"/>
      <c r="U65" s="29"/>
      <c r="V65" s="29"/>
      <c r="W65" s="29"/>
      <c r="X65" s="29"/>
      <c r="Y65" s="29"/>
      <c r="Z65" s="29"/>
      <c r="AA65" s="29"/>
      <c r="AB65" s="29"/>
      <c r="AC65" s="29"/>
      <c r="AD65" s="29"/>
    </row>
    <row r="66" spans="1:30" ht="10.5" customHeight="1" x14ac:dyDescent="0.15">
      <c r="A66" s="40"/>
      <c r="B66" s="100"/>
      <c r="C66" s="100"/>
      <c r="D66" s="100"/>
      <c r="E66" s="100"/>
      <c r="F66" s="100"/>
      <c r="G66" s="100"/>
      <c r="H66" s="100"/>
      <c r="I66" s="40"/>
      <c r="J66" s="40"/>
      <c r="K66" s="40"/>
      <c r="L66" s="40"/>
      <c r="M66" s="40"/>
      <c r="N66" s="40"/>
      <c r="O66" s="40"/>
      <c r="P66" s="40"/>
      <c r="Q66" s="40"/>
      <c r="R66" s="40"/>
      <c r="S66" s="40"/>
      <c r="T66" s="29"/>
      <c r="U66" s="29"/>
      <c r="V66" s="29"/>
      <c r="W66" s="29"/>
      <c r="X66" s="29"/>
      <c r="Y66" s="29"/>
      <c r="Z66" s="29"/>
      <c r="AA66" s="29"/>
      <c r="AB66" s="29"/>
      <c r="AC66" s="29"/>
      <c r="AD66" s="29"/>
    </row>
    <row r="67" spans="1:30" ht="10.5" customHeight="1" x14ac:dyDescent="0.15">
      <c r="A67" s="40"/>
      <c r="B67" s="100"/>
      <c r="C67" s="100"/>
      <c r="D67" s="100"/>
      <c r="E67" s="100"/>
      <c r="F67" s="100"/>
      <c r="G67" s="100"/>
      <c r="H67" s="100"/>
      <c r="I67" s="40"/>
      <c r="J67" s="40"/>
      <c r="K67" s="40"/>
      <c r="L67" s="40"/>
      <c r="M67" s="40"/>
      <c r="N67" s="40"/>
      <c r="O67" s="40"/>
      <c r="P67" s="40"/>
      <c r="Q67" s="40"/>
      <c r="R67" s="40"/>
      <c r="S67" s="40"/>
    </row>
    <row r="68" spans="1:30" ht="10.5" customHeight="1" x14ac:dyDescent="0.15">
      <c r="A68" s="40"/>
      <c r="B68" s="40"/>
      <c r="C68" s="40"/>
      <c r="D68" s="40"/>
      <c r="E68" s="40"/>
      <c r="F68" s="40"/>
      <c r="G68" s="40"/>
      <c r="H68" s="40"/>
      <c r="I68" s="40"/>
      <c r="J68" s="40"/>
      <c r="K68" s="40"/>
      <c r="L68" s="40"/>
      <c r="M68" s="40"/>
      <c r="N68" s="40"/>
      <c r="O68" s="40"/>
      <c r="P68" s="40"/>
      <c r="Q68" s="40"/>
      <c r="R68" s="40"/>
      <c r="S68" s="40"/>
    </row>
    <row r="69" spans="1:30" ht="10.5" customHeight="1" x14ac:dyDescent="0.15">
      <c r="A69" s="40"/>
      <c r="B69" s="40"/>
      <c r="C69" s="40"/>
      <c r="D69" s="40"/>
      <c r="E69" s="40"/>
      <c r="F69" s="40"/>
      <c r="G69" s="40"/>
      <c r="H69" s="40"/>
      <c r="I69" s="40"/>
      <c r="J69" s="40"/>
      <c r="K69" s="40"/>
      <c r="L69" s="40"/>
      <c r="M69" s="40"/>
      <c r="N69" s="40"/>
      <c r="O69" s="40"/>
      <c r="P69" s="40"/>
      <c r="Q69" s="40"/>
      <c r="R69" s="40"/>
      <c r="S69" s="40"/>
    </row>
    <row r="70" spans="1:30" ht="10.5" customHeight="1" x14ac:dyDescent="0.15">
      <c r="A70" s="40"/>
      <c r="B70" s="40"/>
      <c r="C70" s="40"/>
      <c r="D70" s="40"/>
      <c r="E70" s="40"/>
      <c r="F70" s="40"/>
      <c r="G70" s="40"/>
      <c r="H70" s="40"/>
      <c r="I70" s="40"/>
      <c r="J70" s="40"/>
      <c r="K70" s="40"/>
      <c r="L70" s="40"/>
      <c r="M70" s="40"/>
      <c r="N70" s="40"/>
      <c r="O70" s="40"/>
      <c r="P70" s="40"/>
      <c r="Q70" s="40"/>
      <c r="R70" s="40"/>
      <c r="S70" s="40"/>
    </row>
    <row r="71" spans="1:30" ht="10.5" customHeight="1" x14ac:dyDescent="0.15">
      <c r="A71" s="40"/>
      <c r="B71" s="40"/>
      <c r="C71" s="40"/>
      <c r="D71" s="40"/>
      <c r="E71" s="40"/>
      <c r="F71" s="40"/>
      <c r="G71" s="40"/>
      <c r="H71" s="40"/>
      <c r="I71" s="40"/>
      <c r="J71" s="40"/>
      <c r="K71" s="40"/>
      <c r="L71" s="40"/>
      <c r="M71" s="40"/>
      <c r="N71" s="40"/>
      <c r="O71" s="40"/>
      <c r="P71" s="40"/>
      <c r="Q71" s="40"/>
      <c r="R71" s="40"/>
      <c r="S71" s="40"/>
    </row>
    <row r="72" spans="1:30" ht="10.5" customHeight="1" x14ac:dyDescent="0.15">
      <c r="A72" s="40"/>
      <c r="B72" s="40"/>
      <c r="C72" s="40"/>
      <c r="D72" s="40"/>
      <c r="E72" s="40"/>
      <c r="F72" s="40"/>
      <c r="G72" s="40"/>
      <c r="H72" s="40"/>
      <c r="I72" s="40"/>
      <c r="J72" s="40"/>
      <c r="K72" s="40"/>
      <c r="L72" s="40"/>
      <c r="M72" s="40"/>
      <c r="N72" s="40"/>
      <c r="O72" s="40"/>
      <c r="P72" s="40"/>
      <c r="Q72" s="40"/>
      <c r="R72" s="40"/>
      <c r="S72" s="40"/>
    </row>
    <row r="73" spans="1:30" ht="10.5" customHeight="1" x14ac:dyDescent="0.15">
      <c r="A73" s="41"/>
      <c r="B73" s="41"/>
      <c r="C73" s="42"/>
      <c r="D73" s="42"/>
      <c r="E73" s="42"/>
      <c r="F73" s="42"/>
      <c r="G73" s="42"/>
      <c r="H73" s="42"/>
      <c r="I73" s="42"/>
      <c r="J73" s="42"/>
      <c r="K73" s="42"/>
      <c r="L73" s="42"/>
      <c r="M73" s="42"/>
      <c r="N73" s="42"/>
      <c r="O73" s="42"/>
      <c r="P73" s="42"/>
      <c r="Q73" s="42"/>
      <c r="R73" s="42"/>
      <c r="S73" s="42"/>
    </row>
    <row r="74" spans="1:30" ht="10.5" customHeight="1" x14ac:dyDescent="0.15">
      <c r="A74" s="41"/>
      <c r="B74" s="41"/>
      <c r="C74" s="42"/>
      <c r="D74" s="42"/>
      <c r="E74" s="42"/>
      <c r="F74" s="42"/>
      <c r="G74" s="42"/>
      <c r="H74" s="42"/>
      <c r="I74" s="42"/>
      <c r="J74" s="42"/>
      <c r="K74" s="42"/>
      <c r="L74" s="42"/>
      <c r="M74" s="42"/>
      <c r="N74" s="42"/>
      <c r="O74" s="42"/>
      <c r="P74" s="42"/>
      <c r="Q74" s="42"/>
      <c r="R74" s="42"/>
      <c r="S74" s="42"/>
    </row>
    <row r="75" spans="1:30" ht="10.5" customHeight="1" x14ac:dyDescent="0.15">
      <c r="A75" s="41"/>
      <c r="B75" s="41"/>
      <c r="C75" s="42"/>
      <c r="D75" s="42"/>
      <c r="E75" s="42"/>
      <c r="F75" s="42"/>
      <c r="G75" s="42"/>
      <c r="H75" s="42"/>
      <c r="I75" s="42"/>
      <c r="J75" s="42"/>
      <c r="K75" s="42"/>
      <c r="L75" s="42"/>
      <c r="M75" s="42"/>
      <c r="N75" s="42"/>
      <c r="O75" s="42"/>
      <c r="P75" s="42"/>
      <c r="Q75" s="42"/>
      <c r="R75" s="42"/>
      <c r="S75" s="42"/>
    </row>
    <row r="76" spans="1:30" ht="10.5" customHeight="1" x14ac:dyDescent="0.15">
      <c r="A76" s="41"/>
      <c r="B76" s="41"/>
      <c r="C76" s="42"/>
      <c r="D76" s="42"/>
      <c r="E76" s="42"/>
      <c r="F76" s="42"/>
      <c r="G76" s="42"/>
      <c r="H76" s="42"/>
      <c r="I76" s="42"/>
      <c r="J76" s="42"/>
      <c r="K76" s="42"/>
      <c r="L76" s="42"/>
      <c r="M76" s="42"/>
      <c r="N76" s="42"/>
      <c r="O76" s="42"/>
      <c r="P76" s="42"/>
      <c r="Q76" s="42"/>
      <c r="R76" s="42"/>
      <c r="S76" s="42"/>
    </row>
    <row r="77" spans="1:30" ht="10.5" customHeight="1" x14ac:dyDescent="0.15">
      <c r="A77" s="41"/>
      <c r="B77" s="41"/>
      <c r="C77" s="42"/>
      <c r="D77" s="42"/>
      <c r="E77" s="42"/>
      <c r="F77" s="42"/>
      <c r="G77" s="42"/>
      <c r="H77" s="42"/>
      <c r="I77" s="42"/>
      <c r="J77" s="42"/>
      <c r="K77" s="42"/>
      <c r="L77" s="42"/>
      <c r="M77" s="42"/>
      <c r="N77" s="42"/>
      <c r="O77" s="42"/>
      <c r="P77" s="42"/>
      <c r="Q77" s="42"/>
      <c r="R77" s="42"/>
      <c r="S77" s="42"/>
    </row>
    <row r="78" spans="1:30" ht="10.5" customHeight="1" x14ac:dyDescent="0.15">
      <c r="A78" s="41"/>
      <c r="B78" s="41"/>
      <c r="C78" s="42"/>
      <c r="D78" s="42"/>
      <c r="E78" s="42"/>
      <c r="F78" s="42"/>
      <c r="G78" s="42"/>
      <c r="H78" s="42"/>
      <c r="I78" s="42"/>
      <c r="J78" s="42"/>
      <c r="K78" s="42"/>
      <c r="L78" s="42"/>
      <c r="M78" s="42"/>
      <c r="N78" s="42"/>
      <c r="O78" s="42"/>
      <c r="P78" s="42"/>
      <c r="Q78" s="42"/>
      <c r="R78" s="42"/>
      <c r="S78" s="42"/>
    </row>
    <row r="79" spans="1:30" ht="10.5" customHeight="1" x14ac:dyDescent="0.15">
      <c r="A79" s="41"/>
      <c r="B79" s="41"/>
      <c r="C79" s="42"/>
      <c r="D79" s="42"/>
      <c r="E79" s="42"/>
      <c r="F79" s="42"/>
      <c r="G79" s="42"/>
      <c r="H79" s="42"/>
      <c r="I79" s="42"/>
      <c r="J79" s="42"/>
      <c r="K79" s="42"/>
      <c r="L79" s="42"/>
      <c r="M79" s="42"/>
      <c r="N79" s="42"/>
      <c r="O79" s="42"/>
      <c r="P79" s="42"/>
      <c r="Q79" s="42"/>
      <c r="R79" s="42"/>
      <c r="S79" s="42"/>
    </row>
    <row r="80" spans="1:30" ht="10.5" customHeight="1" x14ac:dyDescent="0.15">
      <c r="A80" s="41"/>
      <c r="B80" s="41"/>
      <c r="C80" s="42"/>
      <c r="D80" s="42"/>
      <c r="E80" s="42"/>
      <c r="F80" s="42"/>
      <c r="G80" s="42"/>
      <c r="H80" s="42"/>
      <c r="I80" s="42"/>
      <c r="J80" s="42"/>
      <c r="K80" s="42"/>
      <c r="L80" s="42"/>
      <c r="M80" s="42"/>
      <c r="N80" s="42"/>
      <c r="O80" s="42"/>
      <c r="P80" s="42"/>
      <c r="Q80" s="42"/>
      <c r="R80" s="42"/>
      <c r="S80" s="42"/>
    </row>
    <row r="81" spans="1:19" ht="10.5" customHeight="1" x14ac:dyDescent="0.15">
      <c r="A81" s="41"/>
      <c r="B81" s="41"/>
      <c r="C81" s="42"/>
      <c r="D81" s="42"/>
      <c r="E81" s="42"/>
      <c r="F81" s="42"/>
      <c r="G81" s="42"/>
      <c r="H81" s="42"/>
      <c r="I81" s="42"/>
      <c r="J81" s="42"/>
      <c r="K81" s="42"/>
      <c r="L81" s="42"/>
      <c r="M81" s="42"/>
      <c r="N81" s="42"/>
      <c r="O81" s="42"/>
      <c r="P81" s="42"/>
      <c r="Q81" s="42"/>
      <c r="R81" s="42"/>
      <c r="S81" s="42"/>
    </row>
    <row r="82" spans="1:19" ht="10.5" customHeight="1" x14ac:dyDescent="0.15">
      <c r="A82" s="41"/>
      <c r="B82" s="41"/>
      <c r="C82" s="42"/>
      <c r="D82" s="42"/>
      <c r="E82" s="42"/>
      <c r="F82" s="42"/>
      <c r="G82" s="42"/>
      <c r="H82" s="42"/>
      <c r="I82" s="42"/>
      <c r="J82" s="42"/>
      <c r="K82" s="42"/>
      <c r="L82" s="42"/>
      <c r="M82" s="42"/>
      <c r="N82" s="42"/>
      <c r="O82" s="42"/>
      <c r="P82" s="42"/>
      <c r="Q82" s="42"/>
      <c r="R82" s="42"/>
      <c r="S82" s="42"/>
    </row>
    <row r="83" spans="1:19" ht="10.5" customHeight="1" x14ac:dyDescent="0.15">
      <c r="A83" s="41"/>
      <c r="B83" s="41"/>
      <c r="C83" s="42"/>
      <c r="D83" s="42"/>
      <c r="E83" s="42"/>
      <c r="F83" s="42"/>
      <c r="G83" s="42"/>
      <c r="H83" s="42"/>
      <c r="I83" s="42"/>
      <c r="J83" s="42"/>
      <c r="K83" s="42"/>
      <c r="L83" s="42"/>
      <c r="M83" s="42"/>
      <c r="N83" s="42"/>
      <c r="O83" s="42"/>
      <c r="P83" s="42"/>
      <c r="Q83" s="42"/>
      <c r="R83" s="42"/>
      <c r="S83" s="42"/>
    </row>
    <row r="84" spans="1:19" ht="10.5" customHeight="1" x14ac:dyDescent="0.15">
      <c r="A84" s="41"/>
      <c r="B84" s="41"/>
      <c r="C84" s="42"/>
      <c r="D84" s="42"/>
      <c r="E84" s="42"/>
      <c r="F84" s="42"/>
      <c r="G84" s="42"/>
      <c r="H84" s="42"/>
      <c r="I84" s="42"/>
      <c r="J84" s="42"/>
      <c r="K84" s="42"/>
      <c r="L84" s="42"/>
      <c r="M84" s="42"/>
      <c r="N84" s="42"/>
      <c r="O84" s="42"/>
      <c r="P84" s="42"/>
      <c r="Q84" s="42"/>
      <c r="R84" s="42"/>
      <c r="S84" s="42"/>
    </row>
    <row r="85" spans="1:19" ht="10.5" customHeight="1" x14ac:dyDescent="0.15">
      <c r="A85" s="41"/>
      <c r="B85" s="41"/>
      <c r="C85" s="42"/>
      <c r="D85" s="42"/>
      <c r="E85" s="42"/>
      <c r="F85" s="42"/>
      <c r="G85" s="42"/>
      <c r="H85" s="42"/>
      <c r="I85" s="42"/>
      <c r="J85" s="42"/>
      <c r="K85" s="42"/>
      <c r="L85" s="42"/>
      <c r="M85" s="42"/>
      <c r="N85" s="42"/>
      <c r="O85" s="42"/>
      <c r="P85" s="42"/>
      <c r="Q85" s="42"/>
      <c r="R85" s="42"/>
      <c r="S85" s="42"/>
    </row>
    <row r="86" spans="1:19" ht="10.5" customHeight="1" x14ac:dyDescent="0.15">
      <c r="A86" s="41"/>
      <c r="B86" s="41"/>
      <c r="C86" s="42"/>
      <c r="D86" s="42"/>
      <c r="E86" s="42"/>
      <c r="F86" s="42"/>
      <c r="G86" s="42"/>
      <c r="H86" s="42"/>
      <c r="I86" s="42"/>
      <c r="J86" s="42"/>
      <c r="K86" s="42"/>
      <c r="L86" s="42"/>
      <c r="M86" s="42"/>
      <c r="N86" s="42"/>
      <c r="O86" s="42"/>
      <c r="P86" s="42"/>
      <c r="Q86" s="42"/>
      <c r="R86" s="42"/>
      <c r="S86" s="42"/>
    </row>
    <row r="87" spans="1:19" ht="10.5" customHeight="1" x14ac:dyDescent="0.15">
      <c r="A87" s="41"/>
      <c r="B87" s="41"/>
      <c r="C87" s="42"/>
      <c r="D87" s="42"/>
      <c r="E87" s="42"/>
      <c r="F87" s="42"/>
      <c r="G87" s="42"/>
      <c r="H87" s="42"/>
      <c r="I87" s="42"/>
      <c r="J87" s="42"/>
      <c r="K87" s="42"/>
      <c r="L87" s="42"/>
      <c r="M87" s="42"/>
      <c r="N87" s="42"/>
      <c r="O87" s="42"/>
      <c r="P87" s="42"/>
      <c r="Q87" s="42"/>
      <c r="R87" s="42"/>
      <c r="S87" s="42"/>
    </row>
    <row r="88" spans="1:19" ht="10.5" customHeight="1" x14ac:dyDescent="0.15">
      <c r="A88" s="41"/>
      <c r="B88" s="41"/>
      <c r="C88" s="42"/>
      <c r="D88" s="42"/>
      <c r="E88" s="42"/>
      <c r="F88" s="42"/>
      <c r="G88" s="42"/>
      <c r="H88" s="42"/>
      <c r="I88" s="42"/>
      <c r="J88" s="42"/>
      <c r="K88" s="42"/>
      <c r="L88" s="42"/>
      <c r="M88" s="42"/>
      <c r="N88" s="42"/>
      <c r="O88" s="42"/>
      <c r="P88" s="42"/>
      <c r="Q88" s="42"/>
      <c r="R88" s="42"/>
      <c r="S88" s="42"/>
    </row>
  </sheetData>
  <mergeCells count="51">
    <mergeCell ref="A2:H2"/>
    <mergeCell ref="A3:E3"/>
    <mergeCell ref="C5:D5"/>
    <mergeCell ref="C6:D6"/>
    <mergeCell ref="C7:D7"/>
    <mergeCell ref="C8:D8"/>
    <mergeCell ref="C9:D9"/>
    <mergeCell ref="C10:D10"/>
    <mergeCell ref="C11:D11"/>
    <mergeCell ref="C12:D12"/>
    <mergeCell ref="C13:D13"/>
    <mergeCell ref="C14:D14"/>
    <mergeCell ref="C15:D15"/>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B32:B33"/>
    <mergeCell ref="C32:D33"/>
    <mergeCell ref="G32:G33"/>
    <mergeCell ref="B35:C36"/>
    <mergeCell ref="D35:D36"/>
    <mergeCell ref="G35:G36"/>
    <mergeCell ref="B38:C39"/>
    <mergeCell ref="D38:D39"/>
    <mergeCell ref="G38:G39"/>
    <mergeCell ref="B41:C42"/>
    <mergeCell ref="D41:D42"/>
    <mergeCell ref="G41:G42"/>
    <mergeCell ref="B46:C47"/>
    <mergeCell ref="D46:D47"/>
    <mergeCell ref="G46:G47"/>
    <mergeCell ref="C51:D51"/>
    <mergeCell ref="B62:H67"/>
    <mergeCell ref="C58:D58"/>
    <mergeCell ref="C60:D60"/>
    <mergeCell ref="C52:D52"/>
    <mergeCell ref="C53:D53"/>
    <mergeCell ref="C54:D54"/>
    <mergeCell ref="C56:D56"/>
  </mergeCells>
  <phoneticPr fontId="9"/>
  <pageMargins left="0.78740157480314965" right="0.78740157480314965" top="0.86614173228346458" bottom="0.86614173228346458" header="0.62992125984251968" footer="0.39370078740157483"/>
  <pageSetup paperSize="9" scale="111" firstPageNumber="211" orientation="portrait" useFirstPageNumber="1" r:id="rId1"/>
  <headerFooter alignWithMargins="0"/>
  <rowBreaks count="2" manualBreakCount="2">
    <brk id="65" max="7" man="1"/>
    <brk id="66" max="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DE5EDAB85434040A7A383BD4A3E46D7" ma:contentTypeVersion="" ma:contentTypeDescription="新しいドキュメントを作成します。" ma:contentTypeScope="" ma:versionID="f591b208c0772bbe97e798d180074b1d">
  <xsd:schema xmlns:xsd="http://www.w3.org/2001/XMLSchema" xmlns:xs="http://www.w3.org/2001/XMLSchema" xmlns:p="http://schemas.microsoft.com/office/2006/metadata/properties" xmlns:ns2="ff5f434e-1fa2-4441-bb4a-ba9b2802a25a" xmlns:ns3="e92fb91d-b17f-4fa0-b3cc-984e87826429" xmlns:ns4="b5471033-25ca-41e4-b4f9-0c69817a7d90" targetNamespace="http://schemas.microsoft.com/office/2006/metadata/properties" ma:root="true" ma:fieldsID="5466ddbc0e097884b2750072f29ed6cc" ns2:_="" ns3:_="" ns4:_="">
    <xsd:import namespace="ff5f434e-1fa2-4441-bb4a-ba9b2802a25a"/>
    <xsd:import namespace="e92fb91d-b17f-4fa0-b3cc-984e87826429"/>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_Flow_SignoffStatus" minOccurs="0"/>
                <xsd:element ref="ns2:MediaServiceAutoTags" minOccurs="0"/>
                <xsd:element ref="ns2:MediaLengthInSeconds" minOccurs="0"/>
                <xsd:element ref="ns2:MediaServiceAutoKeyPoints" minOccurs="0"/>
                <xsd:element ref="ns2:MediaServiceKeyPoints"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2:lcf76f155ced4ddcb4097134ff3c332f" minOccurs="0"/>
                <xsd:element ref="ns4: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f5f434e-1fa2-4441-bb4a-ba9b2802a2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Flow_SignoffStatus" ma:index="12" nillable="true" ma:displayName="承認の状態" ma:internalName="_x627f__x8a8d__x306e__x72b6__x614b_">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画像タグ" ma:readOnly="false" ma:fieldId="{5cf76f15-5ced-4ddc-b409-7134ff3c332f}" ma:taxonomyMulti="true" ma:sspId="00000000-0000-0000-0000-000000000000" ma:termSetId="00000000-0000-0000-0000-000000000000" ma:anchorId="00000000-0000-0000-0000-000000000000" ma:open="fals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92fb91d-b17f-4fa0-b3cc-984e87826429"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D4F09201-D9DC-4BBC-B93A-302EE59A9747}" ma:internalName="TaxCatchAll" ma:showField="CatchAllData" ma:web="{e92fb91d-b17f-4fa0-b3cc-984e8782642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f5f434e-1fa2-4441-bb4a-ba9b2802a25a">
      <Terms xmlns="http://schemas.microsoft.com/office/infopath/2007/PartnerControls"/>
    </lcf76f155ced4ddcb4097134ff3c332f>
    <TaxCatchAll xmlns="b5471033-25ca-41e4-b4f9-0c69817a7d90"/>
    <_Flow_SignoffStatus xmlns="ff5f434e-1fa2-4441-bb4a-ba9b2802a25a" xsi:nil="true"/>
  </documentManagement>
</p:properties>
</file>

<file path=customXml/itemProps1.xml><?xml version="1.0" encoding="utf-8"?>
<ds:datastoreItem xmlns:ds="http://schemas.openxmlformats.org/officeDocument/2006/customXml" ds:itemID="{82C14D2C-6A8E-4A0A-8F44-2486C560FC99}">
  <ds:schemaRefs>
    <ds:schemaRef ds:uri="http://schemas.microsoft.com/sharepoint/v3/contenttype/forms"/>
  </ds:schemaRefs>
</ds:datastoreItem>
</file>

<file path=customXml/itemProps2.xml><?xml version="1.0" encoding="utf-8"?>
<ds:datastoreItem xmlns:ds="http://schemas.openxmlformats.org/officeDocument/2006/customXml" ds:itemID="{29C47E8B-90A5-4015-97A2-CEB21E3439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f5f434e-1fa2-4441-bb4a-ba9b2802a25a"/>
    <ds:schemaRef ds:uri="e92fb91d-b17f-4fa0-b3cc-984e87826429"/>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B56B17A-CB61-4037-B23F-DF82458B3B1B}">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36</vt:i4>
      </vt:variant>
      <vt:variant>
        <vt:lpstr>名前付き一覧</vt:lpstr>
      </vt:variant>
      <vt:variant>
        <vt:i4>36</vt:i4>
      </vt:variant>
    </vt:vector>
  </HeadingPairs>
  <TitlesOfParts>
    <vt:vector size="72" baseType="lpstr">
      <vt:lpstr>昭和24</vt:lpstr>
      <vt:lpstr>昭和25</vt:lpstr>
      <vt:lpstr>昭和26</vt:lpstr>
      <vt:lpstr>昭和27</vt:lpstr>
      <vt:lpstr>昭和28</vt:lpstr>
      <vt:lpstr>昭和29</vt:lpstr>
      <vt:lpstr>昭和30</vt:lpstr>
      <vt:lpstr>昭和31</vt:lpstr>
      <vt:lpstr>昭和32</vt:lpstr>
      <vt:lpstr>昭和33</vt:lpstr>
      <vt:lpstr>昭和34</vt:lpstr>
      <vt:lpstr>昭和35</vt:lpstr>
      <vt:lpstr>昭和36</vt:lpstr>
      <vt:lpstr>昭和37</vt:lpstr>
      <vt:lpstr>昭和38</vt:lpstr>
      <vt:lpstr>昭和39</vt:lpstr>
      <vt:lpstr>昭和40</vt:lpstr>
      <vt:lpstr>昭和41</vt:lpstr>
      <vt:lpstr>昭和42</vt:lpstr>
      <vt:lpstr>昭和43</vt:lpstr>
      <vt:lpstr>昭和44</vt:lpstr>
      <vt:lpstr>昭和45</vt:lpstr>
      <vt:lpstr>昭和46</vt:lpstr>
      <vt:lpstr>昭和47</vt:lpstr>
      <vt:lpstr>昭和48</vt:lpstr>
      <vt:lpstr>昭和49</vt:lpstr>
      <vt:lpstr>昭和50</vt:lpstr>
      <vt:lpstr>昭和51</vt:lpstr>
      <vt:lpstr>昭和52</vt:lpstr>
      <vt:lpstr>昭和53</vt:lpstr>
      <vt:lpstr>昭和54</vt:lpstr>
      <vt:lpstr>昭和55</vt:lpstr>
      <vt:lpstr>昭和56</vt:lpstr>
      <vt:lpstr>昭和57</vt:lpstr>
      <vt:lpstr>昭和58</vt:lpstr>
      <vt:lpstr>昭和59</vt:lpstr>
      <vt:lpstr>昭和24!Print_Area</vt:lpstr>
      <vt:lpstr>昭和25!Print_Area</vt:lpstr>
      <vt:lpstr>昭和26!Print_Area</vt:lpstr>
      <vt:lpstr>昭和27!Print_Area</vt:lpstr>
      <vt:lpstr>昭和28!Print_Area</vt:lpstr>
      <vt:lpstr>昭和29!Print_Area</vt:lpstr>
      <vt:lpstr>昭和30!Print_Area</vt:lpstr>
      <vt:lpstr>昭和31!Print_Area</vt:lpstr>
      <vt:lpstr>昭和32!Print_Area</vt:lpstr>
      <vt:lpstr>昭和33!Print_Area</vt:lpstr>
      <vt:lpstr>昭和34!Print_Area</vt:lpstr>
      <vt:lpstr>昭和35!Print_Area</vt:lpstr>
      <vt:lpstr>昭和36!Print_Area</vt:lpstr>
      <vt:lpstr>昭和37!Print_Area</vt:lpstr>
      <vt:lpstr>昭和38!Print_Area</vt:lpstr>
      <vt:lpstr>昭和39!Print_Area</vt:lpstr>
      <vt:lpstr>昭和40!Print_Area</vt:lpstr>
      <vt:lpstr>昭和41!Print_Area</vt:lpstr>
      <vt:lpstr>昭和42!Print_Area</vt:lpstr>
      <vt:lpstr>昭和43!Print_Area</vt:lpstr>
      <vt:lpstr>昭和44!Print_Area</vt:lpstr>
      <vt:lpstr>昭和45!Print_Area</vt:lpstr>
      <vt:lpstr>昭和46!Print_Area</vt:lpstr>
      <vt:lpstr>昭和47!Print_Area</vt:lpstr>
      <vt:lpstr>昭和48!Print_Area</vt:lpstr>
      <vt:lpstr>昭和49!Print_Area</vt:lpstr>
      <vt:lpstr>昭和50!Print_Area</vt:lpstr>
      <vt:lpstr>昭和51!Print_Area</vt:lpstr>
      <vt:lpstr>昭和52!Print_Area</vt:lpstr>
      <vt:lpstr>昭和53!Print_Area</vt:lpstr>
      <vt:lpstr>昭和54!Print_Area</vt:lpstr>
      <vt:lpstr>昭和55!Print_Area</vt:lpstr>
      <vt:lpstr>昭和56!Print_Area</vt:lpstr>
      <vt:lpstr>昭和57!Print_Area</vt:lpstr>
      <vt:lpstr>昭和58!Print_Area</vt:lpstr>
      <vt:lpstr>昭和59!Print_Area</vt:lpstr>
    </vt:vector>
  </TitlesOfParts>
  <Company>ファイナンスプリント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永德颯馬</dc:creator>
  <cp:lastModifiedBy>永德颯馬</cp:lastModifiedBy>
  <cp:lastPrinted>2012-05-18T08:37:35Z</cp:lastPrinted>
  <dcterms:created xsi:type="dcterms:W3CDTF">2002-09-09T06:36:12Z</dcterms:created>
  <dcterms:modified xsi:type="dcterms:W3CDTF">2025-06-26T02:06:29Z</dcterms:modified>
</cp:coreProperties>
</file>