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54" documentId="8_{BB143BB7-6A30-4FA0-9202-2484A65047C6}" xr6:coauthVersionLast="47" xr6:coauthVersionMax="47" xr10:uidLastSave="{6233948F-6A1B-400A-8189-0EAD5ECD9C6B}"/>
  <bookViews>
    <workbookView xWindow="28680" yWindow="-2430" windowWidth="19440" windowHeight="15000" tabRatio="433" xr2:uid="{00000000-000D-0000-FFFF-FFFF00000000}"/>
  </bookViews>
  <sheets>
    <sheet name="17表" sheetId="1" r:id="rId1"/>
  </sheets>
  <definedNames>
    <definedName name="_xlnm.Print_Area" localSheetId="0">'17表'!$A$1:$AE$31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5" i="1" l="1"/>
  <c r="V14" i="1"/>
  <c r="V17" i="1" s="1"/>
  <c r="V22" i="1"/>
  <c r="V25" i="1"/>
  <c r="V27" i="1"/>
  <c r="V30" i="1" s="1"/>
  <c r="V9" i="1"/>
  <c r="V11" i="1" s="1"/>
  <c r="M22" i="1"/>
  <c r="M25" i="1" s="1"/>
  <c r="M27" i="1" s="1"/>
  <c r="M30" i="1" s="1"/>
  <c r="M9" i="1"/>
  <c r="M12" i="1" s="1"/>
  <c r="M14" i="1" s="1"/>
  <c r="M17" i="1" s="1"/>
  <c r="L22" i="1"/>
  <c r="L25" i="1" s="1"/>
  <c r="L27" i="1" s="1"/>
  <c r="L30" i="1" s="1"/>
  <c r="K30" i="1"/>
  <c r="J30" i="1"/>
  <c r="I30" i="1"/>
  <c r="H30" i="1"/>
  <c r="G30" i="1"/>
  <c r="F30" i="1"/>
  <c r="E30" i="1"/>
  <c r="D30" i="1"/>
  <c r="K22" i="1"/>
  <c r="K25" i="1" s="1"/>
  <c r="J22" i="1"/>
  <c r="J25" i="1"/>
  <c r="I22" i="1"/>
  <c r="I25" i="1"/>
  <c r="H22" i="1"/>
  <c r="H25" i="1" s="1"/>
  <c r="G22" i="1"/>
  <c r="G25" i="1" s="1"/>
  <c r="F22" i="1"/>
  <c r="F25" i="1"/>
  <c r="E22" i="1"/>
  <c r="E25" i="1"/>
  <c r="D22" i="1"/>
  <c r="D25" i="1" s="1"/>
  <c r="L9" i="1"/>
  <c r="L12" i="1" s="1"/>
  <c r="L14" i="1" s="1"/>
  <c r="L17" i="1" s="1"/>
  <c r="K9" i="1"/>
  <c r="K12" i="1"/>
  <c r="K14" i="1"/>
  <c r="K17" i="1" s="1"/>
  <c r="J9" i="1"/>
  <c r="J12" i="1" s="1"/>
  <c r="J14" i="1" s="1"/>
  <c r="J17" i="1" s="1"/>
  <c r="I9" i="1"/>
  <c r="I12" i="1"/>
  <c r="I14" i="1"/>
  <c r="I17" i="1" s="1"/>
  <c r="H9" i="1"/>
  <c r="H12" i="1" s="1"/>
  <c r="H14" i="1" s="1"/>
  <c r="H17" i="1" s="1"/>
  <c r="G9" i="1"/>
  <c r="G12" i="1"/>
  <c r="G14" i="1"/>
  <c r="G17" i="1" s="1"/>
  <c r="F9" i="1"/>
  <c r="F12" i="1" s="1"/>
  <c r="F14" i="1" s="1"/>
  <c r="F17" i="1" s="1"/>
  <c r="E9" i="1"/>
  <c r="E12" i="1"/>
  <c r="E14" i="1"/>
  <c r="E17" i="1" s="1"/>
  <c r="D9" i="1"/>
  <c r="D12" i="1" s="1"/>
  <c r="D14" i="1" s="1"/>
  <c r="D17" i="1" s="1"/>
</calcChain>
</file>

<file path=xl/sharedStrings.xml><?xml version="1.0" encoding="utf-8"?>
<sst xmlns="http://schemas.openxmlformats.org/spreadsheetml/2006/main" count="80" uniqueCount="48">
  <si>
    <t>第17表　平成10年度以降一般会計、特別会計及び政府関係機関純計</t>
    <rPh sb="0" eb="32">
      <t>ダイヒョウヘイセイネンドイコウイッパンカイケイトクベツカイケイオヨセイフカンケイキカンジュンケイ</t>
    </rPh>
    <phoneticPr fontId="7"/>
  </si>
  <si>
    <t>区　　　　　　分</t>
    <rPh sb="0" eb="8">
      <t>クブン</t>
    </rPh>
    <phoneticPr fontId="7"/>
  </si>
  <si>
    <t>平成10年度</t>
    <rPh sb="0" eb="6">
      <t>ヘイセイネンド</t>
    </rPh>
    <phoneticPr fontId="7"/>
  </si>
  <si>
    <t>11</t>
  </si>
  <si>
    <t>12</t>
  </si>
  <si>
    <t>13</t>
  </si>
  <si>
    <t>14</t>
  </si>
  <si>
    <t>15</t>
  </si>
  <si>
    <t>16</t>
  </si>
  <si>
    <t>17</t>
  </si>
  <si>
    <t>18</t>
  </si>
  <si>
    <t>19</t>
  </si>
  <si>
    <t>当初予算額</t>
  </si>
  <si>
    <t>当初予算額</t>
    <rPh sb="0" eb="5">
      <t>トウショヨサンガク</t>
    </rPh>
    <phoneticPr fontId="7"/>
  </si>
  <si>
    <t>歳　　　入</t>
    <rPh sb="0" eb="5">
      <t>トシイ</t>
    </rPh>
    <phoneticPr fontId="7"/>
  </si>
  <si>
    <t>一般会計歳入総額</t>
    <rPh sb="0" eb="8">
      <t>イッパンカイケイサイニュウソウガク</t>
    </rPh>
    <phoneticPr fontId="7"/>
  </si>
  <si>
    <t>特別会計歳入総額</t>
    <rPh sb="0" eb="8">
      <t>トクベツカイケイサイニュウソウガク</t>
    </rPh>
    <phoneticPr fontId="7"/>
  </si>
  <si>
    <t>合　　　　　　計</t>
    <rPh sb="0" eb="8">
      <t>ゴウケイ</t>
    </rPh>
    <phoneticPr fontId="7"/>
  </si>
  <si>
    <t>うち重複額等</t>
    <rPh sb="0" eb="6">
      <t>ジュウフクガクトウ</t>
    </rPh>
    <phoneticPr fontId="7"/>
  </si>
  <si>
    <t>差引額</t>
    <rPh sb="0" eb="3">
      <t>サシヒキガク</t>
    </rPh>
    <phoneticPr fontId="7"/>
  </si>
  <si>
    <t>政府関係機関収入総額</t>
    <rPh sb="0" eb="10">
      <t>セイフカンケイキカンシュウニュウソウガク</t>
    </rPh>
    <phoneticPr fontId="7"/>
  </si>
  <si>
    <t>うち重複額</t>
    <rPh sb="0" eb="5">
      <t>ジュウフクガク</t>
    </rPh>
    <phoneticPr fontId="7"/>
  </si>
  <si>
    <t>再差引純計額</t>
    <rPh sb="0" eb="6">
      <t>サイサシヒキジュンケイガク</t>
    </rPh>
    <phoneticPr fontId="7"/>
  </si>
  <si>
    <t>歳　　　出</t>
    <rPh sb="0" eb="5">
      <t>トシデ</t>
    </rPh>
    <phoneticPr fontId="7"/>
  </si>
  <si>
    <t>一般会計歳出総額</t>
    <rPh sb="0" eb="8">
      <t>イッパンカイケイサイシュツソウガク</t>
    </rPh>
    <phoneticPr fontId="7"/>
  </si>
  <si>
    <t>特別会計歳出総額</t>
    <rPh sb="0" eb="8">
      <t>トクベツカイケイサイシュツソウガク</t>
    </rPh>
    <phoneticPr fontId="7"/>
  </si>
  <si>
    <t>政府関係機関支出総額</t>
    <rPh sb="0" eb="10">
      <t>セイフカンケイキカンシシュツソウガク</t>
    </rPh>
    <phoneticPr fontId="7"/>
  </si>
  <si>
    <t>（注）計数はそれぞれ四捨五入によっているので、端数において合計とは一致しないものがある。</t>
    <rPh sb="0" eb="44">
      <t>チュウケイスウシシャゴニュウハスウゴウケイイッチ</t>
    </rPh>
    <phoneticPr fontId="7"/>
  </si>
  <si>
    <t>20</t>
    <phoneticPr fontId="7"/>
  </si>
  <si>
    <t>21</t>
    <phoneticPr fontId="7"/>
  </si>
  <si>
    <t>22</t>
    <phoneticPr fontId="7"/>
  </si>
  <si>
    <t>23</t>
    <phoneticPr fontId="7"/>
  </si>
  <si>
    <t>24</t>
    <phoneticPr fontId="7"/>
  </si>
  <si>
    <t>（単位：百万円）</t>
    <rPh sb="1" eb="3">
      <t>タンイ</t>
    </rPh>
    <rPh sb="4" eb="5">
      <t>ヒャク</t>
    </rPh>
    <rPh sb="5" eb="7">
      <t>マンエン</t>
    </rPh>
    <phoneticPr fontId="2"/>
  </si>
  <si>
    <t>当初予算額</t>
    <rPh sb="0" eb="5">
      <t>トウショヨサンガク</t>
    </rPh>
    <phoneticPr fontId="2"/>
  </si>
  <si>
    <t>25</t>
  </si>
  <si>
    <t>26</t>
  </si>
  <si>
    <t>27</t>
    <phoneticPr fontId="7"/>
  </si>
  <si>
    <t>28</t>
    <phoneticPr fontId="7"/>
  </si>
  <si>
    <t>29</t>
    <phoneticPr fontId="7"/>
  </si>
  <si>
    <t>30</t>
    <phoneticPr fontId="7"/>
  </si>
  <si>
    <t>令和元年度</t>
    <rPh sb="0" eb="2">
      <t>レイワ</t>
    </rPh>
    <rPh sb="2" eb="4">
      <t>ガンネン</t>
    </rPh>
    <rPh sb="4" eb="5">
      <t>ド</t>
    </rPh>
    <phoneticPr fontId="7"/>
  </si>
  <si>
    <t>2</t>
    <phoneticPr fontId="7"/>
  </si>
  <si>
    <t>3</t>
    <phoneticPr fontId="7"/>
  </si>
  <si>
    <t>4</t>
    <phoneticPr fontId="7"/>
  </si>
  <si>
    <t>5</t>
  </si>
  <si>
    <t>6</t>
  </si>
  <si>
    <t>7</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</si>
</sst>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0;;* &quot;0&quot;;* &quot;－&quot;"/>
  </numFmts>
  <fonts count="8" x14ac:knownFonts="1">
    <font>
      <sz val="8"/>
      <name val="ＭＳ 明朝"/>
      <family val="1"/>
      <charset val="128"/>
    </font>
    <font>
      <sz val="11"/>
      <name val="ＭＳ Ｐゴシック"/>
      <family val="3"/>
      <charset val="128"/>
    </font>
    <font>
      <sz val="8"/>
      <name val="ＭＳ ゴシック"/>
      <family val="3"/>
      <charset val="128"/>
    </font>
    <font>
      <sz val="9"/>
      <name val="ＭＳ ゴシック"/>
      <family val="3"/>
      <charset val="128"/>
    </font>
    <font>
      <sz val="8"/>
      <name val="ＭＳ Ｐ明朝"/>
      <family val="1"/>
      <charset val="128"/>
    </font>
    <font>
      <sz val="8"/>
      <name val="ＭＳ Ｐゴシック"/>
      <family val="3"/>
      <charset val="128"/>
    </font>
    <font>
      <sz val="7"/>
      <name val="ＭＳ 明朝"/>
      <family val="1"/>
      <charset val="128"/>
    </font>
    <font>
      <sz val="6"/>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
    <xf numFmtId="0" fontId="0" fillId="0" borderId="0" xfId="0">
      <alignment vertical="center"/>
    </xf>
    <xf numFmtId="0" fontId="0" fillId="2" borderId="0" xfId="0" applyFont="1" applyFill="1">
      <alignment vertical="center"/>
    </xf>
    <xf numFmtId="0" fontId="2" fillId="2" borderId="0" xfId="0" applyFont="1" applyFill="1" applyBorder="1" applyAlignment="1">
      <alignment horizontal="centerContinuous" vertical="top"/>
    </xf>
    <xf numFmtId="0" fontId="2" fillId="2" borderId="0" xfId="0" applyFont="1" applyFill="1" applyBorder="1" applyAlignment="1">
      <alignment vertical="top"/>
    </xf>
    <xf numFmtId="0" fontId="2" fillId="2" borderId="0" xfId="0" applyFont="1" applyFill="1" applyAlignment="1">
      <alignment vertical="top"/>
    </xf>
    <xf numFmtId="49" fontId="2" fillId="2" borderId="1"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0" fontId="0" fillId="2" borderId="4" xfId="0" applyFont="1" applyFill="1" applyBorder="1" applyAlignment="1">
      <alignment horizontal="center" vertical="center"/>
    </xf>
    <xf numFmtId="0" fontId="2" fillId="2" borderId="0" xfId="0" applyFont="1" applyFill="1" applyBorder="1" applyAlignment="1">
      <alignment vertical="center"/>
    </xf>
    <xf numFmtId="176" fontId="4" fillId="2" borderId="5" xfId="0" applyNumberFormat="1" applyFont="1" applyFill="1" applyBorder="1" applyAlignment="1">
      <alignment vertical="center"/>
    </xf>
    <xf numFmtId="176" fontId="4" fillId="2" borderId="0" xfId="0" applyNumberFormat="1" applyFont="1" applyFill="1" applyBorder="1" applyAlignment="1">
      <alignment vertical="center"/>
    </xf>
    <xf numFmtId="0" fontId="2" fillId="2" borderId="0" xfId="0" applyFont="1" applyFill="1" applyBorder="1" applyAlignment="1">
      <alignment horizontal="center" vertical="center"/>
    </xf>
    <xf numFmtId="176" fontId="5" fillId="2" borderId="5" xfId="0" applyNumberFormat="1" applyFont="1" applyFill="1" applyBorder="1" applyAlignment="1">
      <alignment vertical="center"/>
    </xf>
    <xf numFmtId="176" fontId="5" fillId="2" borderId="0" xfId="0" applyNumberFormat="1" applyFont="1" applyFill="1" applyBorder="1" applyAlignment="1">
      <alignment vertical="center"/>
    </xf>
    <xf numFmtId="176" fontId="5" fillId="2" borderId="0" xfId="0" applyNumberFormat="1" applyFont="1" applyFill="1">
      <alignment vertical="center"/>
    </xf>
    <xf numFmtId="176" fontId="4" fillId="2" borderId="5" xfId="0" applyNumberFormat="1" applyFont="1" applyFill="1" applyBorder="1">
      <alignment vertical="center"/>
    </xf>
    <xf numFmtId="176" fontId="4" fillId="2" borderId="0" xfId="0" applyNumberFormat="1" applyFont="1" applyFill="1" applyBorder="1">
      <alignment vertical="center"/>
    </xf>
    <xf numFmtId="176" fontId="5" fillId="2" borderId="5" xfId="0" applyNumberFormat="1" applyFont="1" applyFill="1" applyBorder="1">
      <alignment vertical="center"/>
    </xf>
    <xf numFmtId="176" fontId="5" fillId="2" borderId="0" xfId="0" applyNumberFormat="1" applyFont="1" applyFill="1" applyBorder="1">
      <alignment vertical="center"/>
    </xf>
    <xf numFmtId="0" fontId="2" fillId="2" borderId="0" xfId="0" applyFont="1" applyFill="1" applyBorder="1" applyAlignment="1">
      <alignment horizontal="distributed" vertical="center"/>
    </xf>
    <xf numFmtId="0" fontId="2" fillId="2" borderId="0" xfId="0" applyFont="1" applyFill="1" applyBorder="1">
      <alignment vertical="center"/>
    </xf>
    <xf numFmtId="0" fontId="2" fillId="2" borderId="6" xfId="0" applyFont="1" applyFill="1" applyBorder="1" applyAlignment="1">
      <alignment horizontal="distributed" vertical="center"/>
    </xf>
    <xf numFmtId="176" fontId="5" fillId="2" borderId="7" xfId="0" applyNumberFormat="1" applyFont="1" applyFill="1" applyBorder="1">
      <alignment vertical="center"/>
    </xf>
    <xf numFmtId="176" fontId="5" fillId="2" borderId="6" xfId="0" applyNumberFormat="1" applyFont="1" applyFill="1" applyBorder="1">
      <alignment vertical="center"/>
    </xf>
    <xf numFmtId="0" fontId="6" fillId="2" borderId="0" xfId="0" applyFont="1" applyFill="1" applyAlignment="1">
      <alignment vertical="top"/>
    </xf>
    <xf numFmtId="0" fontId="0" fillId="2" borderId="0" xfId="0" applyFont="1" applyFill="1" applyBorder="1" applyAlignment="1">
      <alignment vertical="top"/>
    </xf>
    <xf numFmtId="0" fontId="0" fillId="2" borderId="0" xfId="0" applyFont="1" applyFill="1" applyBorder="1" applyAlignment="1">
      <alignment horizontal="right"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0" xfId="0" applyFont="1" applyFill="1" applyBorder="1" applyAlignment="1">
      <alignment vertical="center"/>
    </xf>
    <xf numFmtId="0" fontId="0" fillId="2" borderId="0" xfId="0" applyFont="1" applyFill="1" applyBorder="1" applyAlignment="1">
      <alignment horizontal="distributed" vertical="center"/>
    </xf>
    <xf numFmtId="0" fontId="0" fillId="2" borderId="0" xfId="0" applyFont="1" applyFill="1" applyBorder="1">
      <alignment vertical="center"/>
    </xf>
    <xf numFmtId="0" fontId="0" fillId="2" borderId="6" xfId="0" applyFont="1" applyFill="1" applyBorder="1">
      <alignment vertical="center"/>
    </xf>
    <xf numFmtId="38" fontId="4" fillId="2" borderId="0" xfId="1" applyFont="1" applyFill="1">
      <alignment vertical="center"/>
    </xf>
    <xf numFmtId="38" fontId="5" fillId="2" borderId="0" xfId="1" applyFont="1" applyFill="1">
      <alignment vertical="center"/>
    </xf>
    <xf numFmtId="38" fontId="5" fillId="2" borderId="6" xfId="1" applyFont="1" applyFill="1" applyBorder="1">
      <alignment vertical="center"/>
    </xf>
    <xf numFmtId="38" fontId="0" fillId="2" borderId="0" xfId="0" applyNumberFormat="1" applyFont="1" applyFill="1">
      <alignment vertical="center"/>
    </xf>
    <xf numFmtId="3" fontId="0" fillId="2" borderId="0" xfId="0" applyNumberFormat="1" applyFont="1" applyFill="1">
      <alignment vertical="center"/>
    </xf>
    <xf numFmtId="0" fontId="0" fillId="2" borderId="0" xfId="0" applyFont="1" applyFill="1" applyAlignment="1">
      <alignment horizontal="right" vertical="center"/>
    </xf>
    <xf numFmtId="0" fontId="3" fillId="2" borderId="0" xfId="0" applyFont="1" applyFill="1" applyBorder="1" applyAlignment="1">
      <alignment horizontal="left" vertical="top"/>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xf>
    <xf numFmtId="38" fontId="0" fillId="2" borderId="0" xfId="1" applyFont="1" applyFill="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1"/>
  <sheetViews>
    <sheetView tabSelected="1" view="pageBreakPreview" zoomScaleNormal="100" zoomScaleSheetLayoutView="100" workbookViewId="0">
      <pane xSplit="3" ySplit="5" topLeftCell="D6" activePane="bottomRight" state="frozen"/>
      <selection pane="topRight" activeCell="D1" sqref="D1"/>
      <selection pane="bottomLeft" activeCell="A6" sqref="A6"/>
      <selection pane="bottomRight"/>
    </sheetView>
  </sheetViews>
  <sheetFormatPr defaultColWidth="9.42578125" defaultRowHeight="10.5" customHeight="1" x14ac:dyDescent="0.15"/>
  <cols>
    <col min="1" max="1" width="1.85546875" style="1" customWidth="1"/>
    <col min="2" max="2" width="24.140625" style="1" customWidth="1"/>
    <col min="3" max="3" width="1.140625" style="1" customWidth="1"/>
    <col min="4" max="22" width="14.42578125" style="1" customWidth="1"/>
    <col min="23" max="23" width="14.42578125" style="1" customWidth="1" collapsed="1"/>
    <col min="24" max="31" width="14.42578125" style="1" customWidth="1"/>
    <col min="32" max="32" width="20.28515625" style="1" bestFit="1" customWidth="1"/>
    <col min="33" max="16384" width="9.42578125" style="1"/>
  </cols>
  <sheetData>
    <row r="1" spans="1:33" ht="5.0999999999999996" customHeight="1" x14ac:dyDescent="0.15"/>
    <row r="2" spans="1:33" s="4" customFormat="1" ht="14.55" customHeight="1" x14ac:dyDescent="0.15">
      <c r="A2" s="41" t="s">
        <v>0</v>
      </c>
      <c r="B2" s="2"/>
      <c r="C2" s="2"/>
      <c r="D2" s="2"/>
      <c r="E2" s="2"/>
      <c r="F2" s="2"/>
      <c r="G2" s="2"/>
      <c r="H2" s="3"/>
      <c r="I2" s="3"/>
      <c r="J2" s="3"/>
      <c r="K2" s="3"/>
      <c r="L2" s="3"/>
      <c r="M2" s="3"/>
      <c r="N2" s="3"/>
      <c r="O2" s="3"/>
      <c r="P2" s="3"/>
      <c r="Q2" s="3"/>
      <c r="R2" s="3"/>
      <c r="S2" s="3"/>
    </row>
    <row r="3" spans="1:33" s="4" customFormat="1" ht="14.55" customHeight="1" x14ac:dyDescent="0.15">
      <c r="A3" s="3"/>
      <c r="B3" s="26"/>
      <c r="C3" s="3"/>
      <c r="D3" s="3"/>
      <c r="E3" s="3"/>
      <c r="F3" s="3"/>
      <c r="G3" s="3"/>
      <c r="H3" s="3"/>
      <c r="I3" s="27"/>
      <c r="J3" s="3"/>
      <c r="K3" s="3"/>
      <c r="L3" s="3"/>
      <c r="M3" s="27"/>
      <c r="N3" s="27"/>
      <c r="O3" s="27"/>
      <c r="P3" s="27"/>
      <c r="T3" s="27"/>
      <c r="U3" s="27"/>
      <c r="V3" s="27"/>
      <c r="W3" s="27"/>
      <c r="X3" s="27"/>
      <c r="Y3" s="27"/>
      <c r="Z3" s="27"/>
      <c r="AA3" s="27"/>
      <c r="AC3" s="27"/>
      <c r="AD3" s="40"/>
      <c r="AE3" s="40" t="s">
        <v>33</v>
      </c>
    </row>
    <row r="4" spans="1:33" ht="20.100000000000001" customHeight="1" x14ac:dyDescent="0.15">
      <c r="A4" s="42" t="s">
        <v>1</v>
      </c>
      <c r="B4" s="42"/>
      <c r="C4" s="42"/>
      <c r="D4" s="5" t="s">
        <v>2</v>
      </c>
      <c r="E4" s="6" t="s">
        <v>3</v>
      </c>
      <c r="F4" s="6" t="s">
        <v>4</v>
      </c>
      <c r="G4" s="7" t="s">
        <v>5</v>
      </c>
      <c r="H4" s="6" t="s">
        <v>6</v>
      </c>
      <c r="I4" s="7" t="s">
        <v>7</v>
      </c>
      <c r="J4" s="6" t="s">
        <v>8</v>
      </c>
      <c r="K4" s="6" t="s">
        <v>9</v>
      </c>
      <c r="L4" s="6" t="s">
        <v>10</v>
      </c>
      <c r="M4" s="7" t="s">
        <v>11</v>
      </c>
      <c r="N4" s="7" t="s">
        <v>28</v>
      </c>
      <c r="O4" s="7" t="s">
        <v>29</v>
      </c>
      <c r="P4" s="7" t="s">
        <v>30</v>
      </c>
      <c r="Q4" s="7" t="s">
        <v>31</v>
      </c>
      <c r="R4" s="7" t="s">
        <v>32</v>
      </c>
      <c r="S4" s="7" t="s">
        <v>35</v>
      </c>
      <c r="T4" s="7" t="s">
        <v>36</v>
      </c>
      <c r="U4" s="7" t="s">
        <v>37</v>
      </c>
      <c r="V4" s="7" t="s">
        <v>38</v>
      </c>
      <c r="W4" s="7" t="s">
        <v>39</v>
      </c>
      <c r="X4" s="7" t="s">
        <v>40</v>
      </c>
      <c r="Y4" s="7" t="s">
        <v>41</v>
      </c>
      <c r="Z4" s="7" t="s">
        <v>42</v>
      </c>
      <c r="AA4" s="7" t="s">
        <v>43</v>
      </c>
      <c r="AB4" s="7" t="s">
        <v>44</v>
      </c>
      <c r="AC4" s="7" t="s">
        <v>45</v>
      </c>
      <c r="AD4" s="7" t="s">
        <v>46</v>
      </c>
      <c r="AE4" s="7" t="s">
        <v>47</v>
      </c>
    </row>
    <row r="5" spans="1:33" ht="20.100000000000001" customHeight="1" x14ac:dyDescent="0.15">
      <c r="A5" s="43"/>
      <c r="B5" s="43"/>
      <c r="C5" s="43"/>
      <c r="D5" s="28" t="s">
        <v>12</v>
      </c>
      <c r="E5" s="8" t="s">
        <v>12</v>
      </c>
      <c r="F5" s="8" t="s">
        <v>12</v>
      </c>
      <c r="G5" s="29" t="s">
        <v>12</v>
      </c>
      <c r="H5" s="30" t="s">
        <v>12</v>
      </c>
      <c r="I5" s="8" t="s">
        <v>12</v>
      </c>
      <c r="J5" s="8" t="s">
        <v>12</v>
      </c>
      <c r="K5" s="8" t="s">
        <v>12</v>
      </c>
      <c r="L5" s="8" t="s">
        <v>12</v>
      </c>
      <c r="M5" s="8" t="s">
        <v>13</v>
      </c>
      <c r="N5" s="8" t="s">
        <v>13</v>
      </c>
      <c r="O5" s="8" t="s">
        <v>13</v>
      </c>
      <c r="P5" s="8" t="s">
        <v>13</v>
      </c>
      <c r="Q5" s="8" t="s">
        <v>13</v>
      </c>
      <c r="R5" s="8" t="s">
        <v>13</v>
      </c>
      <c r="S5" s="8" t="s">
        <v>34</v>
      </c>
      <c r="T5" s="8" t="s">
        <v>34</v>
      </c>
      <c r="U5" s="8" t="s">
        <v>34</v>
      </c>
      <c r="V5" s="8" t="s">
        <v>34</v>
      </c>
      <c r="W5" s="8" t="s">
        <v>34</v>
      </c>
      <c r="X5" s="8" t="s">
        <v>34</v>
      </c>
      <c r="Y5" s="8" t="s">
        <v>34</v>
      </c>
      <c r="Z5" s="8" t="s">
        <v>34</v>
      </c>
      <c r="AA5" s="8" t="s">
        <v>34</v>
      </c>
      <c r="AB5" s="8" t="s">
        <v>34</v>
      </c>
      <c r="AC5" s="8" t="s">
        <v>34</v>
      </c>
      <c r="AD5" s="8" t="s">
        <v>34</v>
      </c>
      <c r="AE5" s="8" t="s">
        <v>34</v>
      </c>
    </row>
    <row r="6" spans="1:33" ht="22.05" customHeight="1" x14ac:dyDescent="0.15">
      <c r="A6" s="9" t="s">
        <v>14</v>
      </c>
      <c r="B6" s="31"/>
      <c r="C6" s="31"/>
      <c r="D6" s="10"/>
      <c r="E6" s="11"/>
      <c r="F6" s="11"/>
      <c r="G6" s="11"/>
      <c r="H6" s="11"/>
      <c r="I6" s="11"/>
      <c r="J6" s="11"/>
      <c r="K6" s="11"/>
      <c r="L6" s="11"/>
      <c r="M6" s="11"/>
      <c r="N6" s="11"/>
      <c r="O6" s="11"/>
      <c r="P6" s="11"/>
      <c r="Q6" s="11"/>
      <c r="R6" s="11"/>
    </row>
    <row r="7" spans="1:33" ht="22.05" customHeight="1" x14ac:dyDescent="0.15">
      <c r="A7" s="31"/>
      <c r="B7" s="32" t="s">
        <v>15</v>
      </c>
      <c r="C7" s="31"/>
      <c r="D7" s="10">
        <v>77669179</v>
      </c>
      <c r="E7" s="11">
        <v>81860122</v>
      </c>
      <c r="F7" s="11">
        <v>84987053</v>
      </c>
      <c r="G7" s="11">
        <v>82652379</v>
      </c>
      <c r="H7" s="11">
        <v>81229993</v>
      </c>
      <c r="I7" s="11">
        <v>81789078</v>
      </c>
      <c r="J7" s="11">
        <v>82110925</v>
      </c>
      <c r="K7" s="11">
        <v>82182918</v>
      </c>
      <c r="L7" s="11">
        <v>79686024</v>
      </c>
      <c r="M7" s="11">
        <v>82908808</v>
      </c>
      <c r="N7" s="11">
        <v>83061340</v>
      </c>
      <c r="O7" s="11">
        <v>88548001</v>
      </c>
      <c r="P7" s="11">
        <v>92299193</v>
      </c>
      <c r="Q7" s="11">
        <v>92411613</v>
      </c>
      <c r="R7" s="11">
        <v>90333932</v>
      </c>
      <c r="S7" s="11">
        <v>92611539</v>
      </c>
      <c r="T7" s="11">
        <v>95882303</v>
      </c>
      <c r="U7" s="11">
        <v>96341951</v>
      </c>
      <c r="V7" s="11">
        <v>96721841</v>
      </c>
      <c r="W7" s="11">
        <v>97454709</v>
      </c>
      <c r="X7" s="11">
        <v>97712769</v>
      </c>
      <c r="Y7" s="35">
        <v>101457094</v>
      </c>
      <c r="Z7" s="35">
        <v>102657971</v>
      </c>
      <c r="AA7" s="35">
        <v>106609708</v>
      </c>
      <c r="AB7" s="35">
        <v>107596425</v>
      </c>
      <c r="AC7" s="35">
        <v>114381236</v>
      </c>
      <c r="AD7" s="35">
        <v>112571688</v>
      </c>
      <c r="AE7" s="35">
        <v>115197845</v>
      </c>
    </row>
    <row r="8" spans="1:33" ht="22.05" customHeight="1" x14ac:dyDescent="0.15">
      <c r="A8" s="31"/>
      <c r="B8" s="32" t="s">
        <v>16</v>
      </c>
      <c r="C8" s="31"/>
      <c r="D8" s="10">
        <v>300771465</v>
      </c>
      <c r="E8" s="11">
        <v>311590208</v>
      </c>
      <c r="F8" s="11">
        <v>336489579</v>
      </c>
      <c r="G8" s="11">
        <v>390853703</v>
      </c>
      <c r="H8" s="11">
        <v>398372931</v>
      </c>
      <c r="I8" s="11">
        <v>383417899</v>
      </c>
      <c r="J8" s="11">
        <v>407621482</v>
      </c>
      <c r="K8" s="11">
        <v>449150150</v>
      </c>
      <c r="L8" s="11">
        <v>492795830</v>
      </c>
      <c r="M8" s="11">
        <v>389494934</v>
      </c>
      <c r="N8" s="11">
        <v>394323868</v>
      </c>
      <c r="O8" s="11">
        <v>370909736</v>
      </c>
      <c r="P8" s="11">
        <v>381365613</v>
      </c>
      <c r="Q8" s="11">
        <v>400019958</v>
      </c>
      <c r="R8" s="11">
        <v>408394613</v>
      </c>
      <c r="S8" s="11">
        <v>408483086</v>
      </c>
      <c r="T8" s="11">
        <v>414627788</v>
      </c>
      <c r="U8" s="11">
        <v>406498288</v>
      </c>
      <c r="V8" s="11">
        <v>407322405</v>
      </c>
      <c r="W8" s="11">
        <v>395684071</v>
      </c>
      <c r="X8" s="11">
        <v>391078974</v>
      </c>
      <c r="Y8" s="35">
        <v>392593587</v>
      </c>
      <c r="Z8" s="35">
        <v>394459388</v>
      </c>
      <c r="AA8" s="35">
        <v>495725491</v>
      </c>
      <c r="AB8" s="35">
        <v>470533115</v>
      </c>
      <c r="AC8" s="35">
        <v>444597854</v>
      </c>
      <c r="AD8" s="35">
        <v>440609922</v>
      </c>
      <c r="AE8" s="35">
        <v>434373911</v>
      </c>
    </row>
    <row r="9" spans="1:33" ht="22.05" customHeight="1" x14ac:dyDescent="0.15">
      <c r="A9" s="31"/>
      <c r="B9" s="12" t="s">
        <v>17</v>
      </c>
      <c r="C9" s="31"/>
      <c r="D9" s="13">
        <f>SUM(D7:D8)</f>
        <v>378440644</v>
      </c>
      <c r="E9" s="14">
        <f>SUM(E7:E8)+1</f>
        <v>393450331</v>
      </c>
      <c r="F9" s="14">
        <f t="shared" ref="F9:M9" si="0">SUM(F7:F8)</f>
        <v>421476632</v>
      </c>
      <c r="G9" s="14">
        <f t="shared" si="0"/>
        <v>473506082</v>
      </c>
      <c r="H9" s="14">
        <f t="shared" si="0"/>
        <v>479602924</v>
      </c>
      <c r="I9" s="14">
        <f t="shared" si="0"/>
        <v>465206977</v>
      </c>
      <c r="J9" s="14">
        <f t="shared" si="0"/>
        <v>489732407</v>
      </c>
      <c r="K9" s="14">
        <f t="shared" si="0"/>
        <v>531333068</v>
      </c>
      <c r="L9" s="14">
        <f t="shared" si="0"/>
        <v>572481854</v>
      </c>
      <c r="M9" s="14">
        <f t="shared" si="0"/>
        <v>472403742</v>
      </c>
      <c r="N9" s="14">
        <v>477385208</v>
      </c>
      <c r="O9" s="14">
        <v>459457737</v>
      </c>
      <c r="P9" s="14">
        <v>473664805</v>
      </c>
      <c r="Q9" s="14">
        <v>492431571</v>
      </c>
      <c r="R9" s="15">
        <v>498728544</v>
      </c>
      <c r="S9" s="15">
        <v>501094626</v>
      </c>
      <c r="T9" s="15">
        <v>510510091</v>
      </c>
      <c r="U9" s="15">
        <v>502840239</v>
      </c>
      <c r="V9" s="15">
        <f>SUM(V7:V8)</f>
        <v>504044246</v>
      </c>
      <c r="W9" s="15">
        <v>493138781</v>
      </c>
      <c r="X9" s="15">
        <v>488791743</v>
      </c>
      <c r="Y9" s="36">
        <v>494050680</v>
      </c>
      <c r="Z9" s="36">
        <v>497117360</v>
      </c>
      <c r="AA9" s="36">
        <v>602335199</v>
      </c>
      <c r="AB9" s="36">
        <v>578129540</v>
      </c>
      <c r="AC9" s="36">
        <v>558979089</v>
      </c>
      <c r="AD9" s="36">
        <v>553181610</v>
      </c>
      <c r="AE9" s="36">
        <v>549571756</v>
      </c>
    </row>
    <row r="10" spans="1:33" ht="22.05" customHeight="1" x14ac:dyDescent="0.15">
      <c r="A10" s="31"/>
      <c r="B10" s="31"/>
      <c r="C10" s="31"/>
      <c r="D10" s="10"/>
      <c r="E10" s="11"/>
      <c r="F10" s="11"/>
      <c r="G10" s="11"/>
      <c r="H10" s="11"/>
      <c r="I10" s="11"/>
      <c r="J10" s="11"/>
      <c r="K10" s="11"/>
      <c r="L10" s="11"/>
      <c r="M10" s="11"/>
      <c r="N10" s="11"/>
      <c r="O10" s="11"/>
      <c r="P10" s="11"/>
      <c r="Q10" s="11"/>
      <c r="Y10" s="35"/>
      <c r="Z10" s="35"/>
      <c r="AA10" s="35"/>
      <c r="AB10" s="44"/>
      <c r="AC10" s="44"/>
      <c r="AD10" s="44"/>
      <c r="AE10" s="44"/>
    </row>
    <row r="11" spans="1:33" ht="22.05" customHeight="1" x14ac:dyDescent="0.15">
      <c r="A11" s="33"/>
      <c r="B11" s="32" t="s">
        <v>18</v>
      </c>
      <c r="C11" s="33"/>
      <c r="D11" s="16">
        <v>170831348</v>
      </c>
      <c r="E11" s="17">
        <v>171343396</v>
      </c>
      <c r="F11" s="17">
        <v>196337316</v>
      </c>
      <c r="G11" s="17">
        <v>206122153</v>
      </c>
      <c r="H11" s="17">
        <v>217467400</v>
      </c>
      <c r="I11" s="17">
        <v>220241584</v>
      </c>
      <c r="J11" s="17">
        <v>228504484</v>
      </c>
      <c r="K11" s="17">
        <v>255890853</v>
      </c>
      <c r="L11" s="17">
        <v>283030702</v>
      </c>
      <c r="M11" s="17">
        <v>237455578</v>
      </c>
      <c r="N11" s="17">
        <v>240740161</v>
      </c>
      <c r="O11" s="17">
        <v>239351290</v>
      </c>
      <c r="P11" s="17">
        <v>246964098</v>
      </c>
      <c r="Q11" s="17">
        <v>259744687</v>
      </c>
      <c r="R11" s="17">
        <v>257423558</v>
      </c>
      <c r="S11" s="17">
        <v>258202256</v>
      </c>
      <c r="T11" s="17">
        <v>271597689</v>
      </c>
      <c r="U11" s="17">
        <v>263345274</v>
      </c>
      <c r="V11" s="17">
        <f>V9-V12+1</f>
        <v>257643635</v>
      </c>
      <c r="W11" s="17">
        <v>252933460</v>
      </c>
      <c r="X11" s="17">
        <v>249043162</v>
      </c>
      <c r="Y11" s="35">
        <v>249539768</v>
      </c>
      <c r="Z11" s="35">
        <v>252708816</v>
      </c>
      <c r="AA11" s="35">
        <v>306084968</v>
      </c>
      <c r="AB11" s="35">
        <v>306596781</v>
      </c>
      <c r="AC11" s="35">
        <v>305484044</v>
      </c>
      <c r="AD11" s="35">
        <v>291914890</v>
      </c>
      <c r="AE11" s="35">
        <v>292957784</v>
      </c>
      <c r="AF11" s="44"/>
      <c r="AG11" s="44"/>
    </row>
    <row r="12" spans="1:33" ht="22.05" customHeight="1" x14ac:dyDescent="0.15">
      <c r="A12" s="33"/>
      <c r="B12" s="32" t="s">
        <v>19</v>
      </c>
      <c r="C12" s="33"/>
      <c r="D12" s="16">
        <f t="shared" ref="D12:J12" si="1">D9-D11</f>
        <v>207609296</v>
      </c>
      <c r="E12" s="17">
        <f t="shared" si="1"/>
        <v>222106935</v>
      </c>
      <c r="F12" s="17">
        <f t="shared" si="1"/>
        <v>225139316</v>
      </c>
      <c r="G12" s="17">
        <f t="shared" si="1"/>
        <v>267383929</v>
      </c>
      <c r="H12" s="17">
        <f t="shared" si="1"/>
        <v>262135524</v>
      </c>
      <c r="I12" s="17">
        <f t="shared" si="1"/>
        <v>244965393</v>
      </c>
      <c r="J12" s="17">
        <f t="shared" si="1"/>
        <v>261227923</v>
      </c>
      <c r="K12" s="17">
        <f>K9-K11-1</f>
        <v>275442214</v>
      </c>
      <c r="L12" s="17">
        <f>L9-L11</f>
        <v>289451152</v>
      </c>
      <c r="M12" s="17">
        <f>M9-M11</f>
        <v>234948164</v>
      </c>
      <c r="N12" s="17">
        <v>236645046</v>
      </c>
      <c r="O12" s="17">
        <v>220106447</v>
      </c>
      <c r="P12" s="17">
        <v>226700707</v>
      </c>
      <c r="Q12" s="17">
        <v>232686884</v>
      </c>
      <c r="R12" s="17">
        <v>241042561</v>
      </c>
      <c r="S12" s="17">
        <v>242892370</v>
      </c>
      <c r="T12" s="17">
        <v>238912401</v>
      </c>
      <c r="U12" s="17">
        <v>239494965</v>
      </c>
      <c r="V12" s="17">
        <v>246400612</v>
      </c>
      <c r="W12" s="17">
        <v>240205321</v>
      </c>
      <c r="X12" s="17">
        <v>239748582</v>
      </c>
      <c r="Y12" s="35">
        <v>244510913</v>
      </c>
      <c r="Z12" s="35">
        <v>244408543</v>
      </c>
      <c r="AA12" s="35">
        <v>296250231</v>
      </c>
      <c r="AB12" s="35">
        <v>271532759</v>
      </c>
      <c r="AC12" s="35">
        <v>253495045</v>
      </c>
      <c r="AD12" s="35">
        <v>261266720</v>
      </c>
      <c r="AE12" s="35">
        <v>256613972</v>
      </c>
      <c r="AF12" s="38"/>
    </row>
    <row r="13" spans="1:33" ht="22.05" customHeight="1" x14ac:dyDescent="0.15">
      <c r="A13" s="33"/>
      <c r="B13" s="32" t="s">
        <v>20</v>
      </c>
      <c r="C13" s="33"/>
      <c r="D13" s="16">
        <v>7393841</v>
      </c>
      <c r="E13" s="17">
        <v>7469548</v>
      </c>
      <c r="F13" s="17">
        <v>7396148</v>
      </c>
      <c r="G13" s="17">
        <v>7099881</v>
      </c>
      <c r="H13" s="17">
        <v>6409500</v>
      </c>
      <c r="I13" s="17">
        <v>6065344</v>
      </c>
      <c r="J13" s="17">
        <v>5486646</v>
      </c>
      <c r="K13" s="17">
        <v>5072825</v>
      </c>
      <c r="L13" s="17">
        <v>4712217</v>
      </c>
      <c r="M13" s="17">
        <v>2701617</v>
      </c>
      <c r="N13" s="17">
        <v>2101928</v>
      </c>
      <c r="O13" s="17">
        <v>1830705</v>
      </c>
      <c r="P13" s="17">
        <v>2199613</v>
      </c>
      <c r="Q13" s="17">
        <v>1842778</v>
      </c>
      <c r="R13" s="17">
        <v>1913219</v>
      </c>
      <c r="S13" s="17">
        <v>1710227</v>
      </c>
      <c r="T13" s="17">
        <v>1799105</v>
      </c>
      <c r="U13" s="17">
        <v>1834986</v>
      </c>
      <c r="V13" s="17">
        <v>1702084</v>
      </c>
      <c r="W13" s="17">
        <v>1603764</v>
      </c>
      <c r="X13" s="17">
        <v>1652432</v>
      </c>
      <c r="Y13" s="35">
        <v>1756573</v>
      </c>
      <c r="Z13" s="35">
        <v>1693072</v>
      </c>
      <c r="AA13" s="35">
        <v>2677546</v>
      </c>
      <c r="AB13" s="35">
        <v>2004728</v>
      </c>
      <c r="AC13" s="35">
        <v>2234088</v>
      </c>
      <c r="AD13" s="35">
        <v>2715075</v>
      </c>
      <c r="AE13" s="35">
        <v>2870594</v>
      </c>
      <c r="AF13" s="38"/>
    </row>
    <row r="14" spans="1:33" ht="22.05" customHeight="1" x14ac:dyDescent="0.15">
      <c r="A14" s="33"/>
      <c r="B14" s="12" t="s">
        <v>17</v>
      </c>
      <c r="C14" s="33"/>
      <c r="D14" s="18">
        <f>SUM(D12:D13)</f>
        <v>215003137</v>
      </c>
      <c r="E14" s="19">
        <f>SUM(E12:E13)</f>
        <v>229576483</v>
      </c>
      <c r="F14" s="19">
        <f>SUM(F12:F13)</f>
        <v>232535464</v>
      </c>
      <c r="G14" s="19">
        <f>SUM(G12:G13)-1</f>
        <v>274483809</v>
      </c>
      <c r="H14" s="19">
        <f>SUM(H12:H13)</f>
        <v>268545024</v>
      </c>
      <c r="I14" s="19">
        <f>SUM(I12:I13)+1</f>
        <v>251030738</v>
      </c>
      <c r="J14" s="19">
        <f>SUM(J12:J13)</f>
        <v>266714569</v>
      </c>
      <c r="K14" s="19">
        <f>SUM(K12:K13)</f>
        <v>280515039</v>
      </c>
      <c r="L14" s="19">
        <f>SUM(L12:L13)</f>
        <v>294163369</v>
      </c>
      <c r="M14" s="19">
        <f>SUM(M12:M13)</f>
        <v>237649781</v>
      </c>
      <c r="N14" s="19">
        <v>238746975</v>
      </c>
      <c r="O14" s="19">
        <v>221937152</v>
      </c>
      <c r="P14" s="19">
        <v>228900320</v>
      </c>
      <c r="Q14" s="19">
        <v>234529662</v>
      </c>
      <c r="R14" s="19">
        <v>242955780</v>
      </c>
      <c r="S14" s="19">
        <v>244602596</v>
      </c>
      <c r="T14" s="19">
        <v>240711506</v>
      </c>
      <c r="U14" s="19">
        <v>241329951</v>
      </c>
      <c r="V14" s="19">
        <f>SUM(V12:V13)</f>
        <v>248102696</v>
      </c>
      <c r="W14" s="19">
        <v>241809085</v>
      </c>
      <c r="X14" s="19">
        <v>241401013</v>
      </c>
      <c r="Y14" s="36">
        <v>246267486</v>
      </c>
      <c r="Z14" s="36">
        <v>246101615</v>
      </c>
      <c r="AA14" s="36">
        <v>298927777</v>
      </c>
      <c r="AB14" s="36">
        <v>273537487</v>
      </c>
      <c r="AC14" s="36">
        <v>255729133</v>
      </c>
      <c r="AD14" s="36">
        <v>263981795</v>
      </c>
      <c r="AE14" s="36">
        <v>259484566</v>
      </c>
    </row>
    <row r="15" spans="1:33" ht="22.05" customHeight="1" x14ac:dyDescent="0.15">
      <c r="A15" s="33"/>
      <c r="B15" s="33"/>
      <c r="C15" s="33"/>
      <c r="D15" s="16"/>
      <c r="E15" s="17"/>
      <c r="F15" s="17"/>
      <c r="G15" s="17"/>
      <c r="H15" s="17"/>
      <c r="I15" s="17"/>
      <c r="J15" s="17"/>
      <c r="K15" s="17"/>
      <c r="L15" s="17"/>
      <c r="M15" s="17"/>
      <c r="N15" s="17"/>
      <c r="O15" s="17"/>
      <c r="P15" s="17"/>
      <c r="Q15" s="17"/>
      <c r="Y15" s="35"/>
      <c r="Z15" s="35"/>
      <c r="AA15" s="35"/>
      <c r="AB15" s="44"/>
      <c r="AC15" s="44"/>
      <c r="AD15" s="44"/>
      <c r="AE15" s="44"/>
    </row>
    <row r="16" spans="1:33" ht="22.05" customHeight="1" x14ac:dyDescent="0.15">
      <c r="A16" s="33"/>
      <c r="B16" s="32" t="s">
        <v>21</v>
      </c>
      <c r="C16" s="33"/>
      <c r="D16" s="16">
        <v>6013215</v>
      </c>
      <c r="E16" s="17">
        <v>5759131</v>
      </c>
      <c r="F16" s="17">
        <v>5568579</v>
      </c>
      <c r="G16" s="17">
        <v>5128932</v>
      </c>
      <c r="H16" s="17">
        <v>4436006</v>
      </c>
      <c r="I16" s="17">
        <v>3818686</v>
      </c>
      <c r="J16" s="17">
        <v>3386054</v>
      </c>
      <c r="K16" s="17">
        <v>3017732</v>
      </c>
      <c r="L16" s="17">
        <v>2531188</v>
      </c>
      <c r="M16" s="17">
        <v>567868</v>
      </c>
      <c r="N16" s="17">
        <v>432920</v>
      </c>
      <c r="O16" s="17">
        <v>391136</v>
      </c>
      <c r="P16" s="17">
        <v>436871</v>
      </c>
      <c r="Q16" s="17">
        <v>367713</v>
      </c>
      <c r="R16" s="17">
        <v>387210</v>
      </c>
      <c r="S16" s="17">
        <v>326491</v>
      </c>
      <c r="T16" s="17">
        <v>304144</v>
      </c>
      <c r="U16" s="17">
        <v>267452</v>
      </c>
      <c r="V16" s="17">
        <v>238023</v>
      </c>
      <c r="W16" s="17">
        <v>190623</v>
      </c>
      <c r="X16" s="17">
        <v>171250</v>
      </c>
      <c r="Y16" s="35">
        <v>161172</v>
      </c>
      <c r="Z16" s="35">
        <v>156352</v>
      </c>
      <c r="AA16" s="35">
        <v>588644</v>
      </c>
      <c r="AB16" s="35">
        <v>350742</v>
      </c>
      <c r="AC16" s="35">
        <v>198354</v>
      </c>
      <c r="AD16" s="35">
        <v>277678</v>
      </c>
      <c r="AE16" s="35">
        <v>311873</v>
      </c>
    </row>
    <row r="17" spans="1:33" ht="22.05" customHeight="1" x14ac:dyDescent="0.15">
      <c r="A17" s="33"/>
      <c r="B17" s="20" t="s">
        <v>22</v>
      </c>
      <c r="C17" s="33"/>
      <c r="D17" s="18">
        <f>D14-D16+1</f>
        <v>208989923</v>
      </c>
      <c r="E17" s="19">
        <f t="shared" ref="E17:L17" si="2">E14-E16</f>
        <v>223817352</v>
      </c>
      <c r="F17" s="19">
        <f t="shared" si="2"/>
        <v>226966885</v>
      </c>
      <c r="G17" s="19">
        <f t="shared" si="2"/>
        <v>269354877</v>
      </c>
      <c r="H17" s="19">
        <f t="shared" si="2"/>
        <v>264109018</v>
      </c>
      <c r="I17" s="19">
        <f t="shared" si="2"/>
        <v>247212052</v>
      </c>
      <c r="J17" s="19">
        <f t="shared" si="2"/>
        <v>263328515</v>
      </c>
      <c r="K17" s="19">
        <f t="shared" si="2"/>
        <v>277497307</v>
      </c>
      <c r="L17" s="19">
        <f t="shared" si="2"/>
        <v>291632181</v>
      </c>
      <c r="M17" s="19">
        <f>M14-M16-1</f>
        <v>237081912</v>
      </c>
      <c r="N17" s="19">
        <v>238314055</v>
      </c>
      <c r="O17" s="19">
        <v>221546016</v>
      </c>
      <c r="P17" s="19">
        <v>228463450</v>
      </c>
      <c r="Q17" s="19">
        <v>234161949</v>
      </c>
      <c r="R17" s="19">
        <v>242568570</v>
      </c>
      <c r="S17" s="19">
        <v>244276106</v>
      </c>
      <c r="T17" s="19">
        <v>240407362</v>
      </c>
      <c r="U17" s="19">
        <v>241062498</v>
      </c>
      <c r="V17" s="19">
        <f>V14-V16-1</f>
        <v>247864672</v>
      </c>
      <c r="W17" s="19">
        <v>241618462</v>
      </c>
      <c r="X17" s="19">
        <v>241229764</v>
      </c>
      <c r="Y17" s="36">
        <v>246106314</v>
      </c>
      <c r="Z17" s="36">
        <v>245945263</v>
      </c>
      <c r="AA17" s="36">
        <v>298339133</v>
      </c>
      <c r="AB17" s="36">
        <v>273186745</v>
      </c>
      <c r="AC17" s="36">
        <v>255530779</v>
      </c>
      <c r="AD17" s="36">
        <v>263704117</v>
      </c>
      <c r="AE17" s="36">
        <v>259172693</v>
      </c>
    </row>
    <row r="18" spans="1:33" ht="22.05" customHeight="1" x14ac:dyDescent="0.15">
      <c r="A18" s="33"/>
      <c r="B18" s="33"/>
      <c r="C18" s="33"/>
      <c r="D18" s="16"/>
      <c r="E18" s="17"/>
      <c r="F18" s="17"/>
      <c r="G18" s="17"/>
      <c r="H18" s="17"/>
      <c r="I18" s="17"/>
      <c r="J18" s="17"/>
      <c r="K18" s="17"/>
      <c r="L18" s="17"/>
      <c r="M18" s="17"/>
      <c r="N18" s="17"/>
      <c r="O18" s="17"/>
      <c r="P18" s="17"/>
      <c r="Q18" s="17"/>
      <c r="Y18" s="35"/>
      <c r="Z18" s="35"/>
      <c r="AA18" s="35"/>
      <c r="AB18" s="44"/>
      <c r="AC18" s="44"/>
      <c r="AD18" s="44"/>
      <c r="AE18" s="44"/>
    </row>
    <row r="19" spans="1:33" ht="22.05" customHeight="1" x14ac:dyDescent="0.15">
      <c r="A19" s="21" t="s">
        <v>23</v>
      </c>
      <c r="B19" s="33"/>
      <c r="C19" s="33"/>
      <c r="D19" s="16"/>
      <c r="E19" s="17"/>
      <c r="F19" s="17"/>
      <c r="G19" s="17"/>
      <c r="H19" s="17"/>
      <c r="I19" s="17"/>
      <c r="J19" s="17"/>
      <c r="K19" s="17"/>
      <c r="L19" s="17"/>
      <c r="M19" s="17"/>
      <c r="N19" s="17"/>
      <c r="O19" s="17"/>
      <c r="P19" s="17"/>
      <c r="Q19" s="17"/>
      <c r="Y19" s="35"/>
      <c r="Z19" s="35"/>
      <c r="AA19" s="35"/>
      <c r="AB19" s="44"/>
      <c r="AC19" s="44"/>
      <c r="AD19" s="44"/>
      <c r="AE19" s="44"/>
      <c r="AF19" s="44"/>
      <c r="AG19" s="44"/>
    </row>
    <row r="20" spans="1:33" ht="22.05" customHeight="1" x14ac:dyDescent="0.15">
      <c r="A20" s="33"/>
      <c r="B20" s="32" t="s">
        <v>24</v>
      </c>
      <c r="C20" s="33"/>
      <c r="D20" s="16">
        <v>77669179</v>
      </c>
      <c r="E20" s="17">
        <v>81860122</v>
      </c>
      <c r="F20" s="17">
        <v>84987053</v>
      </c>
      <c r="G20" s="17">
        <v>82652379</v>
      </c>
      <c r="H20" s="17">
        <v>81229993</v>
      </c>
      <c r="I20" s="17">
        <v>81789078</v>
      </c>
      <c r="J20" s="17">
        <v>82110925</v>
      </c>
      <c r="K20" s="17">
        <v>82182918</v>
      </c>
      <c r="L20" s="17">
        <v>79686024</v>
      </c>
      <c r="M20" s="17">
        <v>82908808</v>
      </c>
      <c r="N20" s="17">
        <v>83061340</v>
      </c>
      <c r="O20" s="17">
        <v>88548001</v>
      </c>
      <c r="P20" s="17">
        <v>92299193</v>
      </c>
      <c r="Q20" s="17">
        <v>92411613</v>
      </c>
      <c r="R20" s="17">
        <v>90333932</v>
      </c>
      <c r="S20" s="17">
        <v>92611539</v>
      </c>
      <c r="T20" s="17">
        <v>95882303</v>
      </c>
      <c r="U20" s="17">
        <v>96341951</v>
      </c>
      <c r="V20" s="17">
        <v>96721841</v>
      </c>
      <c r="W20" s="17">
        <v>97454709</v>
      </c>
      <c r="X20" s="17">
        <v>97712769</v>
      </c>
      <c r="Y20" s="35">
        <v>101457094</v>
      </c>
      <c r="Z20" s="35">
        <v>102657971</v>
      </c>
      <c r="AA20" s="35">
        <v>106609708</v>
      </c>
      <c r="AB20" s="35">
        <v>107596425</v>
      </c>
      <c r="AC20" s="35">
        <v>114381236</v>
      </c>
      <c r="AD20" s="35">
        <v>112571688</v>
      </c>
      <c r="AE20" s="35">
        <v>115197845</v>
      </c>
    </row>
    <row r="21" spans="1:33" ht="22.05" customHeight="1" x14ac:dyDescent="0.15">
      <c r="A21" s="33"/>
      <c r="B21" s="32" t="s">
        <v>25</v>
      </c>
      <c r="C21" s="33"/>
      <c r="D21" s="16">
        <v>275466637</v>
      </c>
      <c r="E21" s="17">
        <v>289762256</v>
      </c>
      <c r="F21" s="17">
        <v>318688542</v>
      </c>
      <c r="G21" s="17">
        <v>373015025</v>
      </c>
      <c r="H21" s="17">
        <v>382664073</v>
      </c>
      <c r="I21" s="17">
        <v>369297542</v>
      </c>
      <c r="J21" s="17">
        <v>387409737</v>
      </c>
      <c r="K21" s="17">
        <v>411944227</v>
      </c>
      <c r="L21" s="17">
        <v>460385697</v>
      </c>
      <c r="M21" s="17">
        <v>361880062</v>
      </c>
      <c r="N21" s="17">
        <v>368447652</v>
      </c>
      <c r="O21" s="17">
        <v>354914985</v>
      </c>
      <c r="P21" s="17">
        <v>367073786</v>
      </c>
      <c r="Q21" s="17">
        <v>384885118</v>
      </c>
      <c r="R21" s="17">
        <v>394094489</v>
      </c>
      <c r="S21" s="17">
        <v>386629989</v>
      </c>
      <c r="T21" s="17">
        <v>411425772</v>
      </c>
      <c r="U21" s="17">
        <v>403552947</v>
      </c>
      <c r="V21" s="17">
        <v>403851688</v>
      </c>
      <c r="W21" s="17">
        <v>393428961</v>
      </c>
      <c r="X21" s="17">
        <v>388495959</v>
      </c>
      <c r="Y21" s="35">
        <v>389456858</v>
      </c>
      <c r="Z21" s="35">
        <v>391759059</v>
      </c>
      <c r="AA21" s="35">
        <v>493699157</v>
      </c>
      <c r="AB21" s="35">
        <v>467282396</v>
      </c>
      <c r="AC21" s="35">
        <v>441908848</v>
      </c>
      <c r="AD21" s="35">
        <v>436036157</v>
      </c>
      <c r="AE21" s="35">
        <v>429481229</v>
      </c>
    </row>
    <row r="22" spans="1:33" ht="22.05" customHeight="1" x14ac:dyDescent="0.15">
      <c r="A22" s="33"/>
      <c r="B22" s="12" t="s">
        <v>17</v>
      </c>
      <c r="C22" s="33"/>
      <c r="D22" s="18">
        <f>SUM(D20:D21)</f>
        <v>353135816</v>
      </c>
      <c r="E22" s="19">
        <f>SUM(E20:E21)+1</f>
        <v>371622379</v>
      </c>
      <c r="F22" s="19">
        <f>SUM(F20:F21)+1</f>
        <v>403675596</v>
      </c>
      <c r="G22" s="19">
        <f t="shared" ref="G22:M22" si="3">SUM(G20:G21)</f>
        <v>455667404</v>
      </c>
      <c r="H22" s="19">
        <f t="shared" si="3"/>
        <v>463894066</v>
      </c>
      <c r="I22" s="19">
        <f t="shared" si="3"/>
        <v>451086620</v>
      </c>
      <c r="J22" s="19">
        <f t="shared" si="3"/>
        <v>469520662</v>
      </c>
      <c r="K22" s="19">
        <f t="shared" si="3"/>
        <v>494127145</v>
      </c>
      <c r="L22" s="19">
        <f t="shared" si="3"/>
        <v>540071721</v>
      </c>
      <c r="M22" s="19">
        <f t="shared" si="3"/>
        <v>444788870</v>
      </c>
      <c r="N22" s="19">
        <v>451508991</v>
      </c>
      <c r="O22" s="19">
        <v>443462986</v>
      </c>
      <c r="P22" s="19">
        <v>459372979</v>
      </c>
      <c r="Q22" s="19">
        <v>477296731</v>
      </c>
      <c r="R22" s="19">
        <v>484428420</v>
      </c>
      <c r="S22" s="19">
        <v>479241528</v>
      </c>
      <c r="T22" s="19">
        <v>507308074</v>
      </c>
      <c r="U22" s="19">
        <v>499894898</v>
      </c>
      <c r="V22" s="19">
        <f>SUM(V20:V21)</f>
        <v>500573529</v>
      </c>
      <c r="W22" s="19">
        <v>490883671</v>
      </c>
      <c r="X22" s="19">
        <v>486208729</v>
      </c>
      <c r="Y22" s="36">
        <v>490913952</v>
      </c>
      <c r="Z22" s="36">
        <v>494417030</v>
      </c>
      <c r="AA22" s="36">
        <v>600308865</v>
      </c>
      <c r="AB22" s="36">
        <v>574878820</v>
      </c>
      <c r="AC22" s="36">
        <v>556290083</v>
      </c>
      <c r="AD22" s="36">
        <v>548607845</v>
      </c>
      <c r="AE22" s="36">
        <v>544679074</v>
      </c>
    </row>
    <row r="23" spans="1:33" ht="22.05" customHeight="1" x14ac:dyDescent="0.15">
      <c r="A23" s="33"/>
      <c r="B23" s="33"/>
      <c r="C23" s="33"/>
      <c r="D23" s="16"/>
      <c r="E23" s="17"/>
      <c r="F23" s="17"/>
      <c r="G23" s="17"/>
      <c r="H23" s="17"/>
      <c r="I23" s="17"/>
      <c r="J23" s="17"/>
      <c r="K23" s="17"/>
      <c r="L23" s="17"/>
      <c r="M23" s="17"/>
      <c r="N23" s="17"/>
      <c r="O23" s="17"/>
      <c r="P23" s="17"/>
      <c r="Q23" s="17"/>
      <c r="Y23" s="35"/>
      <c r="Z23" s="35"/>
      <c r="AA23" s="35"/>
      <c r="AB23" s="44"/>
      <c r="AC23" s="44"/>
      <c r="AD23" s="44"/>
      <c r="AE23" s="44"/>
    </row>
    <row r="24" spans="1:33" ht="22.05" customHeight="1" x14ac:dyDescent="0.15">
      <c r="A24" s="33"/>
      <c r="B24" s="32" t="s">
        <v>18</v>
      </c>
      <c r="C24" s="33"/>
      <c r="D24" s="16">
        <v>168905524</v>
      </c>
      <c r="E24" s="17">
        <v>169818835</v>
      </c>
      <c r="F24" s="17">
        <v>194866444</v>
      </c>
      <c r="G24" s="17">
        <v>204732348</v>
      </c>
      <c r="H24" s="17">
        <v>215493920</v>
      </c>
      <c r="I24" s="17">
        <v>218741584</v>
      </c>
      <c r="J24" s="17">
        <v>227085484</v>
      </c>
      <c r="K24" s="17">
        <v>254471853</v>
      </c>
      <c r="L24" s="17">
        <v>281376405</v>
      </c>
      <c r="M24" s="17">
        <v>235817817</v>
      </c>
      <c r="N24" s="17">
        <v>238932569</v>
      </c>
      <c r="O24" s="17">
        <v>236947157</v>
      </c>
      <c r="P24" s="17">
        <v>244307369</v>
      </c>
      <c r="Q24" s="17">
        <v>257021266</v>
      </c>
      <c r="R24" s="17">
        <v>255662556</v>
      </c>
      <c r="S24" s="17">
        <v>256239575</v>
      </c>
      <c r="T24" s="17">
        <v>269915347</v>
      </c>
      <c r="U24" s="17">
        <v>261916656</v>
      </c>
      <c r="V24" s="17">
        <v>255974207</v>
      </c>
      <c r="W24" s="17">
        <v>250411514</v>
      </c>
      <c r="X24" s="17">
        <v>247288320</v>
      </c>
      <c r="Y24" s="35">
        <v>247748124</v>
      </c>
      <c r="Z24" s="35">
        <v>250116110</v>
      </c>
      <c r="AA24" s="35">
        <v>304161591</v>
      </c>
      <c r="AB24" s="35">
        <v>305170341</v>
      </c>
      <c r="AC24" s="35">
        <v>302647103</v>
      </c>
      <c r="AD24" s="35">
        <v>289899677</v>
      </c>
      <c r="AE24" s="35">
        <v>289755135</v>
      </c>
      <c r="AF24" s="39"/>
    </row>
    <row r="25" spans="1:33" ht="22.05" customHeight="1" x14ac:dyDescent="0.15">
      <c r="A25" s="33"/>
      <c r="B25" s="32" t="s">
        <v>19</v>
      </c>
      <c r="C25" s="33"/>
      <c r="D25" s="16">
        <f>D22-D24</f>
        <v>184230292</v>
      </c>
      <c r="E25" s="17">
        <f>E22-E24</f>
        <v>201803544</v>
      </c>
      <c r="F25" s="17">
        <f>F22-F24</f>
        <v>208809152</v>
      </c>
      <c r="G25" s="17">
        <f>G22-G24</f>
        <v>250935056</v>
      </c>
      <c r="H25" s="17">
        <f>H22-H24+1</f>
        <v>248400147</v>
      </c>
      <c r="I25" s="17">
        <f>I22-I24</f>
        <v>232345036</v>
      </c>
      <c r="J25" s="17">
        <f>J22-J24</f>
        <v>242435178</v>
      </c>
      <c r="K25" s="17">
        <f>K22-K24</f>
        <v>239655292</v>
      </c>
      <c r="L25" s="17">
        <f>L22-L24</f>
        <v>258695316</v>
      </c>
      <c r="M25" s="17">
        <f>M22-M24</f>
        <v>208971053</v>
      </c>
      <c r="N25" s="17">
        <v>212576423</v>
      </c>
      <c r="O25" s="17">
        <v>206515829</v>
      </c>
      <c r="P25" s="17">
        <v>215065610</v>
      </c>
      <c r="Q25" s="17">
        <v>220275464</v>
      </c>
      <c r="R25" s="17">
        <v>228765865</v>
      </c>
      <c r="S25" s="17">
        <v>223001953</v>
      </c>
      <c r="T25" s="17">
        <v>237392727</v>
      </c>
      <c r="U25" s="17">
        <v>237978242</v>
      </c>
      <c r="V25" s="17">
        <f>V22-V24</f>
        <v>244599322</v>
      </c>
      <c r="W25" s="17">
        <f>W22-W24</f>
        <v>240472157</v>
      </c>
      <c r="X25" s="17">
        <v>238920408</v>
      </c>
      <c r="Y25" s="35">
        <v>243165828</v>
      </c>
      <c r="Z25" s="35">
        <v>244300920</v>
      </c>
      <c r="AA25" s="35">
        <v>296147274</v>
      </c>
      <c r="AB25" s="35">
        <v>269708479</v>
      </c>
      <c r="AC25" s="35">
        <v>253642981</v>
      </c>
      <c r="AD25" s="35">
        <v>258708168</v>
      </c>
      <c r="AE25" s="35">
        <v>254923939</v>
      </c>
      <c r="AF25" s="38"/>
    </row>
    <row r="26" spans="1:33" ht="22.05" customHeight="1" x14ac:dyDescent="0.15">
      <c r="A26" s="33"/>
      <c r="B26" s="32" t="s">
        <v>26</v>
      </c>
      <c r="C26" s="33"/>
      <c r="D26" s="16">
        <v>7431722</v>
      </c>
      <c r="E26" s="17">
        <v>7792334</v>
      </c>
      <c r="F26" s="17">
        <v>7661252</v>
      </c>
      <c r="G26" s="17">
        <v>7265536</v>
      </c>
      <c r="H26" s="17">
        <v>6580957</v>
      </c>
      <c r="I26" s="17">
        <v>6125646</v>
      </c>
      <c r="J26" s="17">
        <v>5264924</v>
      </c>
      <c r="K26" s="17">
        <v>4678103</v>
      </c>
      <c r="L26" s="17">
        <v>4284332</v>
      </c>
      <c r="M26" s="17">
        <v>2343075</v>
      </c>
      <c r="N26" s="17">
        <v>1955498</v>
      </c>
      <c r="O26" s="17">
        <v>2126087</v>
      </c>
      <c r="P26" s="17">
        <v>3135328</v>
      </c>
      <c r="Q26" s="17">
        <v>2612994</v>
      </c>
      <c r="R26" s="17">
        <v>2703327</v>
      </c>
      <c r="S26" s="17">
        <v>2509882</v>
      </c>
      <c r="T26" s="17">
        <v>2336960</v>
      </c>
      <c r="U26" s="17">
        <v>2215986</v>
      </c>
      <c r="V26" s="17">
        <v>2076828</v>
      </c>
      <c r="W26" s="17">
        <v>1844964</v>
      </c>
      <c r="X26" s="17">
        <v>1727232</v>
      </c>
      <c r="Y26" s="35">
        <v>1817279</v>
      </c>
      <c r="Z26" s="35">
        <v>1722102</v>
      </c>
      <c r="AA26" s="35">
        <v>3233537</v>
      </c>
      <c r="AB26" s="35">
        <v>2519237</v>
      </c>
      <c r="AC26" s="35">
        <v>2646160</v>
      </c>
      <c r="AD26" s="35">
        <v>3060786</v>
      </c>
      <c r="AE26" s="35">
        <v>3336368</v>
      </c>
      <c r="AF26" s="39"/>
    </row>
    <row r="27" spans="1:33" ht="22.05" customHeight="1" x14ac:dyDescent="0.15">
      <c r="A27" s="33"/>
      <c r="B27" s="12" t="s">
        <v>17</v>
      </c>
      <c r="C27" s="33"/>
      <c r="D27" s="18">
        <v>191662014</v>
      </c>
      <c r="E27" s="19">
        <v>209595878</v>
      </c>
      <c r="F27" s="19">
        <v>216470404</v>
      </c>
      <c r="G27" s="19">
        <v>258200593</v>
      </c>
      <c r="H27" s="19">
        <v>254981104</v>
      </c>
      <c r="I27" s="19">
        <v>238470682</v>
      </c>
      <c r="J27" s="19">
        <v>247700102</v>
      </c>
      <c r="K27" s="19">
        <v>244333394</v>
      </c>
      <c r="L27" s="19">
        <f>SUM(L25:L26)</f>
        <v>262979648</v>
      </c>
      <c r="M27" s="19">
        <f>SUM(M25:M26)</f>
        <v>211314128</v>
      </c>
      <c r="N27" s="19">
        <v>214531921</v>
      </c>
      <c r="O27" s="19">
        <v>208641916</v>
      </c>
      <c r="P27" s="19">
        <v>218200938</v>
      </c>
      <c r="Q27" s="19">
        <v>222888459</v>
      </c>
      <c r="R27" s="19">
        <v>231469191</v>
      </c>
      <c r="S27" s="19">
        <v>225511835</v>
      </c>
      <c r="T27" s="19">
        <v>239729688</v>
      </c>
      <c r="U27" s="19">
        <v>240194228</v>
      </c>
      <c r="V27" s="19">
        <f>SUM(V25:V26)</f>
        <v>246676150</v>
      </c>
      <c r="W27" s="19">
        <v>242317120</v>
      </c>
      <c r="X27" s="19">
        <v>240647640</v>
      </c>
      <c r="Y27" s="36">
        <v>244983107</v>
      </c>
      <c r="Z27" s="36">
        <v>246023023</v>
      </c>
      <c r="AA27" s="36">
        <v>299380811</v>
      </c>
      <c r="AB27" s="36">
        <v>272227716</v>
      </c>
      <c r="AC27" s="36">
        <v>256289140</v>
      </c>
      <c r="AD27" s="36">
        <v>261768954</v>
      </c>
      <c r="AE27" s="36">
        <v>258260308</v>
      </c>
    </row>
    <row r="28" spans="1:33" ht="22.05" customHeight="1" x14ac:dyDescent="0.15">
      <c r="A28" s="33"/>
      <c r="B28" s="33"/>
      <c r="C28" s="33"/>
      <c r="D28" s="16"/>
      <c r="E28" s="17"/>
      <c r="F28" s="17"/>
      <c r="G28" s="17"/>
      <c r="H28" s="17"/>
      <c r="I28" s="17"/>
      <c r="J28" s="17"/>
      <c r="K28" s="17"/>
      <c r="L28" s="17"/>
      <c r="M28" s="17"/>
      <c r="N28" s="17"/>
      <c r="O28" s="17"/>
      <c r="P28" s="17"/>
      <c r="Q28" s="17"/>
      <c r="Y28" s="35"/>
      <c r="Z28" s="35"/>
      <c r="AA28" s="35"/>
      <c r="AB28" s="44"/>
      <c r="AC28" s="44"/>
      <c r="AD28" s="44"/>
      <c r="AE28" s="44"/>
    </row>
    <row r="29" spans="1:33" ht="22.05" customHeight="1" x14ac:dyDescent="0.15">
      <c r="A29" s="33"/>
      <c r="B29" s="32" t="s">
        <v>21</v>
      </c>
      <c r="C29" s="33"/>
      <c r="D29" s="16">
        <v>6013215</v>
      </c>
      <c r="E29" s="17">
        <v>5759131</v>
      </c>
      <c r="F29" s="17">
        <v>5568579</v>
      </c>
      <c r="G29" s="17">
        <v>5128932</v>
      </c>
      <c r="H29" s="17">
        <v>4436006</v>
      </c>
      <c r="I29" s="17">
        <v>3818686</v>
      </c>
      <c r="J29" s="17">
        <v>3386054</v>
      </c>
      <c r="K29" s="17">
        <v>3017732</v>
      </c>
      <c r="L29" s="17">
        <v>2531188</v>
      </c>
      <c r="M29" s="17">
        <v>567868</v>
      </c>
      <c r="N29" s="17">
        <v>432920</v>
      </c>
      <c r="O29" s="17">
        <v>391136</v>
      </c>
      <c r="P29" s="17">
        <v>436871</v>
      </c>
      <c r="Q29" s="17">
        <v>367713</v>
      </c>
      <c r="R29" s="17">
        <v>387210</v>
      </c>
      <c r="S29" s="17">
        <v>326491</v>
      </c>
      <c r="T29" s="17">
        <v>304144</v>
      </c>
      <c r="U29" s="17">
        <v>267452</v>
      </c>
      <c r="V29" s="17">
        <v>238023</v>
      </c>
      <c r="W29" s="17">
        <v>190623</v>
      </c>
      <c r="X29" s="17">
        <v>171250</v>
      </c>
      <c r="Y29" s="35">
        <v>161172</v>
      </c>
      <c r="Z29" s="35">
        <v>156352</v>
      </c>
      <c r="AA29" s="35">
        <v>588644</v>
      </c>
      <c r="AB29" s="35">
        <v>350742</v>
      </c>
      <c r="AC29" s="35">
        <v>198354</v>
      </c>
      <c r="AD29" s="35">
        <v>277678</v>
      </c>
      <c r="AE29" s="35">
        <v>311873</v>
      </c>
    </row>
    <row r="30" spans="1:33" ht="22.05" customHeight="1" x14ac:dyDescent="0.15">
      <c r="A30" s="34"/>
      <c r="B30" s="22" t="s">
        <v>22</v>
      </c>
      <c r="C30" s="34"/>
      <c r="D30" s="23">
        <f>D27-D29</f>
        <v>185648799</v>
      </c>
      <c r="E30" s="24">
        <f>E27-E29</f>
        <v>203836747</v>
      </c>
      <c r="F30" s="24">
        <f>F27-F29</f>
        <v>210901825</v>
      </c>
      <c r="G30" s="24">
        <f>G27-G29</f>
        <v>253071661</v>
      </c>
      <c r="H30" s="24">
        <f>H27-H29</f>
        <v>250545098</v>
      </c>
      <c r="I30" s="24">
        <f>I27-I29+1</f>
        <v>234651997</v>
      </c>
      <c r="J30" s="24">
        <f>J27-J29+1</f>
        <v>244314049</v>
      </c>
      <c r="K30" s="24">
        <f>K27-K29</f>
        <v>241315662</v>
      </c>
      <c r="L30" s="24">
        <f>L27-L29</f>
        <v>260448460</v>
      </c>
      <c r="M30" s="24">
        <f>M27-M29</f>
        <v>210746260</v>
      </c>
      <c r="N30" s="24">
        <v>214099001</v>
      </c>
      <c r="O30" s="24">
        <v>208250780</v>
      </c>
      <c r="P30" s="24">
        <v>217764067</v>
      </c>
      <c r="Q30" s="24">
        <v>222520746</v>
      </c>
      <c r="R30" s="24">
        <v>231081981</v>
      </c>
      <c r="S30" s="24">
        <v>225185344</v>
      </c>
      <c r="T30" s="24">
        <v>239425544</v>
      </c>
      <c r="U30" s="24">
        <v>239926776</v>
      </c>
      <c r="V30" s="24">
        <f>V27-V29</f>
        <v>246438127</v>
      </c>
      <c r="W30" s="24">
        <v>242126497</v>
      </c>
      <c r="X30" s="24">
        <v>240476391</v>
      </c>
      <c r="Y30" s="37">
        <v>244821935</v>
      </c>
      <c r="Z30" s="37">
        <v>245866670</v>
      </c>
      <c r="AA30" s="37">
        <v>298792167</v>
      </c>
      <c r="AB30" s="37">
        <v>271876974</v>
      </c>
      <c r="AC30" s="37">
        <v>256090786</v>
      </c>
      <c r="AD30" s="37">
        <v>261491276</v>
      </c>
      <c r="AE30" s="37">
        <v>257948435</v>
      </c>
    </row>
    <row r="31" spans="1:33" ht="14.55" customHeight="1" x14ac:dyDescent="0.15">
      <c r="A31" s="25" t="s">
        <v>27</v>
      </c>
    </row>
  </sheetData>
  <mergeCells count="2">
    <mergeCell ref="A4:B5"/>
    <mergeCell ref="C4:C5"/>
  </mergeCells>
  <phoneticPr fontId="7"/>
  <printOptions horizontalCentered="1"/>
  <pageMargins left="0.39370078740157483" right="0.39370078740157483" top="0.86614173228346458" bottom="0.23622047244094491" header="0.62992125984251968" footer="0.39370078740157483"/>
  <pageSetup paperSize="9" scale="29" firstPageNumber="224" fitToHeight="0"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xsi:nil="true"/>
    <_Flow_SignoffStatus xmlns="ff5f434e-1fa2-4441-bb4a-ba9b2802a25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2003a16f501d260feb3b79296b4bb93d">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e448403ec8230bd5b796a50e91ea9ed3"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118A75-5920-4BE5-B25D-41D2799FA160}">
  <ds:schemaRefs>
    <ds:schemaRef ds:uri="http://purl.org/dc/dcmitype/"/>
    <ds:schemaRef ds:uri="http://www.w3.org/XML/1998/namespace"/>
    <ds:schemaRef ds:uri="http://schemas.microsoft.com/office/2006/documentManagement/types"/>
    <ds:schemaRef ds:uri="http://schemas.microsoft.com/office/2006/metadata/properties"/>
    <ds:schemaRef ds:uri="e92fb91d-b17f-4fa0-b3cc-984e87826429"/>
    <ds:schemaRef ds:uri="http://purl.org/dc/terms/"/>
    <ds:schemaRef ds:uri="http://purl.org/dc/elements/1.1/"/>
    <ds:schemaRef ds:uri="ff5f434e-1fa2-4441-bb4a-ba9b2802a25a"/>
    <ds:schemaRef ds:uri="http://schemas.openxmlformats.org/package/2006/metadata/core-properties"/>
    <ds:schemaRef ds:uri="http://schemas.microsoft.com/office/infopath/2007/PartnerControls"/>
    <ds:schemaRef ds:uri="b5471033-25ca-41e4-b4f9-0c69817a7d90"/>
  </ds:schemaRefs>
</ds:datastoreItem>
</file>

<file path=customXml/itemProps2.xml><?xml version="1.0" encoding="utf-8"?>
<ds:datastoreItem xmlns:ds="http://schemas.openxmlformats.org/officeDocument/2006/customXml" ds:itemID="{7A0978A6-CFEB-48B2-A62B-10115E1036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83B35C-2A32-479C-8701-9C713BC5DB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17表</vt:lpstr>
      <vt:lpstr>'17表'!Print_Area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2024-05-22T04:56:46Z</dcterms:created>
  <dcterms:modified xsi:type="dcterms:W3CDTF">2025-06-19T08:56:02Z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0x0101005DE5EDAB85434040A7A383BD4A3E46D7</vt:lpwstr>
  </property>
  <property fmtid="{D5CDD505-2E9C-101B-9397-08002B2CF9AE}" pid="3" name="MediaServiceImageTags">
    <vt:lpwstr/>
  </property>
</Properties>
</file>