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C05E47C1-7539-425E-8243-852273396B5C}" xr6:coauthVersionLast="47" xr6:coauthVersionMax="47" xr10:uidLastSave="{00000000-0000-0000-0000-000000000000}"/>
  <bookViews>
    <workbookView xWindow="28680" yWindow="-2940" windowWidth="29040" windowHeight="15840" xr2:uid="{00000000-000D-0000-FFFF-FFFF00000000}"/>
  </bookViews>
  <sheets>
    <sheet name="是正処理済額等集計表" sheetId="34" r:id="rId1"/>
  </sheets>
  <definedNames>
    <definedName name="_xlnm._FilterDatabase" localSheetId="0" hidden="1">是正処理済額等集計表!$S$5:$T$27</definedName>
    <definedName name="JUMP_SEQ_10" localSheetId="0">是正処理済額等集計表!#REF!</definedName>
    <definedName name="JUMP_SEQ_6" localSheetId="0">是正処理済額等集計表!#REF!</definedName>
    <definedName name="JUMP_SEQ_7" localSheetId="0">是正処理済額等集計表!#REF!</definedName>
    <definedName name="JUMP_SEQ_8" localSheetId="0">是正処理済額等集計表!#REF!</definedName>
    <definedName name="JUMP_SEQ_9" localSheetId="0">是正処理済額等集計表!#REF!</definedName>
    <definedName name="_xlnm.Print_Area" localSheetId="0">是正処理済額等集計表!$A$1:$W$27</definedName>
    <definedName name="_xlnm.Print_Titles" localSheetId="0">是正処理済額等集計表!$4:$6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" i="34" l="1"/>
  <c r="V17" i="34"/>
  <c r="V16" i="34"/>
  <c r="V15" i="34"/>
  <c r="V14" i="34"/>
  <c r="V13" i="34"/>
  <c r="V12" i="34"/>
  <c r="V11" i="34"/>
  <c r="V10" i="34"/>
  <c r="V9" i="34"/>
  <c r="V8" i="34"/>
  <c r="V7" i="34"/>
  <c r="M18" i="34"/>
  <c r="L19" i="34"/>
  <c r="L23" i="34" s="1"/>
  <c r="T22" i="34"/>
  <c r="S22" i="34"/>
  <c r="R22" i="34"/>
  <c r="O22" i="34"/>
  <c r="N22" i="34"/>
  <c r="K22" i="34"/>
  <c r="J22" i="34"/>
  <c r="I22" i="34"/>
  <c r="H22" i="34"/>
  <c r="S19" i="34"/>
  <c r="O19" i="34"/>
  <c r="N19" i="34"/>
  <c r="J19" i="34"/>
  <c r="I19" i="34"/>
  <c r="H19" i="34"/>
  <c r="F19" i="34"/>
  <c r="F22" i="34"/>
  <c r="S23" i="34" l="1"/>
  <c r="J23" i="34"/>
  <c r="H23" i="34"/>
  <c r="I23" i="34"/>
  <c r="O23" i="34"/>
  <c r="N23" i="34"/>
  <c r="F23" i="34"/>
  <c r="R18" i="34" l="1"/>
  <c r="T18" i="34" s="1"/>
  <c r="R17" i="34" l="1"/>
  <c r="K17" i="34"/>
  <c r="R16" i="34"/>
  <c r="K16" i="34"/>
  <c r="R15" i="34"/>
  <c r="K15" i="34"/>
  <c r="R14" i="34"/>
  <c r="K14" i="34"/>
  <c r="R13" i="34"/>
  <c r="K13" i="34"/>
  <c r="R12" i="34"/>
  <c r="K12" i="34"/>
  <c r="R11" i="34"/>
  <c r="K11" i="34"/>
  <c r="R10" i="34"/>
  <c r="K10" i="34"/>
  <c r="R9" i="34"/>
  <c r="K9" i="34"/>
  <c r="R8" i="34"/>
  <c r="K8" i="34"/>
  <c r="R7" i="34"/>
  <c r="K7" i="34"/>
  <c r="T14" i="34" l="1"/>
  <c r="M14" i="34"/>
  <c r="T11" i="34"/>
  <c r="M11" i="34"/>
  <c r="M16" i="34"/>
  <c r="T16" i="34"/>
  <c r="K19" i="34"/>
  <c r="K23" i="34" s="1"/>
  <c r="M10" i="34"/>
  <c r="T10" i="34"/>
  <c r="M17" i="34"/>
  <c r="T17" i="34"/>
  <c r="T15" i="34"/>
  <c r="M15" i="34"/>
  <c r="M8" i="34"/>
  <c r="T8" i="34"/>
  <c r="T12" i="34"/>
  <c r="M12" i="34"/>
  <c r="M9" i="34"/>
  <c r="T9" i="34"/>
  <c r="T13" i="34"/>
  <c r="M13" i="34"/>
  <c r="R19" i="34"/>
  <c r="R23" i="34" s="1"/>
  <c r="T7" i="34"/>
  <c r="M7" i="34"/>
  <c r="M19" i="34" s="1"/>
  <c r="M23" i="34" s="1"/>
  <c r="T19" i="34" l="1"/>
  <c r="T23" i="34" s="1"/>
</calcChain>
</file>

<file path=xl/sharedStrings.xml><?xml version="1.0" encoding="utf-8"?>
<sst xmlns="http://schemas.openxmlformats.org/spreadsheetml/2006/main" count="120" uniqueCount="57">
  <si>
    <t>件名</t>
    <rPh sb="0" eb="2">
      <t>ケンメイ</t>
    </rPh>
    <phoneticPr fontId="2"/>
  </si>
  <si>
    <t>備考</t>
    <rPh sb="0" eb="2">
      <t>ビコウ</t>
    </rPh>
    <phoneticPr fontId="2"/>
  </si>
  <si>
    <t>年度</t>
    <rPh sb="0" eb="2">
      <t>ネンド</t>
    </rPh>
    <phoneticPr fontId="2"/>
  </si>
  <si>
    <t>態様</t>
    <rPh sb="0" eb="2">
      <t>タイヨウ</t>
    </rPh>
    <phoneticPr fontId="2"/>
  </si>
  <si>
    <t>番号</t>
    <rPh sb="0" eb="2">
      <t>バンゴウ</t>
    </rPh>
    <phoneticPr fontId="2"/>
  </si>
  <si>
    <t>検査報告の掲記状況</t>
    <rPh sb="0" eb="2">
      <t>ケンサ</t>
    </rPh>
    <rPh sb="2" eb="4">
      <t>ホウコク</t>
    </rPh>
    <rPh sb="5" eb="6">
      <t>ケイ</t>
    </rPh>
    <rPh sb="6" eb="7">
      <t>キ</t>
    </rPh>
    <rPh sb="7" eb="9">
      <t>ジョウキョウ</t>
    </rPh>
    <phoneticPr fontId="2"/>
  </si>
  <si>
    <t>府省等
又は
団体名</t>
    <rPh sb="0" eb="1">
      <t>フ</t>
    </rPh>
    <rPh sb="1" eb="2">
      <t>ショウ</t>
    </rPh>
    <rPh sb="2" eb="3">
      <t>トウ</t>
    </rPh>
    <rPh sb="4" eb="5">
      <t>マタ</t>
    </rPh>
    <rPh sb="7" eb="9">
      <t>ダンタイ</t>
    </rPh>
    <rPh sb="9" eb="10">
      <t>メイ</t>
    </rPh>
    <phoneticPr fontId="2"/>
  </si>
  <si>
    <t>（単位：円）</t>
    <rPh sb="1" eb="3">
      <t>タンイ</t>
    </rPh>
    <rPh sb="4" eb="5">
      <t>エン</t>
    </rPh>
    <phoneticPr fontId="2"/>
  </si>
  <si>
    <t>元号</t>
    <rPh sb="0" eb="2">
      <t>ゲンゴウ</t>
    </rPh>
    <phoneticPr fontId="2"/>
  </si>
  <si>
    <t>年数</t>
    <rPh sb="0" eb="2">
      <t>ネンスウ</t>
    </rPh>
    <phoneticPr fontId="2"/>
  </si>
  <si>
    <t>平成</t>
    <rPh sb="0" eb="2">
      <t>ヘイセイ</t>
    </rPh>
    <phoneticPr fontId="2"/>
  </si>
  <si>
    <t>指摘金額
（Ａ）</t>
    <rPh sb="0" eb="2">
      <t>シテキ</t>
    </rPh>
    <rPh sb="2" eb="4">
      <t>キンガク</t>
    </rPh>
    <phoneticPr fontId="2"/>
  </si>
  <si>
    <t>（内訳）</t>
    <rPh sb="1" eb="3">
      <t>ウチワケ</t>
    </rPh>
    <phoneticPr fontId="2"/>
  </si>
  <si>
    <t>合計</t>
    <rPh sb="0" eb="2">
      <t>ゴウケイ</t>
    </rPh>
    <phoneticPr fontId="2"/>
  </si>
  <si>
    <t>府省等又は団体名</t>
    <rPh sb="0" eb="1">
      <t>フ</t>
    </rPh>
    <rPh sb="1" eb="2">
      <t>ショウ</t>
    </rPh>
    <rPh sb="2" eb="3">
      <t>トウ</t>
    </rPh>
    <rPh sb="3" eb="4">
      <t>マタ</t>
    </rPh>
    <rPh sb="5" eb="7">
      <t>ダンタイ</t>
    </rPh>
    <rPh sb="7" eb="8">
      <t>メイ</t>
    </rPh>
    <phoneticPr fontId="2"/>
  </si>
  <si>
    <t>件数</t>
    <rPh sb="0" eb="2">
      <t>ケンスウ</t>
    </rPh>
    <phoneticPr fontId="2"/>
  </si>
  <si>
    <t>是正処理対象</t>
    <rPh sb="0" eb="2">
      <t>ゼセイ</t>
    </rPh>
    <rPh sb="2" eb="4">
      <t>ショリ</t>
    </rPh>
    <rPh sb="4" eb="6">
      <t>タイショウ</t>
    </rPh>
    <phoneticPr fontId="2"/>
  </si>
  <si>
    <t>是正処理状況</t>
    <rPh sb="0" eb="2">
      <t>ゼセイ</t>
    </rPh>
    <rPh sb="2" eb="4">
      <t>ショリ</t>
    </rPh>
    <rPh sb="4" eb="6">
      <t>ジョウキョウ</t>
    </rPh>
    <phoneticPr fontId="2"/>
  </si>
  <si>
    <t>是正処理未済状況</t>
    <rPh sb="0" eb="2">
      <t>ゼセイ</t>
    </rPh>
    <rPh sb="2" eb="4">
      <t>ショリ</t>
    </rPh>
    <rPh sb="4" eb="6">
      <t>ミサイ</t>
    </rPh>
    <rPh sb="6" eb="8">
      <t>ジョウキョウ</t>
    </rPh>
    <phoneticPr fontId="2"/>
  </si>
  <si>
    <t>処理の
種類</t>
    <rPh sb="0" eb="2">
      <t>ショリ</t>
    </rPh>
    <rPh sb="4" eb="6">
      <t>シュルイ</t>
    </rPh>
    <phoneticPr fontId="2"/>
  </si>
  <si>
    <t>租税</t>
    <rPh sb="0" eb="2">
      <t>ソゼイ</t>
    </rPh>
    <phoneticPr fontId="2"/>
  </si>
  <si>
    <t>租税の徴収に当たり、徴収額に過不足があったもの</t>
    <rPh sb="0" eb="2">
      <t>ソゼイ</t>
    </rPh>
    <rPh sb="3" eb="5">
      <t>チョウシュウ</t>
    </rPh>
    <rPh sb="6" eb="7">
      <t>ア</t>
    </rPh>
    <rPh sb="10" eb="12">
      <t>チョウシュウ</t>
    </rPh>
    <rPh sb="12" eb="13">
      <t>ガク</t>
    </rPh>
    <rPh sb="14" eb="17">
      <t>カブソク</t>
    </rPh>
    <phoneticPr fontId="2"/>
  </si>
  <si>
    <t>不正行為</t>
    <rPh sb="0" eb="2">
      <t>フセイ</t>
    </rPh>
    <rPh sb="2" eb="4">
      <t>コウイ</t>
    </rPh>
    <phoneticPr fontId="2"/>
  </si>
  <si>
    <t>職員の不正行為による損害が生じたもの</t>
    <rPh sb="0" eb="2">
      <t>ショクイン</t>
    </rPh>
    <rPh sb="3" eb="5">
      <t>フセイ</t>
    </rPh>
    <rPh sb="5" eb="7">
      <t>コウイ</t>
    </rPh>
    <rPh sb="10" eb="12">
      <t>ソンガイ</t>
    </rPh>
    <rPh sb="13" eb="14">
      <t>ショウ</t>
    </rPh>
    <phoneticPr fontId="2"/>
  </si>
  <si>
    <t>財務省</t>
    <phoneticPr fontId="2"/>
  </si>
  <si>
    <t>租税の徴収に当たり、徴収額に過不足があったもの</t>
    <rPh sb="0" eb="2">
      <t>ソゼイ</t>
    </rPh>
    <rPh sb="3" eb="5">
      <t>チョウシュウ</t>
    </rPh>
    <rPh sb="6" eb="7">
      <t>ア</t>
    </rPh>
    <rPh sb="10" eb="13">
      <t>チョウシュウガク</t>
    </rPh>
    <rPh sb="14" eb="17">
      <t>カブソク</t>
    </rPh>
    <phoneticPr fontId="2"/>
  </si>
  <si>
    <t>是正処理済額等集計表</t>
    <phoneticPr fontId="3"/>
  </si>
  <si>
    <t>財務省</t>
  </si>
  <si>
    <t>職員の不正行為による損害が生じたもの</t>
    <phoneticPr fontId="2"/>
  </si>
  <si>
    <t>租税の徴収に当たり、徴収額に過不足があったもの</t>
    <phoneticPr fontId="2"/>
  </si>
  <si>
    <t>令和</t>
  </si>
  <si>
    <t>※　職員の不正行為による損害が生じたものについては、債務者等の資力を踏まえた上で、法令等の規定に基づき、是正措置を適正かつ円滑に行い、事態の是正を図っているところです。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</si>
  <si>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 xml:space="preserve">     租税の徴収に当たり徴収額に不足があったものについては、すべて徴収決定の処置を既に完了しています。また、滞納となっているものについては、他の納税者と同様、納税者個々の実情を踏まえた上で、法令等</t>
    <phoneticPr fontId="2"/>
  </si>
  <si>
    <t xml:space="preserve">     の規定に基づき、厳正・的確な対応に努めているところです。</t>
    <phoneticPr fontId="2"/>
  </si>
  <si>
    <t>財務省</t>
    <phoneticPr fontId="15"/>
  </si>
  <si>
    <t/>
  </si>
  <si>
    <t>不納欠損</t>
  </si>
  <si>
    <t>収納（保険料、租税等の徴収不足）</t>
  </si>
  <si>
    <t>支払（保険料、租税等の徴収過大）</t>
  </si>
  <si>
    <t>収納</t>
    <rPh sb="0" eb="2">
      <t>シュウノウ</t>
    </rPh>
    <phoneticPr fontId="8"/>
  </si>
  <si>
    <t>支払</t>
    <rPh sb="0" eb="2">
      <t>シハラ</t>
    </rPh>
    <phoneticPr fontId="8"/>
  </si>
  <si>
    <t>令和3年度までの計</t>
    <rPh sb="0" eb="2">
      <t>レイワ</t>
    </rPh>
    <rPh sb="3" eb="5">
      <t>ネンド</t>
    </rPh>
    <phoneticPr fontId="15"/>
  </si>
  <si>
    <t>租税の徴収に当たり、徴収額に過不足があったもの</t>
  </si>
  <si>
    <t>令和4年度の計</t>
    <rPh sb="0" eb="2">
      <t>レイワ</t>
    </rPh>
    <phoneticPr fontId="15"/>
  </si>
  <si>
    <t>収納</t>
  </si>
  <si>
    <t>支払</t>
  </si>
  <si>
    <t>前年7月31日
までの
処理済額
(D)</t>
    <rPh sb="0" eb="2">
      <t>ゼンネン</t>
    </rPh>
    <rPh sb="3" eb="4">
      <t>ガツ</t>
    </rPh>
    <rPh sb="6" eb="7">
      <t>ニチ</t>
    </rPh>
    <rPh sb="12" eb="14">
      <t>ショリ</t>
    </rPh>
    <rPh sb="14" eb="15">
      <t>ズ</t>
    </rPh>
    <rPh sb="15" eb="16">
      <t>ガク</t>
    </rPh>
    <phoneticPr fontId="2"/>
  </si>
  <si>
    <t>（Ａ）のうち
是正の方途
がないもの
（Ｂ）</t>
    <rPh sb="7" eb="9">
      <t>ゼセイ</t>
    </rPh>
    <rPh sb="10" eb="12">
      <t>ホウト</t>
    </rPh>
    <phoneticPr fontId="2"/>
  </si>
  <si>
    <t>金額
(C)=(A)-(B)</t>
    <rPh sb="0" eb="1">
      <t>キン</t>
    </rPh>
    <rPh sb="1" eb="2">
      <t>ガク</t>
    </rPh>
    <phoneticPr fontId="2"/>
  </si>
  <si>
    <t>前年7月31日
現在の
処理未済額
(E)=(C)-(D)</t>
    <rPh sb="0" eb="2">
      <t>ゼンネン</t>
    </rPh>
    <rPh sb="3" eb="4">
      <t>ガツ</t>
    </rPh>
    <rPh sb="6" eb="7">
      <t>ニチ</t>
    </rPh>
    <rPh sb="8" eb="10">
      <t>ゲンザイ</t>
    </rPh>
    <rPh sb="12" eb="14">
      <t>ショリ</t>
    </rPh>
    <rPh sb="14" eb="15">
      <t>ミ</t>
    </rPh>
    <rPh sb="15" eb="16">
      <t>ズ</t>
    </rPh>
    <rPh sb="16" eb="17">
      <t>ガク</t>
    </rPh>
    <phoneticPr fontId="2"/>
  </si>
  <si>
    <t>処理済額計
(G)=(D)+(F)</t>
    <rPh sb="0" eb="2">
      <t>ショリ</t>
    </rPh>
    <rPh sb="2" eb="3">
      <t>ズ</t>
    </rPh>
    <rPh sb="3" eb="4">
      <t>ガク</t>
    </rPh>
    <rPh sb="4" eb="5">
      <t>ケイ</t>
    </rPh>
    <phoneticPr fontId="2"/>
  </si>
  <si>
    <t>未済額
(H)＝(C)-(G)</t>
    <rPh sb="0" eb="2">
      <t>ミサイ</t>
    </rPh>
    <rPh sb="2" eb="3">
      <t>ガク</t>
    </rPh>
    <phoneticPr fontId="2"/>
  </si>
  <si>
    <t>今後行うべき
是正処理の方法</t>
    <rPh sb="0" eb="2">
      <t>コンゴ</t>
    </rPh>
    <rPh sb="2" eb="3">
      <t>オコナ</t>
    </rPh>
    <rPh sb="7" eb="9">
      <t>ゼセイ</t>
    </rPh>
    <rPh sb="9" eb="11">
      <t>ショリ</t>
    </rPh>
    <rPh sb="12" eb="14">
      <t>ホウホウ</t>
    </rPh>
    <phoneticPr fontId="2"/>
  </si>
  <si>
    <t>租税の徴収に当たり、徴収額に過不足があったもの</t>
    <rPh sb="0" eb="2">
      <t>ソゼイ</t>
    </rPh>
    <rPh sb="3" eb="5">
      <t>チョウシュウ</t>
    </rPh>
    <rPh sb="6" eb="7">
      <t>ア</t>
    </rPh>
    <rPh sb="10" eb="12">
      <t>チョウシュウ</t>
    </rPh>
    <rPh sb="12" eb="13">
      <t>ガク</t>
    </rPh>
    <rPh sb="14" eb="17">
      <t>カブソク</t>
    </rPh>
    <phoneticPr fontId="15"/>
  </si>
  <si>
    <t>令和6年6月25日納税義務の免除</t>
    <phoneticPr fontId="3"/>
  </si>
  <si>
    <t>租税の徴収に当たり、徴収額に不足があったもの</t>
    <phoneticPr fontId="2"/>
  </si>
  <si>
    <t>既往11か月間の
処理済額
(F)</t>
    <rPh sb="0" eb="2">
      <t>キオウ</t>
    </rPh>
    <rPh sb="5" eb="6">
      <t>ゲツ</t>
    </rPh>
    <rPh sb="6" eb="7">
      <t>カン</t>
    </rPh>
    <rPh sb="7" eb="8">
      <t>ゲツカン</t>
    </rPh>
    <rPh sb="9" eb="11">
      <t>ショリ</t>
    </rPh>
    <rPh sb="11" eb="12">
      <t>ズ</t>
    </rPh>
    <rPh sb="12" eb="1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</si>
</sst>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\(#,##0\)"/>
    <numFmt numFmtId="178" formatCode="0_);[Red]\(0\)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176" fontId="11" fillId="0" borderId="0" xfId="0" applyNumberFormat="1" applyFont="1" applyFill="1">
      <alignment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11" xfId="0" applyNumberFormat="1" applyFont="1" applyFill="1" applyBorder="1" applyAlignment="1">
      <alignment horizontal="right" vertical="center"/>
    </xf>
    <xf numFmtId="176" fontId="9" fillId="0" borderId="7" xfId="0" applyNumberFormat="1" applyFont="1" applyFill="1" applyBorder="1" applyAlignment="1">
      <alignment horizontal="right" vertical="center"/>
    </xf>
    <xf numFmtId="177" fontId="9" fillId="0" borderId="12" xfId="0" applyNumberFormat="1" applyFont="1" applyFill="1" applyBorder="1" applyAlignment="1">
      <alignment horizontal="right" vertical="center"/>
    </xf>
    <xf numFmtId="176" fontId="9" fillId="0" borderId="9" xfId="0" applyNumberFormat="1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vertical="center" wrapText="1"/>
    </xf>
    <xf numFmtId="176" fontId="9" fillId="0" borderId="3" xfId="0" applyNumberFormat="1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vertical="center" wrapText="1"/>
    </xf>
    <xf numFmtId="176" fontId="9" fillId="0" borderId="5" xfId="0" applyNumberFormat="1" applyFont="1" applyFill="1" applyBorder="1" applyAlignment="1">
      <alignment vertical="center"/>
    </xf>
    <xf numFmtId="176" fontId="9" fillId="0" borderId="14" xfId="0" applyNumberFormat="1" applyFont="1" applyFill="1" applyBorder="1" applyAlignment="1">
      <alignment vertical="center" wrapText="1"/>
    </xf>
    <xf numFmtId="176" fontId="9" fillId="0" borderId="15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vertical="center" shrinkToFit="1"/>
    </xf>
    <xf numFmtId="178" fontId="9" fillId="0" borderId="2" xfId="0" applyNumberFormat="1" applyFont="1" applyFill="1" applyBorder="1" applyAlignment="1">
      <alignment horizontal="right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vertical="center" wrapText="1"/>
    </xf>
    <xf numFmtId="176" fontId="5" fillId="0" borderId="14" xfId="0" applyNumberFormat="1" applyFont="1" applyBorder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 wrapText="1"/>
    </xf>
    <xf numFmtId="176" fontId="5" fillId="0" borderId="1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vertical="center" wrapText="1"/>
    </xf>
    <xf numFmtId="176" fontId="5" fillId="0" borderId="14" xfId="0" applyNumberFormat="1" applyFont="1" applyBorder="1" applyAlignment="1">
      <alignment vertical="center" wrapText="1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vertical="center" wrapText="1"/>
    </xf>
    <xf numFmtId="176" fontId="9" fillId="0" borderId="9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>
      <alignment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9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76" fontId="9" fillId="0" borderId="9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>
      <alignment vertical="center"/>
    </xf>
    <xf numFmtId="0" fontId="6" fillId="0" borderId="18" xfId="0" applyFont="1" applyFill="1" applyBorder="1">
      <alignment vertical="center"/>
    </xf>
    <xf numFmtId="0" fontId="6" fillId="0" borderId="10" xfId="0" applyFont="1" applyFill="1" applyBorder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0"/>
  <sheetViews>
    <sheetView tabSelected="1" view="pageBreakPreview" zoomScaleNormal="100" zoomScaleSheetLayoutView="100" workbookViewId="0">
      <pane ySplit="6" topLeftCell="A7" activePane="bottomLeft" state="frozen"/>
      <selection pane="bottomLeft"/>
    </sheetView>
  </sheetViews>
  <sheetFormatPr defaultColWidth="9" defaultRowHeight="13" x14ac:dyDescent="0.2"/>
  <cols>
    <col min="1" max="1" width="13.6328125" style="2" customWidth="1"/>
    <col min="2" max="3" width="4.6328125" style="6" customWidth="1"/>
    <col min="4" max="4" width="8.6328125" style="2" customWidth="1"/>
    <col min="5" max="6" width="4.6328125" style="2" customWidth="1"/>
    <col min="7" max="7" width="15.6328125" style="11" customWidth="1"/>
    <col min="8" max="8" width="12" style="2" bestFit="1" customWidth="1"/>
    <col min="9" max="9" width="11.6328125" style="2" customWidth="1"/>
    <col min="10" max="10" width="4.7265625" style="2" customWidth="1"/>
    <col min="11" max="15" width="11.6328125" style="2" customWidth="1"/>
    <col min="16" max="16" width="3.6328125" style="2" customWidth="1"/>
    <col min="17" max="17" width="12.6328125" style="11" customWidth="1"/>
    <col min="18" max="18" width="11.6328125" style="2" customWidth="1"/>
    <col min="19" max="19" width="4.6328125" style="2" customWidth="1"/>
    <col min="20" max="20" width="11.6328125" style="2" customWidth="1"/>
    <col min="21" max="21" width="3.6328125" style="2" customWidth="1"/>
    <col min="22" max="23" width="12.6328125" style="11" customWidth="1"/>
    <col min="24" max="24" width="9" style="6"/>
    <col min="25" max="16384" width="9" style="2"/>
  </cols>
  <sheetData>
    <row r="1" spans="1:23" ht="45" customHeight="1" x14ac:dyDescent="0.2">
      <c r="A1" s="3"/>
      <c r="B1" s="1"/>
      <c r="C1" s="1"/>
      <c r="D1" s="4"/>
      <c r="E1" s="4"/>
      <c r="F1" s="4"/>
      <c r="G1" s="5"/>
      <c r="H1" s="4"/>
      <c r="I1" s="4"/>
      <c r="J1" s="4"/>
      <c r="K1" s="4"/>
      <c r="L1" s="4"/>
      <c r="M1" s="4"/>
      <c r="N1" s="4"/>
      <c r="O1" s="4"/>
      <c r="P1" s="4"/>
      <c r="Q1" s="5"/>
      <c r="R1" s="4"/>
      <c r="S1" s="4"/>
      <c r="T1" s="4"/>
      <c r="U1" s="4"/>
      <c r="V1" s="5"/>
      <c r="W1" s="5"/>
    </row>
    <row r="2" spans="1:23" ht="21" x14ac:dyDescent="0.2">
      <c r="A2" s="12" t="s">
        <v>26</v>
      </c>
      <c r="B2" s="1"/>
      <c r="C2" s="1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86" t="s">
        <v>14</v>
      </c>
      <c r="R2" s="86"/>
      <c r="S2" s="84" t="s">
        <v>24</v>
      </c>
      <c r="T2" s="84"/>
      <c r="U2" s="84"/>
      <c r="V2" s="84"/>
      <c r="W2" s="84"/>
    </row>
    <row r="3" spans="1:23" ht="16.5" customHeight="1" x14ac:dyDescent="0.2">
      <c r="A3" s="3"/>
      <c r="B3" s="1"/>
      <c r="C3" s="1"/>
      <c r="D3" s="4"/>
      <c r="E3" s="4"/>
      <c r="F3" s="4"/>
      <c r="G3" s="5"/>
      <c r="H3" s="4"/>
      <c r="I3" s="4"/>
      <c r="J3" s="4"/>
      <c r="K3" s="4"/>
      <c r="L3" s="4"/>
      <c r="M3" s="4"/>
      <c r="N3" s="4"/>
      <c r="O3" s="4"/>
      <c r="P3" s="4"/>
      <c r="Q3" s="5"/>
      <c r="R3" s="4"/>
      <c r="S3" s="4"/>
      <c r="T3" s="7"/>
      <c r="U3" s="7"/>
      <c r="V3" s="7"/>
      <c r="W3" s="7" t="s">
        <v>7</v>
      </c>
    </row>
    <row r="4" spans="1:23" ht="27" customHeight="1" x14ac:dyDescent="0.2">
      <c r="A4" s="79" t="s">
        <v>6</v>
      </c>
      <c r="B4" s="89" t="s">
        <v>5</v>
      </c>
      <c r="C4" s="90"/>
      <c r="D4" s="90"/>
      <c r="E4" s="90"/>
      <c r="F4" s="91"/>
      <c r="G4" s="92"/>
      <c r="H4" s="70" t="s">
        <v>11</v>
      </c>
      <c r="I4" s="70" t="s">
        <v>47</v>
      </c>
      <c r="J4" s="70" t="s">
        <v>16</v>
      </c>
      <c r="K4" s="75"/>
      <c r="L4" s="76" t="s">
        <v>17</v>
      </c>
      <c r="M4" s="77"/>
      <c r="N4" s="77"/>
      <c r="O4" s="77"/>
      <c r="P4" s="78"/>
      <c r="Q4" s="78"/>
      <c r="R4" s="77"/>
      <c r="S4" s="79" t="s">
        <v>18</v>
      </c>
      <c r="T4" s="80"/>
      <c r="U4" s="79" t="s">
        <v>52</v>
      </c>
      <c r="V4" s="82"/>
      <c r="W4" s="70" t="s">
        <v>1</v>
      </c>
    </row>
    <row r="5" spans="1:23" ht="40.5" customHeight="1" x14ac:dyDescent="0.2">
      <c r="A5" s="73"/>
      <c r="B5" s="89" t="s">
        <v>2</v>
      </c>
      <c r="C5" s="80"/>
      <c r="D5" s="70" t="s">
        <v>3</v>
      </c>
      <c r="E5" s="79" t="s">
        <v>4</v>
      </c>
      <c r="F5" s="88" t="s">
        <v>15</v>
      </c>
      <c r="G5" s="82" t="s">
        <v>0</v>
      </c>
      <c r="H5" s="71"/>
      <c r="I5" s="73"/>
      <c r="J5" s="75" t="s">
        <v>15</v>
      </c>
      <c r="K5" s="81" t="s">
        <v>48</v>
      </c>
      <c r="L5" s="70" t="s">
        <v>46</v>
      </c>
      <c r="M5" s="70" t="s">
        <v>49</v>
      </c>
      <c r="N5" s="79" t="s">
        <v>56</v>
      </c>
      <c r="O5" s="87"/>
      <c r="P5" s="79" t="s">
        <v>19</v>
      </c>
      <c r="Q5" s="82"/>
      <c r="R5" s="81" t="s">
        <v>50</v>
      </c>
      <c r="S5" s="75" t="s">
        <v>15</v>
      </c>
      <c r="T5" s="81" t="s">
        <v>51</v>
      </c>
      <c r="U5" s="73"/>
      <c r="V5" s="85"/>
      <c r="W5" s="71"/>
    </row>
    <row r="6" spans="1:23" ht="13.5" customHeight="1" x14ac:dyDescent="0.2">
      <c r="A6" s="74"/>
      <c r="B6" s="8" t="s">
        <v>8</v>
      </c>
      <c r="C6" s="8" t="s">
        <v>9</v>
      </c>
      <c r="D6" s="72"/>
      <c r="E6" s="74"/>
      <c r="F6" s="88"/>
      <c r="G6" s="83"/>
      <c r="H6" s="72"/>
      <c r="I6" s="74"/>
      <c r="J6" s="75"/>
      <c r="K6" s="81"/>
      <c r="L6" s="72"/>
      <c r="M6" s="72"/>
      <c r="N6" s="9" t="s">
        <v>13</v>
      </c>
      <c r="O6" s="10" t="s">
        <v>12</v>
      </c>
      <c r="P6" s="74"/>
      <c r="Q6" s="83"/>
      <c r="R6" s="81"/>
      <c r="S6" s="75"/>
      <c r="T6" s="81"/>
      <c r="U6" s="74"/>
      <c r="V6" s="83"/>
      <c r="W6" s="72"/>
    </row>
    <row r="7" spans="1:23" s="27" customFormat="1" ht="38.5" customHeight="1" x14ac:dyDescent="0.2">
      <c r="A7" s="55" t="s">
        <v>27</v>
      </c>
      <c r="B7" s="17" t="s">
        <v>10</v>
      </c>
      <c r="C7" s="17">
        <v>7</v>
      </c>
      <c r="D7" s="17" t="s">
        <v>20</v>
      </c>
      <c r="E7" s="17">
        <v>1</v>
      </c>
      <c r="F7" s="18">
        <v>1</v>
      </c>
      <c r="G7" s="61" t="s">
        <v>53</v>
      </c>
      <c r="H7" s="20">
        <v>1312517039</v>
      </c>
      <c r="I7" s="20">
        <v>0</v>
      </c>
      <c r="J7" s="20">
        <v>1</v>
      </c>
      <c r="K7" s="20">
        <f>H7-I7</f>
        <v>1312517039</v>
      </c>
      <c r="L7" s="42">
        <v>1310321339</v>
      </c>
      <c r="M7" s="21">
        <f>K7-L7</f>
        <v>2195700</v>
      </c>
      <c r="N7" s="22">
        <v>0</v>
      </c>
      <c r="O7" s="23"/>
      <c r="P7" s="60">
        <v>0</v>
      </c>
      <c r="Q7" s="24" t="s">
        <v>35</v>
      </c>
      <c r="R7" s="21">
        <f>L7+N7</f>
        <v>1310321339</v>
      </c>
      <c r="S7" s="20">
        <v>1</v>
      </c>
      <c r="T7" s="20">
        <f>K7-R7</f>
        <v>2195700</v>
      </c>
      <c r="U7" s="60">
        <v>1</v>
      </c>
      <c r="V7" s="25" t="str">
        <f>IF(OR(U7="",U7=0),"",CHOOSE(U7,"収納（保険料、租税等の徴収不足）","支払（保険料、租税等の徴収過大）","収納（補助金、保険給付金等）","収納（不正行為）","その他"))</f>
        <v>収納（保険料、租税等の徴収不足）</v>
      </c>
      <c r="W7" s="26" t="s">
        <v>44</v>
      </c>
    </row>
    <row r="8" spans="1:23" s="27" customFormat="1" ht="38.5" customHeight="1" x14ac:dyDescent="0.2">
      <c r="A8" s="55" t="s">
        <v>27</v>
      </c>
      <c r="B8" s="17" t="s">
        <v>10</v>
      </c>
      <c r="C8" s="17">
        <v>7</v>
      </c>
      <c r="D8" s="17" t="s">
        <v>20</v>
      </c>
      <c r="E8" s="17">
        <v>1</v>
      </c>
      <c r="F8" s="18">
        <v>0</v>
      </c>
      <c r="G8" s="19" t="s">
        <v>21</v>
      </c>
      <c r="H8" s="28">
        <v>28410300</v>
      </c>
      <c r="I8" s="20">
        <v>0</v>
      </c>
      <c r="J8" s="20">
        <v>0</v>
      </c>
      <c r="K8" s="20">
        <f>H8-I8</f>
        <v>28410300</v>
      </c>
      <c r="L8" s="42">
        <v>28410300</v>
      </c>
      <c r="M8" s="21">
        <f t="shared" ref="M8:M18" si="0">K8-L8</f>
        <v>0</v>
      </c>
      <c r="N8" s="22">
        <v>0</v>
      </c>
      <c r="O8" s="23"/>
      <c r="P8" s="60">
        <v>0</v>
      </c>
      <c r="Q8" s="24" t="s">
        <v>35</v>
      </c>
      <c r="R8" s="21">
        <f>L8+N8</f>
        <v>28410300</v>
      </c>
      <c r="S8" s="28">
        <v>0</v>
      </c>
      <c r="T8" s="20">
        <f t="shared" ref="T8:T18" si="1">K8-R8</f>
        <v>0</v>
      </c>
      <c r="U8" s="60">
        <v>0</v>
      </c>
      <c r="V8" s="25" t="str">
        <f>IF(OR(U8="",U8=0),"",CHOOSE(U8,"収納（保険料、租税等の徴収不足）","支払（保険料、租税等の徴収過大）","収納（補助金、保険給付金等）","収納（不正行為）","その他"))</f>
        <v/>
      </c>
      <c r="W8" s="26" t="s">
        <v>45</v>
      </c>
    </row>
    <row r="9" spans="1:23" s="27" customFormat="1" ht="38.5" customHeight="1" x14ac:dyDescent="0.2">
      <c r="A9" s="55" t="s">
        <v>27</v>
      </c>
      <c r="B9" s="17" t="s">
        <v>10</v>
      </c>
      <c r="C9" s="17">
        <v>11</v>
      </c>
      <c r="D9" s="17" t="s">
        <v>22</v>
      </c>
      <c r="E9" s="17">
        <v>6</v>
      </c>
      <c r="F9" s="18">
        <v>1</v>
      </c>
      <c r="G9" s="19" t="s">
        <v>23</v>
      </c>
      <c r="H9" s="20">
        <v>57264444</v>
      </c>
      <c r="I9" s="20">
        <v>0</v>
      </c>
      <c r="J9" s="20">
        <v>1</v>
      </c>
      <c r="K9" s="20">
        <f>H9-I9</f>
        <v>57264444</v>
      </c>
      <c r="L9" s="42">
        <v>77708</v>
      </c>
      <c r="M9" s="21">
        <f t="shared" si="0"/>
        <v>57186736</v>
      </c>
      <c r="N9" s="22">
        <v>0</v>
      </c>
      <c r="O9" s="23"/>
      <c r="P9" s="60">
        <v>0</v>
      </c>
      <c r="Q9" s="24" t="s">
        <v>35</v>
      </c>
      <c r="R9" s="21">
        <f>L9+N9</f>
        <v>77708</v>
      </c>
      <c r="S9" s="20">
        <v>1</v>
      </c>
      <c r="T9" s="20">
        <f t="shared" si="1"/>
        <v>57186736</v>
      </c>
      <c r="U9" s="60">
        <v>4</v>
      </c>
      <c r="V9" s="25" t="str">
        <f t="shared" ref="V9:V18" si="2">IF(OR(U9="",U9=0),"",CHOOSE(U9,"収納（保険料、租税等の徴収不足）","支払（保険料、租税等の徴収過大）","収納（補助金、保険給付金等）","収納（不正行為）","その他"))</f>
        <v>収納（不正行為）</v>
      </c>
      <c r="W9" s="26"/>
    </row>
    <row r="10" spans="1:23" s="27" customFormat="1" ht="38.5" customHeight="1" x14ac:dyDescent="0.2">
      <c r="A10" s="55" t="s">
        <v>27</v>
      </c>
      <c r="B10" s="17" t="s">
        <v>10</v>
      </c>
      <c r="C10" s="17">
        <v>19</v>
      </c>
      <c r="D10" s="17" t="s">
        <v>20</v>
      </c>
      <c r="E10" s="17">
        <v>30</v>
      </c>
      <c r="F10" s="18">
        <v>1</v>
      </c>
      <c r="G10" s="19" t="s">
        <v>21</v>
      </c>
      <c r="H10" s="20">
        <v>671054441</v>
      </c>
      <c r="I10" s="20">
        <v>0</v>
      </c>
      <c r="J10" s="20">
        <v>1</v>
      </c>
      <c r="K10" s="20">
        <f t="shared" ref="K10:K13" si="3">H10-I10</f>
        <v>671054441</v>
      </c>
      <c r="L10" s="42">
        <v>670195739</v>
      </c>
      <c r="M10" s="21">
        <f t="shared" si="0"/>
        <v>858702</v>
      </c>
      <c r="N10" s="22">
        <v>0</v>
      </c>
      <c r="O10" s="23"/>
      <c r="P10" s="60">
        <v>0</v>
      </c>
      <c r="Q10" s="24" t="s">
        <v>35</v>
      </c>
      <c r="R10" s="21">
        <f t="shared" ref="R10:R13" si="4">L10+N10</f>
        <v>670195739</v>
      </c>
      <c r="S10" s="20">
        <v>1</v>
      </c>
      <c r="T10" s="20">
        <f t="shared" si="1"/>
        <v>858702</v>
      </c>
      <c r="U10" s="60">
        <v>1</v>
      </c>
      <c r="V10" s="25" t="str">
        <f t="shared" si="2"/>
        <v>収納（保険料、租税等の徴収不足）</v>
      </c>
      <c r="W10" s="26" t="s">
        <v>44</v>
      </c>
    </row>
    <row r="11" spans="1:23" s="27" customFormat="1" ht="38.5" customHeight="1" x14ac:dyDescent="0.2">
      <c r="A11" s="55" t="s">
        <v>27</v>
      </c>
      <c r="B11" s="17" t="s">
        <v>10</v>
      </c>
      <c r="C11" s="17">
        <v>19</v>
      </c>
      <c r="D11" s="17" t="s">
        <v>20</v>
      </c>
      <c r="E11" s="17">
        <v>30</v>
      </c>
      <c r="F11" s="18">
        <v>0</v>
      </c>
      <c r="G11" s="19" t="s">
        <v>21</v>
      </c>
      <c r="H11" s="20">
        <v>6775171</v>
      </c>
      <c r="I11" s="20">
        <v>0</v>
      </c>
      <c r="J11" s="20">
        <v>0</v>
      </c>
      <c r="K11" s="20">
        <f t="shared" si="3"/>
        <v>6775171</v>
      </c>
      <c r="L11" s="20">
        <v>6775171</v>
      </c>
      <c r="M11" s="21">
        <f t="shared" si="0"/>
        <v>0</v>
      </c>
      <c r="N11" s="22">
        <v>0</v>
      </c>
      <c r="O11" s="23"/>
      <c r="P11" s="60">
        <v>0</v>
      </c>
      <c r="Q11" s="24" t="s">
        <v>35</v>
      </c>
      <c r="R11" s="21">
        <f t="shared" si="4"/>
        <v>6775171</v>
      </c>
      <c r="S11" s="28">
        <v>0</v>
      </c>
      <c r="T11" s="20">
        <f t="shared" si="1"/>
        <v>0</v>
      </c>
      <c r="U11" s="60">
        <v>0</v>
      </c>
      <c r="V11" s="25" t="str">
        <f t="shared" si="2"/>
        <v/>
      </c>
      <c r="W11" s="25" t="s">
        <v>45</v>
      </c>
    </row>
    <row r="12" spans="1:23" s="27" customFormat="1" ht="38.5" customHeight="1" x14ac:dyDescent="0.2">
      <c r="A12" s="55" t="s">
        <v>27</v>
      </c>
      <c r="B12" s="17" t="s">
        <v>10</v>
      </c>
      <c r="C12" s="17">
        <v>19</v>
      </c>
      <c r="D12" s="58" t="s">
        <v>22</v>
      </c>
      <c r="E12" s="17">
        <v>34</v>
      </c>
      <c r="F12" s="18">
        <v>1</v>
      </c>
      <c r="G12" s="33" t="s">
        <v>28</v>
      </c>
      <c r="H12" s="34">
        <v>17459581</v>
      </c>
      <c r="I12" s="20">
        <v>0</v>
      </c>
      <c r="J12" s="20">
        <v>1</v>
      </c>
      <c r="K12" s="20">
        <f t="shared" si="3"/>
        <v>17459581</v>
      </c>
      <c r="L12" s="20">
        <v>0</v>
      </c>
      <c r="M12" s="21">
        <f t="shared" si="0"/>
        <v>17459581</v>
      </c>
      <c r="N12" s="22">
        <v>0</v>
      </c>
      <c r="O12" s="23"/>
      <c r="P12" s="60">
        <v>0</v>
      </c>
      <c r="Q12" s="24" t="s">
        <v>35</v>
      </c>
      <c r="R12" s="21">
        <f t="shared" si="4"/>
        <v>0</v>
      </c>
      <c r="S12" s="20">
        <v>1</v>
      </c>
      <c r="T12" s="20">
        <f t="shared" si="1"/>
        <v>17459581</v>
      </c>
      <c r="U12" s="60">
        <v>4</v>
      </c>
      <c r="V12" s="25" t="str">
        <f t="shared" si="2"/>
        <v>収納（不正行為）</v>
      </c>
      <c r="W12" s="25"/>
    </row>
    <row r="13" spans="1:23" s="27" customFormat="1" ht="38.5" customHeight="1" x14ac:dyDescent="0.2">
      <c r="A13" s="55" t="s">
        <v>27</v>
      </c>
      <c r="B13" s="17" t="s">
        <v>10</v>
      </c>
      <c r="C13" s="17">
        <v>19</v>
      </c>
      <c r="D13" s="58" t="s">
        <v>22</v>
      </c>
      <c r="E13" s="17">
        <v>35</v>
      </c>
      <c r="F13" s="18">
        <v>1</v>
      </c>
      <c r="G13" s="33" t="s">
        <v>28</v>
      </c>
      <c r="H13" s="34">
        <v>314432344</v>
      </c>
      <c r="I13" s="20">
        <v>0</v>
      </c>
      <c r="J13" s="20">
        <v>1</v>
      </c>
      <c r="K13" s="20">
        <f t="shared" si="3"/>
        <v>314432344</v>
      </c>
      <c r="L13" s="20">
        <v>104285681</v>
      </c>
      <c r="M13" s="21">
        <f t="shared" si="0"/>
        <v>210146663</v>
      </c>
      <c r="N13" s="22">
        <v>0</v>
      </c>
      <c r="O13" s="23"/>
      <c r="P13" s="60">
        <v>0</v>
      </c>
      <c r="Q13" s="24" t="s">
        <v>35</v>
      </c>
      <c r="R13" s="21">
        <f t="shared" si="4"/>
        <v>104285681</v>
      </c>
      <c r="S13" s="20">
        <v>1</v>
      </c>
      <c r="T13" s="20">
        <f t="shared" si="1"/>
        <v>210146663</v>
      </c>
      <c r="U13" s="60">
        <v>4</v>
      </c>
      <c r="V13" s="25" t="str">
        <f t="shared" si="2"/>
        <v>収納（不正行為）</v>
      </c>
      <c r="W13" s="25"/>
    </row>
    <row r="14" spans="1:23" s="27" customFormat="1" ht="38.5" customHeight="1" x14ac:dyDescent="0.2">
      <c r="A14" s="55" t="s">
        <v>27</v>
      </c>
      <c r="B14" s="17" t="s">
        <v>10</v>
      </c>
      <c r="C14" s="17">
        <v>26</v>
      </c>
      <c r="D14" s="58" t="s">
        <v>20</v>
      </c>
      <c r="E14" s="17">
        <v>13</v>
      </c>
      <c r="F14" s="18">
        <v>1</v>
      </c>
      <c r="G14" s="33" t="s">
        <v>25</v>
      </c>
      <c r="H14" s="35">
        <v>231086342</v>
      </c>
      <c r="I14" s="20">
        <v>0</v>
      </c>
      <c r="J14" s="20">
        <v>1</v>
      </c>
      <c r="K14" s="34">
        <f t="shared" ref="K14:K17" si="5">H14-I14</f>
        <v>231086342</v>
      </c>
      <c r="L14" s="20">
        <v>228741282</v>
      </c>
      <c r="M14" s="21">
        <f t="shared" si="0"/>
        <v>2345060</v>
      </c>
      <c r="N14" s="22">
        <v>0</v>
      </c>
      <c r="O14" s="23"/>
      <c r="P14" s="60">
        <v>0</v>
      </c>
      <c r="Q14" s="24" t="s">
        <v>35</v>
      </c>
      <c r="R14" s="21">
        <f t="shared" ref="R14:R17" si="6">L14+N14</f>
        <v>228741282</v>
      </c>
      <c r="S14" s="20">
        <v>1</v>
      </c>
      <c r="T14" s="21">
        <f t="shared" si="1"/>
        <v>2345060</v>
      </c>
      <c r="U14" s="60">
        <v>1</v>
      </c>
      <c r="V14" s="25" t="str">
        <f t="shared" si="2"/>
        <v>収納（保険料、租税等の徴収不足）</v>
      </c>
      <c r="W14" s="25" t="s">
        <v>44</v>
      </c>
    </row>
    <row r="15" spans="1:23" s="27" customFormat="1" ht="38.5" customHeight="1" x14ac:dyDescent="0.2">
      <c r="A15" s="55" t="s">
        <v>27</v>
      </c>
      <c r="B15" s="17" t="s">
        <v>10</v>
      </c>
      <c r="C15" s="17">
        <v>26</v>
      </c>
      <c r="D15" s="58" t="s">
        <v>20</v>
      </c>
      <c r="E15" s="17">
        <v>13</v>
      </c>
      <c r="F15" s="18">
        <v>0</v>
      </c>
      <c r="G15" s="33" t="s">
        <v>25</v>
      </c>
      <c r="H15" s="35">
        <v>44717000</v>
      </c>
      <c r="I15" s="20">
        <v>0</v>
      </c>
      <c r="J15" s="20">
        <v>0</v>
      </c>
      <c r="K15" s="34">
        <f t="shared" si="5"/>
        <v>44717000</v>
      </c>
      <c r="L15" s="20">
        <v>44717000</v>
      </c>
      <c r="M15" s="21">
        <f t="shared" si="0"/>
        <v>0</v>
      </c>
      <c r="N15" s="22">
        <v>0</v>
      </c>
      <c r="O15" s="23"/>
      <c r="P15" s="60">
        <v>0</v>
      </c>
      <c r="Q15" s="24" t="s">
        <v>35</v>
      </c>
      <c r="R15" s="21">
        <f t="shared" si="6"/>
        <v>44717000</v>
      </c>
      <c r="S15" s="36">
        <v>0</v>
      </c>
      <c r="T15" s="21">
        <f t="shared" si="1"/>
        <v>0</v>
      </c>
      <c r="U15" s="60">
        <v>0</v>
      </c>
      <c r="V15" s="25" t="str">
        <f t="shared" si="2"/>
        <v/>
      </c>
      <c r="W15" s="25" t="s">
        <v>45</v>
      </c>
    </row>
    <row r="16" spans="1:23" s="27" customFormat="1" ht="38.5" customHeight="1" x14ac:dyDescent="0.2">
      <c r="A16" s="55" t="s">
        <v>27</v>
      </c>
      <c r="B16" s="17" t="s">
        <v>10</v>
      </c>
      <c r="C16" s="17">
        <v>29</v>
      </c>
      <c r="D16" s="58" t="s">
        <v>20</v>
      </c>
      <c r="E16" s="17">
        <v>78</v>
      </c>
      <c r="F16" s="18">
        <v>1</v>
      </c>
      <c r="G16" s="33" t="s">
        <v>29</v>
      </c>
      <c r="H16" s="35">
        <v>262736100</v>
      </c>
      <c r="I16" s="20">
        <v>0</v>
      </c>
      <c r="J16" s="20">
        <v>1</v>
      </c>
      <c r="K16" s="34">
        <f t="shared" si="5"/>
        <v>262736100</v>
      </c>
      <c r="L16" s="20">
        <v>259983200</v>
      </c>
      <c r="M16" s="21">
        <f t="shared" si="0"/>
        <v>2752900</v>
      </c>
      <c r="N16" s="22">
        <v>2752900</v>
      </c>
      <c r="O16" s="23"/>
      <c r="P16" s="60">
        <v>7</v>
      </c>
      <c r="Q16" s="24" t="s">
        <v>36</v>
      </c>
      <c r="R16" s="21">
        <f t="shared" si="6"/>
        <v>262736100</v>
      </c>
      <c r="S16" s="36">
        <v>0</v>
      </c>
      <c r="T16" s="21">
        <f t="shared" si="1"/>
        <v>0</v>
      </c>
      <c r="U16" s="60">
        <v>0</v>
      </c>
      <c r="V16" s="25" t="str">
        <f t="shared" si="2"/>
        <v/>
      </c>
      <c r="W16" s="25" t="s">
        <v>54</v>
      </c>
    </row>
    <row r="17" spans="1:33" s="27" customFormat="1" ht="38.5" customHeight="1" x14ac:dyDescent="0.2">
      <c r="A17" s="55" t="s">
        <v>27</v>
      </c>
      <c r="B17" s="17" t="s">
        <v>10</v>
      </c>
      <c r="C17" s="17">
        <v>29</v>
      </c>
      <c r="D17" s="58" t="s">
        <v>20</v>
      </c>
      <c r="E17" s="17">
        <v>78</v>
      </c>
      <c r="F17" s="18">
        <v>0</v>
      </c>
      <c r="G17" s="33" t="s">
        <v>29</v>
      </c>
      <c r="H17" s="35">
        <v>4000000</v>
      </c>
      <c r="I17" s="20">
        <v>0</v>
      </c>
      <c r="J17" s="20">
        <v>0</v>
      </c>
      <c r="K17" s="34">
        <f t="shared" si="5"/>
        <v>4000000</v>
      </c>
      <c r="L17" s="20">
        <v>4000000</v>
      </c>
      <c r="M17" s="21">
        <f t="shared" si="0"/>
        <v>0</v>
      </c>
      <c r="N17" s="22">
        <v>0</v>
      </c>
      <c r="O17" s="23"/>
      <c r="P17" s="60">
        <v>0</v>
      </c>
      <c r="Q17" s="24" t="s">
        <v>35</v>
      </c>
      <c r="R17" s="21">
        <f t="shared" si="6"/>
        <v>4000000</v>
      </c>
      <c r="S17" s="36">
        <v>0</v>
      </c>
      <c r="T17" s="21">
        <f t="shared" si="1"/>
        <v>0</v>
      </c>
      <c r="U17" s="60">
        <v>0</v>
      </c>
      <c r="V17" s="25" t="str">
        <f t="shared" si="2"/>
        <v/>
      </c>
      <c r="W17" s="25" t="s">
        <v>45</v>
      </c>
    </row>
    <row r="18" spans="1:33" s="27" customFormat="1" ht="38.5" customHeight="1" x14ac:dyDescent="0.2">
      <c r="A18" s="55" t="s">
        <v>27</v>
      </c>
      <c r="B18" s="17" t="s">
        <v>30</v>
      </c>
      <c r="C18" s="17">
        <v>2</v>
      </c>
      <c r="D18" s="58" t="s">
        <v>20</v>
      </c>
      <c r="E18" s="17">
        <v>12</v>
      </c>
      <c r="F18" s="18">
        <v>1</v>
      </c>
      <c r="G18" s="33" t="s">
        <v>55</v>
      </c>
      <c r="H18" s="35">
        <v>154923900</v>
      </c>
      <c r="I18" s="20">
        <v>0</v>
      </c>
      <c r="J18" s="20">
        <v>1</v>
      </c>
      <c r="K18" s="34">
        <v>154923900</v>
      </c>
      <c r="L18" s="18">
        <v>146267700</v>
      </c>
      <c r="M18" s="20">
        <f t="shared" si="0"/>
        <v>8656200</v>
      </c>
      <c r="N18" s="22">
        <v>8656200</v>
      </c>
      <c r="O18" s="23"/>
      <c r="P18" s="60">
        <v>1</v>
      </c>
      <c r="Q18" s="24" t="s">
        <v>37</v>
      </c>
      <c r="R18" s="21">
        <f>L18+N18</f>
        <v>154923900</v>
      </c>
      <c r="S18" s="36">
        <v>0</v>
      </c>
      <c r="T18" s="21">
        <f t="shared" si="1"/>
        <v>0</v>
      </c>
      <c r="U18" s="60">
        <v>0</v>
      </c>
      <c r="V18" s="25" t="str">
        <f t="shared" si="2"/>
        <v/>
      </c>
      <c r="W18" s="25" t="s">
        <v>44</v>
      </c>
    </row>
    <row r="19" spans="1:33" customFormat="1" ht="20.399999999999999" customHeight="1" x14ac:dyDescent="0.2">
      <c r="A19" s="62" t="s">
        <v>41</v>
      </c>
      <c r="B19" s="63"/>
      <c r="C19" s="63"/>
      <c r="D19" s="63"/>
      <c r="E19" s="64"/>
      <c r="F19" s="43">
        <f>SUBTOTAL(9,F7:F18)</f>
        <v>8</v>
      </c>
      <c r="G19" s="51"/>
      <c r="H19" s="43">
        <f t="shared" ref="H19:M19" si="7">SUBTOTAL(9,H7:H18)</f>
        <v>3105376662</v>
      </c>
      <c r="I19" s="43">
        <f t="shared" si="7"/>
        <v>0</v>
      </c>
      <c r="J19" s="43">
        <f t="shared" si="7"/>
        <v>8</v>
      </c>
      <c r="K19" s="43">
        <f t="shared" si="7"/>
        <v>3105376662</v>
      </c>
      <c r="L19" s="43">
        <f t="shared" si="7"/>
        <v>2803775120</v>
      </c>
      <c r="M19" s="43">
        <f t="shared" si="7"/>
        <v>301601542</v>
      </c>
      <c r="N19" s="68">
        <f t="shared" ref="N19:O19" si="8">SUBTOTAL(9,N7:N18)</f>
        <v>11409100</v>
      </c>
      <c r="O19" s="69">
        <f t="shared" si="8"/>
        <v>0</v>
      </c>
      <c r="P19" s="52"/>
      <c r="Q19" s="51"/>
      <c r="R19" s="49">
        <f t="shared" ref="R19:T19" si="9">SUBTOTAL(9,R7:R18)</f>
        <v>2815184220</v>
      </c>
      <c r="S19" s="49">
        <f t="shared" si="9"/>
        <v>6</v>
      </c>
      <c r="T19" s="49">
        <f t="shared" si="9"/>
        <v>290192442</v>
      </c>
      <c r="U19" s="53"/>
      <c r="V19" s="51"/>
      <c r="W19" s="54"/>
    </row>
    <row r="20" spans="1:33" customFormat="1" ht="35.4" customHeight="1" x14ac:dyDescent="0.2">
      <c r="A20" s="56" t="s">
        <v>34</v>
      </c>
      <c r="B20" s="41" t="s">
        <v>30</v>
      </c>
      <c r="C20" s="41">
        <v>4</v>
      </c>
      <c r="D20" s="56" t="s">
        <v>20</v>
      </c>
      <c r="E20" s="56">
        <v>34</v>
      </c>
      <c r="F20" s="43">
        <v>1</v>
      </c>
      <c r="G20" s="44" t="s">
        <v>42</v>
      </c>
      <c r="H20" s="43">
        <v>237854563</v>
      </c>
      <c r="I20" s="43">
        <v>0</v>
      </c>
      <c r="J20" s="43">
        <v>1</v>
      </c>
      <c r="K20" s="43">
        <v>237854563</v>
      </c>
      <c r="L20" s="45"/>
      <c r="M20" s="45"/>
      <c r="N20" s="46">
        <v>236126465</v>
      </c>
      <c r="O20" s="47"/>
      <c r="P20" s="59">
        <v>1</v>
      </c>
      <c r="Q20" s="48" t="s">
        <v>37</v>
      </c>
      <c r="R20" s="49">
        <v>236126465</v>
      </c>
      <c r="S20" s="43">
        <v>1</v>
      </c>
      <c r="T20" s="49">
        <v>1728098</v>
      </c>
      <c r="U20" s="59">
        <v>1</v>
      </c>
      <c r="V20" s="44" t="s">
        <v>37</v>
      </c>
      <c r="W20" s="50" t="s">
        <v>39</v>
      </c>
    </row>
    <row r="21" spans="1:33" customFormat="1" ht="35.4" customHeight="1" x14ac:dyDescent="0.2">
      <c r="A21" s="56" t="s">
        <v>34</v>
      </c>
      <c r="B21" s="41" t="s">
        <v>30</v>
      </c>
      <c r="C21" s="41">
        <v>4</v>
      </c>
      <c r="D21" s="56" t="s">
        <v>20</v>
      </c>
      <c r="E21" s="56">
        <v>34</v>
      </c>
      <c r="F21" s="43">
        <v>0</v>
      </c>
      <c r="G21" s="44" t="s">
        <v>42</v>
      </c>
      <c r="H21" s="57">
        <v>3007100</v>
      </c>
      <c r="I21" s="43">
        <v>0</v>
      </c>
      <c r="J21" s="43">
        <v>0</v>
      </c>
      <c r="K21" s="43">
        <v>3007100</v>
      </c>
      <c r="L21" s="45"/>
      <c r="M21" s="45"/>
      <c r="N21" s="46">
        <v>3007100</v>
      </c>
      <c r="O21" s="47"/>
      <c r="P21" s="59">
        <v>2</v>
      </c>
      <c r="Q21" s="48" t="s">
        <v>38</v>
      </c>
      <c r="R21" s="49">
        <v>3007100</v>
      </c>
      <c r="S21" s="43">
        <v>0</v>
      </c>
      <c r="T21" s="49">
        <v>0</v>
      </c>
      <c r="U21" s="59">
        <v>0</v>
      </c>
      <c r="V21" s="44" t="s">
        <v>35</v>
      </c>
      <c r="W21" s="50" t="s">
        <v>40</v>
      </c>
    </row>
    <row r="22" spans="1:33" customFormat="1" ht="20.399999999999999" customHeight="1" x14ac:dyDescent="0.2">
      <c r="A22" s="62" t="s">
        <v>43</v>
      </c>
      <c r="B22" s="63"/>
      <c r="C22" s="63"/>
      <c r="D22" s="63"/>
      <c r="E22" s="64"/>
      <c r="F22" s="43">
        <f>SUBTOTAL(9,F20:F21)</f>
        <v>1</v>
      </c>
      <c r="G22" s="51"/>
      <c r="H22" s="43">
        <f t="shared" ref="H22:K22" si="10">SUBTOTAL(9,H20:H21)</f>
        <v>240861663</v>
      </c>
      <c r="I22" s="43">
        <f t="shared" si="10"/>
        <v>0</v>
      </c>
      <c r="J22" s="43">
        <f t="shared" si="10"/>
        <v>1</v>
      </c>
      <c r="K22" s="43">
        <f t="shared" si="10"/>
        <v>240861663</v>
      </c>
      <c r="L22" s="45"/>
      <c r="M22" s="45"/>
      <c r="N22" s="68">
        <f t="shared" ref="N22:O22" si="11">SUBTOTAL(9,N20:N21)</f>
        <v>239133565</v>
      </c>
      <c r="O22" s="69">
        <f t="shared" si="11"/>
        <v>0</v>
      </c>
      <c r="P22" s="52"/>
      <c r="Q22" s="51"/>
      <c r="R22" s="49">
        <f t="shared" ref="R22:T22" si="12">SUBTOTAL(9,R20:R21)</f>
        <v>239133565</v>
      </c>
      <c r="S22" s="49">
        <f t="shared" si="12"/>
        <v>1</v>
      </c>
      <c r="T22" s="49">
        <f t="shared" si="12"/>
        <v>1728098</v>
      </c>
      <c r="U22" s="53"/>
      <c r="V22" s="51"/>
      <c r="W22" s="54"/>
    </row>
    <row r="23" spans="1:33" s="27" customFormat="1" ht="23.15" customHeight="1" x14ac:dyDescent="0.2">
      <c r="A23" s="65" t="s">
        <v>13</v>
      </c>
      <c r="B23" s="67"/>
      <c r="C23" s="67"/>
      <c r="D23" s="67"/>
      <c r="E23" s="66"/>
      <c r="F23" s="18">
        <f>SUBTOTAL(9,F7:F22)</f>
        <v>9</v>
      </c>
      <c r="G23" s="29"/>
      <c r="H23" s="18">
        <f t="shared" ref="H23:O23" si="13">SUBTOTAL(9,H7:H22)</f>
        <v>3346238325</v>
      </c>
      <c r="I23" s="18">
        <f t="shared" si="13"/>
        <v>0</v>
      </c>
      <c r="J23" s="18">
        <f t="shared" si="13"/>
        <v>9</v>
      </c>
      <c r="K23" s="18">
        <f t="shared" si="13"/>
        <v>3346238325</v>
      </c>
      <c r="L23" s="18">
        <f t="shared" si="13"/>
        <v>2803775120</v>
      </c>
      <c r="M23" s="18">
        <f t="shared" si="13"/>
        <v>301601542</v>
      </c>
      <c r="N23" s="65">
        <f t="shared" si="13"/>
        <v>250542665</v>
      </c>
      <c r="O23" s="66">
        <f t="shared" si="13"/>
        <v>0</v>
      </c>
      <c r="P23" s="30"/>
      <c r="Q23" s="29"/>
      <c r="R23" s="18">
        <f t="shared" ref="R23:T23" si="14">SUBTOTAL(9,R7:R22)</f>
        <v>3054317785</v>
      </c>
      <c r="S23" s="18">
        <f t="shared" si="14"/>
        <v>7</v>
      </c>
      <c r="T23" s="18">
        <f t="shared" si="14"/>
        <v>291920540</v>
      </c>
      <c r="U23" s="30"/>
      <c r="V23" s="31"/>
      <c r="W23" s="32"/>
    </row>
    <row r="24" spans="1:33" s="27" customFormat="1" x14ac:dyDescent="0.2">
      <c r="A24" s="13"/>
      <c r="B24" s="14"/>
      <c r="C24" s="14"/>
      <c r="D24" s="13"/>
      <c r="E24" s="13"/>
      <c r="F24" s="13"/>
      <c r="G24" s="15"/>
      <c r="H24" s="13"/>
      <c r="I24" s="13"/>
      <c r="J24" s="13"/>
      <c r="K24" s="13"/>
      <c r="L24" s="13"/>
      <c r="M24" s="13"/>
      <c r="N24" s="16"/>
      <c r="O24" s="13"/>
      <c r="P24" s="13"/>
      <c r="Q24" s="15"/>
      <c r="R24" s="13"/>
      <c r="S24" s="13"/>
      <c r="T24" s="13"/>
      <c r="U24" s="13"/>
      <c r="V24" s="15"/>
      <c r="W24" s="15"/>
    </row>
    <row r="25" spans="1:33" s="38" customFormat="1" ht="18.899999999999999" customHeight="1" x14ac:dyDescent="0.2">
      <c r="A25" s="37" t="s">
        <v>31</v>
      </c>
      <c r="B25" s="39"/>
      <c r="C25" s="39"/>
      <c r="G25" s="40"/>
      <c r="Q25" s="40"/>
      <c r="V25" s="40"/>
      <c r="W25" s="40"/>
      <c r="X25" s="39"/>
    </row>
    <row r="26" spans="1:33" s="38" customFormat="1" ht="18.899999999999999" customHeight="1" x14ac:dyDescent="0.2">
      <c r="A26" s="37" t="s">
        <v>32</v>
      </c>
      <c r="B26" s="39"/>
      <c r="C26" s="39"/>
      <c r="G26" s="40"/>
      <c r="Q26" s="40"/>
      <c r="V26" s="40"/>
      <c r="W26" s="40"/>
      <c r="X26" s="39"/>
    </row>
    <row r="27" spans="1:33" s="38" customFormat="1" ht="18.899999999999999" customHeight="1" x14ac:dyDescent="0.2">
      <c r="A27" s="37" t="s">
        <v>33</v>
      </c>
      <c r="B27" s="39"/>
      <c r="C27" s="39"/>
      <c r="G27" s="40"/>
      <c r="Q27" s="40"/>
      <c r="V27" s="40"/>
      <c r="W27" s="40"/>
      <c r="X27" s="39"/>
    </row>
    <row r="31" spans="1:33" s="6" customFormat="1" x14ac:dyDescent="0.2">
      <c r="A31" s="2"/>
      <c r="D31" s="2"/>
      <c r="E31" s="2"/>
      <c r="F31" s="2"/>
      <c r="G31" s="11"/>
      <c r="H31" s="2"/>
      <c r="I31" s="2"/>
      <c r="J31" s="2"/>
      <c r="K31" s="2"/>
      <c r="L31" s="2"/>
      <c r="M31" s="2"/>
      <c r="N31" s="2"/>
      <c r="O31" s="2"/>
      <c r="P31" s="2"/>
      <c r="Q31" s="11"/>
      <c r="R31" s="2"/>
      <c r="S31" s="2"/>
      <c r="T31" s="2"/>
      <c r="U31" s="2"/>
      <c r="V31" s="11"/>
      <c r="W31" s="11"/>
      <c r="Y31" s="2"/>
      <c r="Z31" s="2"/>
      <c r="AA31" s="2"/>
      <c r="AB31" s="2"/>
      <c r="AC31" s="2"/>
      <c r="AD31" s="2"/>
      <c r="AE31" s="2"/>
      <c r="AF31" s="2"/>
      <c r="AG31" s="2"/>
    </row>
    <row r="32" spans="1:33" s="6" customFormat="1" x14ac:dyDescent="0.2">
      <c r="A32" s="2"/>
      <c r="D32" s="2"/>
      <c r="E32" s="2"/>
      <c r="F32" s="2"/>
      <c r="G32" s="11"/>
      <c r="H32" s="2"/>
      <c r="I32" s="2"/>
      <c r="J32" s="2"/>
      <c r="K32" s="2"/>
      <c r="L32" s="2"/>
      <c r="M32" s="2"/>
      <c r="N32" s="2"/>
      <c r="O32" s="2"/>
      <c r="P32" s="2"/>
      <c r="Q32" s="11"/>
      <c r="R32" s="2"/>
      <c r="S32" s="2"/>
      <c r="T32" s="2"/>
      <c r="U32" s="2"/>
      <c r="V32" s="11"/>
      <c r="W32" s="11"/>
      <c r="Y32" s="2"/>
      <c r="Z32" s="2"/>
      <c r="AA32" s="2"/>
      <c r="AB32" s="2"/>
      <c r="AC32" s="2"/>
      <c r="AD32" s="2"/>
      <c r="AE32" s="2"/>
      <c r="AF32" s="2"/>
      <c r="AG32" s="2"/>
    </row>
    <row r="33" spans="1:33" s="6" customFormat="1" x14ac:dyDescent="0.2">
      <c r="A33" s="2"/>
      <c r="D33" s="2"/>
      <c r="E33" s="2"/>
      <c r="F33" s="2"/>
      <c r="G33" s="11"/>
      <c r="H33" s="2"/>
      <c r="I33" s="2"/>
      <c r="J33" s="2"/>
      <c r="K33" s="2"/>
      <c r="L33" s="2"/>
      <c r="M33" s="2"/>
      <c r="N33" s="2"/>
      <c r="O33" s="2"/>
      <c r="P33" s="2"/>
      <c r="Q33" s="11"/>
      <c r="R33" s="2"/>
      <c r="S33" s="2"/>
      <c r="T33" s="2"/>
      <c r="U33" s="2"/>
      <c r="V33" s="11"/>
      <c r="W33" s="11"/>
      <c r="Y33" s="2"/>
      <c r="Z33" s="2"/>
      <c r="AA33" s="2"/>
      <c r="AB33" s="2"/>
      <c r="AC33" s="2"/>
      <c r="AD33" s="2"/>
      <c r="AE33" s="2"/>
      <c r="AF33" s="2"/>
      <c r="AG33" s="2"/>
    </row>
    <row r="34" spans="1:33" s="6" customFormat="1" x14ac:dyDescent="0.2">
      <c r="A34" s="2"/>
      <c r="D34" s="2"/>
      <c r="E34" s="2"/>
      <c r="F34" s="2"/>
      <c r="G34" s="11"/>
      <c r="H34" s="2"/>
      <c r="I34" s="2"/>
      <c r="J34" s="2"/>
      <c r="K34" s="2"/>
      <c r="L34" s="2"/>
      <c r="M34" s="2"/>
      <c r="N34" s="2"/>
      <c r="O34" s="2"/>
      <c r="P34" s="2"/>
      <c r="Q34" s="11"/>
      <c r="R34" s="2"/>
      <c r="S34" s="2"/>
      <c r="T34" s="2"/>
      <c r="U34" s="2"/>
      <c r="V34" s="11"/>
      <c r="W34" s="11"/>
      <c r="Y34" s="2"/>
      <c r="Z34" s="2"/>
      <c r="AA34" s="2"/>
      <c r="AB34" s="2"/>
      <c r="AC34" s="2"/>
      <c r="AD34" s="2"/>
      <c r="AE34" s="2"/>
      <c r="AF34" s="2"/>
      <c r="AG34" s="2"/>
    </row>
    <row r="35" spans="1:33" s="6" customFormat="1" x14ac:dyDescent="0.2">
      <c r="A35" s="2"/>
      <c r="D35" s="2"/>
      <c r="E35" s="2"/>
      <c r="F35" s="2"/>
      <c r="G35" s="11"/>
      <c r="H35" s="2"/>
      <c r="I35" s="2"/>
      <c r="J35" s="2"/>
      <c r="K35" s="2"/>
      <c r="L35" s="2"/>
      <c r="M35" s="2"/>
      <c r="N35" s="2"/>
      <c r="O35" s="2"/>
      <c r="P35" s="2"/>
      <c r="Q35" s="11"/>
      <c r="R35" s="2"/>
      <c r="S35" s="2"/>
      <c r="T35" s="2"/>
      <c r="U35" s="2"/>
      <c r="V35" s="11"/>
      <c r="W35" s="11"/>
      <c r="Y35" s="2"/>
      <c r="Z35" s="2"/>
      <c r="AA35" s="2"/>
      <c r="AB35" s="2"/>
      <c r="AC35" s="2"/>
      <c r="AD35" s="2"/>
      <c r="AE35" s="2"/>
      <c r="AF35" s="2"/>
      <c r="AG35" s="2"/>
    </row>
    <row r="36" spans="1:33" s="6" customFormat="1" x14ac:dyDescent="0.2">
      <c r="A36" s="2"/>
      <c r="D36" s="2"/>
      <c r="E36" s="2"/>
      <c r="F36" s="2"/>
      <c r="G36" s="11"/>
      <c r="H36" s="2"/>
      <c r="I36" s="2"/>
      <c r="J36" s="2"/>
      <c r="K36" s="2"/>
      <c r="L36" s="2"/>
      <c r="M36" s="2"/>
      <c r="N36" s="2"/>
      <c r="O36" s="2"/>
      <c r="P36" s="2"/>
      <c r="Q36" s="11"/>
      <c r="R36" s="2"/>
      <c r="S36" s="2"/>
      <c r="T36" s="2"/>
      <c r="U36" s="2"/>
      <c r="V36" s="11"/>
      <c r="W36" s="11"/>
      <c r="Y36" s="2"/>
      <c r="Z36" s="2"/>
      <c r="AA36" s="2"/>
      <c r="AB36" s="2"/>
      <c r="AC36" s="2"/>
      <c r="AD36" s="2"/>
      <c r="AE36" s="2"/>
      <c r="AF36" s="2"/>
      <c r="AG36" s="2"/>
    </row>
    <row r="37" spans="1:33" s="6" customFormat="1" x14ac:dyDescent="0.2">
      <c r="A37" s="2"/>
      <c r="D37" s="2"/>
      <c r="E37" s="2"/>
      <c r="F37" s="2"/>
      <c r="G37" s="11"/>
      <c r="H37" s="2"/>
      <c r="I37" s="2"/>
      <c r="J37" s="2"/>
      <c r="K37" s="2"/>
      <c r="L37" s="2"/>
      <c r="M37" s="2"/>
      <c r="N37" s="2"/>
      <c r="O37" s="2"/>
      <c r="P37" s="2"/>
      <c r="Q37" s="11"/>
      <c r="R37" s="2"/>
      <c r="S37" s="2"/>
      <c r="T37" s="2"/>
      <c r="U37" s="2"/>
      <c r="V37" s="11"/>
      <c r="W37" s="11"/>
      <c r="Y37" s="2"/>
      <c r="Z37" s="2"/>
      <c r="AA37" s="2"/>
      <c r="AB37" s="2"/>
      <c r="AC37" s="2"/>
      <c r="AD37" s="2"/>
      <c r="AE37" s="2"/>
      <c r="AF37" s="2"/>
      <c r="AG37" s="2"/>
    </row>
    <row r="38" spans="1:33" s="6" customFormat="1" x14ac:dyDescent="0.2">
      <c r="A38" s="2"/>
      <c r="D38" s="2"/>
      <c r="E38" s="2"/>
      <c r="F38" s="2"/>
      <c r="G38" s="11"/>
      <c r="H38" s="2"/>
      <c r="I38" s="2"/>
      <c r="J38" s="2"/>
      <c r="K38" s="2"/>
      <c r="L38" s="2"/>
      <c r="M38" s="2"/>
      <c r="N38" s="2"/>
      <c r="O38" s="2"/>
      <c r="P38" s="2"/>
      <c r="Q38" s="11"/>
      <c r="R38" s="2"/>
      <c r="S38" s="2"/>
      <c r="T38" s="2"/>
      <c r="U38" s="2"/>
      <c r="V38" s="11"/>
      <c r="W38" s="11"/>
      <c r="Y38" s="2"/>
      <c r="Z38" s="2"/>
      <c r="AA38" s="2"/>
      <c r="AB38" s="2"/>
      <c r="AC38" s="2"/>
      <c r="AD38" s="2"/>
      <c r="AE38" s="2"/>
      <c r="AF38" s="2"/>
      <c r="AG38" s="2"/>
    </row>
    <row r="39" spans="1:33" s="6" customFormat="1" x14ac:dyDescent="0.2">
      <c r="A39" s="2"/>
      <c r="D39" s="2"/>
      <c r="E39" s="2"/>
      <c r="F39" s="2"/>
      <c r="G39" s="11"/>
      <c r="H39" s="2"/>
      <c r="I39" s="2"/>
      <c r="J39" s="2"/>
      <c r="K39" s="2"/>
      <c r="L39" s="2"/>
      <c r="M39" s="2"/>
      <c r="N39" s="2"/>
      <c r="O39" s="2"/>
      <c r="P39" s="2"/>
      <c r="Q39" s="11"/>
      <c r="R39" s="2"/>
      <c r="S39" s="2"/>
      <c r="T39" s="2"/>
      <c r="U39" s="2"/>
      <c r="V39" s="11"/>
      <c r="W39" s="11"/>
      <c r="Y39" s="2"/>
      <c r="Z39" s="2"/>
      <c r="AA39" s="2"/>
      <c r="AB39" s="2"/>
      <c r="AC39" s="2"/>
      <c r="AD39" s="2"/>
      <c r="AE39" s="2"/>
      <c r="AF39" s="2"/>
      <c r="AG39" s="2"/>
    </row>
    <row r="40" spans="1:33" s="6" customFormat="1" x14ac:dyDescent="0.2">
      <c r="A40" s="2"/>
      <c r="D40" s="2"/>
      <c r="E40" s="2"/>
      <c r="F40" s="2"/>
      <c r="G40" s="11"/>
      <c r="H40" s="2"/>
      <c r="I40" s="2"/>
      <c r="J40" s="2"/>
      <c r="K40" s="2"/>
      <c r="L40" s="2"/>
      <c r="M40" s="2"/>
      <c r="N40" s="2"/>
      <c r="O40" s="2"/>
      <c r="P40" s="2"/>
      <c r="Q40" s="11"/>
      <c r="R40" s="2"/>
      <c r="S40" s="2"/>
      <c r="T40" s="2"/>
      <c r="U40" s="2"/>
      <c r="V40" s="11"/>
      <c r="W40" s="11"/>
      <c r="Y40" s="2"/>
      <c r="Z40" s="2"/>
      <c r="AA40" s="2"/>
      <c r="AB40" s="2"/>
      <c r="AC40" s="2"/>
      <c r="AD40" s="2"/>
      <c r="AE40" s="2"/>
      <c r="AF40" s="2"/>
      <c r="AG40" s="2"/>
    </row>
  </sheetData>
  <mergeCells count="31">
    <mergeCell ref="G5:G6"/>
    <mergeCell ref="E5:E6"/>
    <mergeCell ref="F5:F6"/>
    <mergeCell ref="A4:A6"/>
    <mergeCell ref="B4:G4"/>
    <mergeCell ref="B5:C5"/>
    <mergeCell ref="D5:D6"/>
    <mergeCell ref="S2:W2"/>
    <mergeCell ref="U4:V6"/>
    <mergeCell ref="W4:W6"/>
    <mergeCell ref="Q2:R2"/>
    <mergeCell ref="N5:O5"/>
    <mergeCell ref="S5:S6"/>
    <mergeCell ref="H4:H6"/>
    <mergeCell ref="I4:I6"/>
    <mergeCell ref="J4:K4"/>
    <mergeCell ref="L4:R4"/>
    <mergeCell ref="S4:T4"/>
    <mergeCell ref="T5:T6"/>
    <mergeCell ref="P5:Q6"/>
    <mergeCell ref="R5:R6"/>
    <mergeCell ref="J5:J6"/>
    <mergeCell ref="K5:K6"/>
    <mergeCell ref="L5:L6"/>
    <mergeCell ref="M5:M6"/>
    <mergeCell ref="A22:E22"/>
    <mergeCell ref="N23:O23"/>
    <mergeCell ref="A23:E23"/>
    <mergeCell ref="N19:O19"/>
    <mergeCell ref="N22:O22"/>
    <mergeCell ref="A19:E19"/>
  </mergeCells>
  <phoneticPr fontId="3"/>
  <dataValidations count="17">
    <dataValidation type="list" allowBlank="1" showInputMessage="1" showErrorMessage="1" sqref="B13" xr:uid="{00000000-0002-0000-0000-000000000000}">
      <formula1>"昭和,平成"</formula1>
    </dataValidation>
    <dataValidation type="list" allowBlank="1" showInputMessage="1" showErrorMessage="1" sqref="U7:U17 U19:U22" xr:uid="{00000000-0002-0000-0000-000002000000}">
      <formula1>"1,2,3,4,5,0"</formula1>
    </dataValidation>
    <dataValidation type="list" allowBlank="1" showInputMessage="1" showErrorMessage="1" sqref="U1 U28:U65421" xr:uid="{00000000-0002-0000-0000-000003000000}">
      <formula1>$B$31:$B$35</formula1>
    </dataValidation>
    <dataValidation type="list" allowBlank="1" showInputMessage="1" showErrorMessage="1" sqref="P1:P6 P24:P65421 U25:U27" xr:uid="{00000000-0002-0000-0000-000004000000}">
      <formula1>#REF!</formula1>
    </dataValidation>
    <dataValidation type="list" allowBlank="1" showInputMessage="1" showErrorMessage="1" sqref="U2:U3" xr:uid="{00000000-0002-0000-0000-000005000000}">
      <formula1>$B$30:$B$34</formula1>
    </dataValidation>
    <dataValidation type="whole" allowBlank="1" showInputMessage="1" showErrorMessage="1" sqref="E1:F3 E24:F65421 E7:F9 E12:E13 F10:F13" xr:uid="{00000000-0002-0000-0000-000006000000}">
      <formula1>0</formula1>
      <formula2>9999</formula2>
    </dataValidation>
    <dataValidation operator="equal" allowBlank="1" showInputMessage="1" showErrorMessage="1" sqref="V1:V6 V24:V65421" xr:uid="{00000000-0002-0000-0000-000007000000}"/>
    <dataValidation type="whole" allowBlank="1" showInputMessage="1" showErrorMessage="1" sqref="R25:R65421 R7:R13" xr:uid="{00000000-0002-0000-0000-000008000000}">
      <formula1>0</formula1>
      <formula2>9.99999999999999E+31</formula2>
    </dataValidation>
    <dataValidation type="whole" allowBlank="1" showInputMessage="1" showErrorMessage="1" sqref="O25:O65421 O7:O13" xr:uid="{00000000-0002-0000-0000-000009000000}">
      <formula1>0</formula1>
      <formula2>9.99999999999999E+29</formula2>
    </dataValidation>
    <dataValidation type="whole" allowBlank="1" showInputMessage="1" showErrorMessage="1" sqref="N16 N25:N65421 N7:N13" xr:uid="{00000000-0002-0000-0000-00000A000000}">
      <formula1>0</formula1>
      <formula2>9.99999999999999E+34</formula2>
    </dataValidation>
    <dataValidation type="whole" allowBlank="1" showInputMessage="1" showErrorMessage="1" sqref="M11 L25:M65421 L7:M10 L12:M13 M14:M18" xr:uid="{00000000-0002-0000-0000-00000B000000}">
      <formula1>0</formula1>
      <formula2>9.99999999999999E+30</formula2>
    </dataValidation>
    <dataValidation type="whole" allowBlank="1" showInputMessage="1" showErrorMessage="1" sqref="K11:L11 K10 S25:S65421 I25:K65421 I7:K9 S7:S13 I10:J11 I12:K13" xr:uid="{00000000-0002-0000-0000-00000C000000}">
      <formula1>0</formula1>
      <formula2>9.99999999999999E+35</formula2>
    </dataValidation>
    <dataValidation type="whole" allowBlank="1" showInputMessage="1" showErrorMessage="1" sqref="H25:H65421 H7:H13" xr:uid="{00000000-0002-0000-0000-00000D000000}">
      <formula1>0</formula1>
      <formula2>9.99999999999999E+32</formula2>
    </dataValidation>
    <dataValidation type="whole" allowBlank="1" showInputMessage="1" showErrorMessage="1" sqref="T25:T65421 T7:T13" xr:uid="{00000000-0002-0000-0000-00000E000000}">
      <formula1>0</formula1>
      <formula2>9.99999999999999E+33</formula2>
    </dataValidation>
    <dataValidation type="list" allowBlank="1" showInputMessage="1" showErrorMessage="1" sqref="B7:B12 B14:B18 B20:B21" xr:uid="{00000000-0002-0000-0000-00000F000000}">
      <formula1>"昭和,平成,令和"</formula1>
    </dataValidation>
    <dataValidation type="list" allowBlank="1" showInputMessage="1" showErrorMessage="1" sqref="U24" xr:uid="{00000000-0002-0000-0000-000013000000}">
      <formula1>$B$28:$B$31</formula1>
    </dataValidation>
    <dataValidation type="list" allowBlank="1" showInputMessage="1" showErrorMessage="1" sqref="U18 P7:P22" xr:uid="{00000000-0002-0000-0000-000001000000}">
      <formula1>"1,2,3,4,5,6,7,8,0"</formula1>
    </dataValidation>
  </dataValidations>
  <printOptions horizontalCentered="1"/>
  <pageMargins left="0.70866141732283472" right="0.70866141732283472" top="0.35433070866141736" bottom="0.15748031496062992" header="0" footer="0"/>
  <pageSetup paperSize="9" scale="61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是正処理済額等集計表</vt:lpstr>
      <vt:lpstr>是正処理済額等集計表!Print_Area</vt:lpstr>
      <vt:lpstr>是正処理済額等集計表!Print_Titles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2024-11-27T05:58:51Z</dcterms:created>
  <dcterms:modified xsi:type="dcterms:W3CDTF">2024-11-27T06:35:01Z</dcterms:modified>
</cp:coreProperties>
</file>