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0" hidden="1">'別記様式 2'!$A$5:$K$18</definedName>
    <definedName name="_xlnm._FilterDatabase" localSheetId="2" hidden="1">'別記様式 4'!$A$5:$K$35</definedName>
    <definedName name="_xlnm._FilterDatabase" localSheetId="3" hidden="1">'別記様式 5'!$A$5:$L$12</definedName>
    <definedName name="_xlnm._FilterDatabase" localSheetId="4" hidden="1">'別記様式６'!$A$5:$J$12</definedName>
    <definedName name="_xlnm.Print_Area" localSheetId="0">'別記様式 2'!$A$1:$K$21</definedName>
    <definedName name="_xlnm.Print_Area" localSheetId="1">'別記様式 3'!$A$1:$L$12</definedName>
    <definedName name="_xlnm.Print_Area" localSheetId="2">'別記様式 4'!$A$1:$K$39</definedName>
    <definedName name="_xlnm.Print_Area" localSheetId="3">'別記様式 5'!$A$1:$L$18</definedName>
    <definedName name="_xlnm.Print_Area" localSheetId="4">'別記様式６'!$A$1:$J$22</definedName>
    <definedName name="_xlnm.Print_Titles" localSheetId="0">'別記様式 2'!$1:$5</definedName>
    <definedName name="_xlnm.Print_Titles" localSheetId="2">'別記様式 4'!$1:$5</definedName>
    <definedName name="_xlnm.Print_Titles" localSheetId="3">'別記様式 5'!$1:$5</definedName>
    <definedName name="_xlnm.Print_Titles" localSheetId="4">'別記様式６'!$1:$5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<sst xmlns="http://schemas.openxmlformats.org/spreadsheetml/2006/main" count="463" uniqueCount="230">
  <si>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</si>
  <si>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</si>
  <si>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</si>
  <si>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</si>
  <si>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</si>
  <si>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</si>
  <si>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</si>
  <si>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</si>
  <si>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</si>
  <si>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</si>
  <si>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</si>
  <si>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</si>
  <si>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</si>
  <si>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</si>
  <si>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</si>
  <si>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</si>
  <si>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</si>
  <si>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</si>
  <si>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</si>
  <si>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</si>
  <si>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</si>
  <si>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</si>
  <si>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</si>
  <si>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</si>
  <si>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</si>
  <si>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</si>
  <si>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</si>
  <si>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</si>
  <si>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</si>
  <si>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</si>
  <si>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</si>
  <si>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</si>
  <si>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</si>
  <si>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</si>
  <si>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</si>
  <si>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</si>
  <si>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</si>
  <si>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令和４年10月１日～令和４年12月31日）</t>
  </si>
  <si>
    <t>財政融資資金電算機処理システムの脱COBOL言語に係るプログラム改修業務　一式</t>
  </si>
  <si>
    <t>事務用椅子の購入（事務用椅子225脚）</t>
  </si>
  <si>
    <t>一般競争入札</t>
  </si>
  <si>
    <t>同種の他の契約の予定価格を類推されるおそれがあるため公表しない</t>
  </si>
  <si>
    <t>－</t>
  </si>
  <si>
    <t>官庁会計システム等の情報システム監査等業務　一式</t>
  </si>
  <si>
    <t>支出負担行為担当官
財務省大臣官房会計課長
金森　敬
東京都千代田区霞が関３－１－１</t>
  </si>
  <si>
    <t>株式会社ケイテック
神奈川県横浜市戸塚区川上町９０－６</t>
  </si>
  <si>
    <t>株式会社日立製作所
東京都千代田区丸の内１－６－６</t>
  </si>
  <si>
    <t>一般競争入札
（総合評価方式）</t>
  </si>
  <si>
    <t>株式会社第一文眞堂　
東京都港区芝大門１－３－１６</t>
  </si>
  <si>
    <t>令和4年度勤務時間管理システムの改修業務　一式</t>
  </si>
  <si>
    <t>三菱電機ソフトウエア㈱
東京都港区浜松町２－４－１</t>
  </si>
  <si>
    <t>株式会社ＲＳコネクト
東京都文京区湯島３－２６－１１</t>
  </si>
  <si>
    <t>図書「輸出統計品目表2023年版」ほかの購入 (輸出統計品目表2023年版　1,681冊ほか3品目）</t>
  </si>
  <si>
    <t>支出負担行為担当官
財務省大臣官房会計課長
金森　敬
東京都千代田区霞が関３－１－１
ほか１官署</t>
  </si>
  <si>
    <t>株式会社三省堂書店
東京都千代田区神田神保町１－１</t>
  </si>
  <si>
    <t>他官署で調達手続きを実施のため</t>
  </si>
  <si>
    <t>令和4年度会計業務電子決裁基盤・証拠書類管理システムの機能追加に係る業務　一式</t>
  </si>
  <si>
    <t>富士通株式会社
神奈川県川崎市中原区上小田中４－１－１</t>
  </si>
  <si>
    <t>一般競争入札において入札者がいない又は再度の入札を実施しても、落札者となるべき者がいないことから、会計法第29条の3第5項及び予決令第99の2に該当するため。</t>
  </si>
  <si>
    <t xml:space="preserve">５．３．１　要員全体
要員全体で、以下に示す条件を満たすこと。
　総括責任者、副総括責任者、特定作業要員のいずれかは、「情報処理の促進に関する法律」に基づいて行われる情報処理技術者試験のうち、ＩＴストラテジスト試験またはシステム監査技術者試験、もしくは情報システムコントロール協会（ＩＳＡＣＡ）が認定する公認情報システム監査人（ＣＩＳＡ）試験の合格者であること。なお、ＩＴストラテジスト試験については、平成20年度まで実施されていたシステムアナリスト試験の合格者でも可とする。
５．３．２　総括責任者
　受託者は、以下に示す条件を満たす者を必ず１名置くこと。
①情報処理業務の経験年数を20年以上有すること。
②政府情報システムの開発、保守及び運用管理において、最大時100人以上のプロジェクト管理経験を5年以上有すること。
③プロジェクト・マネジメント協会（ＰＭＩ）が認定するプロジェクトマネジメントプロフェッショナル（ＰＭＰ）試験又は「情報処理の促進に関する法律」に基づいて行われる情報処理技術者試験のうちのプロジェクトマネージャ試験の合格者であること。
④標準ガイドラインに関連する指針類等に係る文書体系である「標準ガイドライン群」に対し十分な知見を有すること。
⑤「世界最先端デジタル国家創造宣言・官民データ活用推進基本計画」（令和2年7月17日　閣議決定）に対し十分な知見を有すること。
⑥「政府機関等のサイバーセキュリティ対策のための統一基準群（令和3年度版）」（令和3年7月7日サイバーセキュリティ戦略本部）に対し十分な知見を有すること。
５．３．３　副総括責任者
　受託者は、以下に示す条件をすべて満たす者を必ず１名置くこと。
①情報処理業務の経験年数を15年以上有すること。
②政府情報システムの開発、保守及び運用管理において、プロジェクト管理経験を5年以上有すること。
</t>
  </si>
  <si>
    <t xml:space="preserve">③プロジェクト・マネジメント協会（ＰＭＩ）が認定するプロジェクトマネジメントプロフェッショナル（ＰＭＰ）試験又は「情報処理の促進に関する法律」に基づいて行われる情報処理技術者試験のうちのプロジェクトマネージャ試験の合格者であること。
④標準ガイドラインに関連する指針類等に係る文書体系である「標準ガイドライン群」に対し十分な知見を有すること。
⑤「世界最先端デジタル国家創造宣言・官民データ活用推進基本計画」（令和2年7月17日　閣議決定）に対し十分な知見を有すること。
⑥「政府機関等のサイバーセキュリティ対策のための統一基準群（令和3年度版）」（令和3年7月7日サイバーセキュリティ戦略本部）に対し十分な知見を有すること。
５．３．４　特定作業要員
　受託者は、特定作業要員として必要な要員を５名以上置くこととするが、うち１名は以下に示す条件を満たす者を必ず置くこと。
①情報処理業務の経験年数を10年以上有すること。
②政府情報システムの開発、保守及び運用管理において、プロジェクト管理経験を5年以上有すること。
③プロジェクト・マネジメント協会（ＰＭＩ）が認定するプロジェクトマネジメントプロフェッショナル（ＰＭＰ）試験又は「情報処理の促進に関する法律」に基づいて行われる情報処理技術者試験のうちのプロジェクトマネージャ試験の合格者であること。
④標準ガイドラインに関連する指針類等に係る文書体系である「標準ガイドライン群」に対し十分な知見を有すること。
⑤「世界最先端デジタル国家創造宣言・官民データ活用推進基本計画」（令和2年7月17日　閣議決定）に対し十分な知見を有すること。
⑥「政府機関等のサイバーセキュリティ対策のための統一基準群（令和3年度版）」（令和3年7月7日サイバーセキュリティ戦略本部）に対し十分な知見を有すること。
特定作業要員に関して以下を満たすこと。
公会計諸法令に係る実績・知見を有する者が複数名存在すること。
</t>
  </si>
  <si>
    <t>８．１．３　受託実績
　受託者は、以下に示す役務の受託実績を有すること。
　なお、同等の受託実績があったとしても、元請けから委託され若しくは委任され又は代理され若しくは下請けされたものである場合は、ここでいう実績には含まない。
(1)クラウドサービスを利用したシステムに関する受託実績
　本件特定役務の調達の開札日から5年以内に、以下に示す条件をすべて満たすシステムにおいて、本件特定役務と同等の設計、開発及び保守の実績を有すること。なお、本システムで採用しているパブリッククラウドサービスを利用した設計、開発及び保守の実績を有することが望ましい。
①クラウドサービス上で構築されたシステム
②標準的な通信プロトコルにより他のシステムと連携するシステム
(2)本システムの業務特性に関する受託実績
　本件特定役務の調達の開札日から5年以内に、役割の異なる複数の供給者が相互に関連するプロジェクトにおいて、以下の①～②の条件を満たすシステムの設計・開発及び保守の実績を有すること。ただし、①～②に関する実績は別々のシステムでも構わない。なお、本システムと同等規模（システム利用者数、業務量等）の設計・開発及び保守の実績を有することが望ましい。また、本システムで採用しているワークフロー製品を利用した本システムと同規模の設計・開発及び保守の実績を有することが望ましい。
①会計事務を処理するシステム
②ワークフローシステム
(3)本システムのシステム特性に関する受託実績
　本件特定役務の調達の開札日から5年以内に、以下に示す条件をすべて満たすシステムにおいて、本件特定役務と同等の設計、開発及び保守の実績を有すること。
①大規模なネットワーク（データ通信用回線）で結んだシステム
②運用主体（法人、府省、地方自治体等）の異なる複数のシステムとネットワーク（データ通信用回線）接続し、相互に連携し業務処理を行う機能を有するシステム</t>
  </si>
  <si>
    <t>一般競争入札</t>
  </si>
  <si>
    <t>同種の他の契約の予定価格を類推されるおそれがあるため公表しない</t>
  </si>
  <si>
    <t>ー</t>
  </si>
  <si>
    <t>令和4年度会計業務電子決裁基盤・証拠書類管理システムの機能追加に係る業務　一式</t>
  </si>
  <si>
    <t>富士通株式会社
神奈川県川崎市中原区上小田中４－１－１</t>
  </si>
  <si>
    <t>不落</t>
  </si>
  <si>
    <t xml:space="preserve">（３）要員に求める資格等の要件
　総括責任者及び特定作業要員に求める資格等の要件を以下に示す。
求める資格等は、契約期限まで担保すること。
イ 総括責任者
　受託者は、以下に示す条件をすべて満たすこと。
①情報システム監査を実施する統括責任者は、「システム管理基準」及び「システム監査基準」による情報システム監査の実績を５年以上有すること。
②情報セキュリティ監査を実施する統括責任者は、過去３年以内に「政府機関等の情報セキュリティ対策のための統一基準」による情報セキュリティ監査の実績を有すること。
③システム監査技術者、公認情報システム監査人（ＣＩＳＡ）の資格を１つ以上有すること。
④ＩＳＯ２７００１主任審査員、情報処理安全確保支援士（旧情報セキュリティスペシャリスト）、公認情報システムセキュリティ専門家（ＣＩＳＳＰ）、公認情報セキュリティマネージャー（ＣＩＳＭ）、公認情報セキュリティ監査人（ＣＡＩＳ）の資格を１つ以上有すること。
ロ 特定作業要員
　受託者は、以下に示す条件をすべて満たすこと。
①情報システム監査を実施する特定作業要員は、「システム管理基準」及び「システム監査基準」による情報システム監査の実績を有すること。
②情報セキュリティ監査を実施する特定作業要員は、過去３年以内に「政府機関等の情報セキュリティ対策のための統一基準」による情報セキュリティ監査の実績を有すること。
③システム監査技術者、公認情報システム監査人（ＣＩＳＡ）の資格を１つ以上有すること。
（３）受託実績
　受託者は、過去３年以内に政府機関の情報セキュリティ対策のための統一基準に基づいた情報セキュリティ監査の受託実績を有するとともに、本調達の開札日から５年以内に、以下に示す条件の情報システムに対する情報システム監査及び情報セキュリティ監査の受託実績を３件以上有すること。なお、各条件を単独又は複数システムで兼ねることも可とし、複数システムで受託実績を満たす場合は条件を満たすシステム数で１件と扱う。
（例）Ａシステム：①、Ｂシステム：②③の場合は合わせて１件
</t>
  </si>
  <si>
    <t>①特定のコンピュータ機器等に依存しないオープン系サーバで構築され、標準的な通信プロトコルにより他のシステムと連携するシステム。
②大規模なネットワーク（データ通信回線）で結んだシステム。
③運用主体（法人、府省庁、地方自治体）の異なる複数のシステムとネットワーク（データ通信回線）接続し、相互に連携し業務処理を行う機能を有するシステムかつディザスタリカバリ対策を講じた２基幹系業務システム。
また、本件は必ずしも保証型の監査を求めるものではないが、求める作業品質等から、日本公認会計士協会保証業務実務指針3852「受託業務のセキュリティ、可用性、処理のインテグリティ、機密保持及びプライバシーに係る内部統制の保証報告書に関する実務指針」に規定の保証報告書又は合意された手続きの実績を有していることが望ましい。</t>
  </si>
  <si>
    <t>イ応札者は、ISMS(Information Security Management System)又はこれに類する情報セキュリティ管理体系を確立していることを明確にし、情報セキュリティに係る以下のいずれかの条件を満たすこと。
(ア)情報セキュリティ実施基準である「JIS Q 27001」、「ISO/IEC27001」又は「ISMS」の認証を有していること。
(イ)財団法人日本情報処理開発協会のプライバシーマーク制度の認定を受けているか、又は同等の個人情報保護のマネジメントシステムを確立していること。
(ウ)個人情報を扱うシステムのセキュリティ体制が適切であることを第三者機関に認定された事業者であること。
(３)受注実績
ア応札者は、拠点数1以上のネットワーク構築に関する受注実績を過去３年以内に有すること。
イ応札者は、8,600名以上の職員が利用する勤務時間管理機能を有する情報システムの設計・開発に関する受注実績を過去３年以内に有すること。</t>
  </si>
  <si>
    <t xml:space="preserve">(２)作業要員に求める資格等の要件
受注者における役割ごとの人材に関する要求要件については、以下のとおり。
ア業務遂行責任者
・情報システムの設計の経験年数を10年以上有すること。
・その中でリーダクラスとしての経験を6件以上有すること。
・ＥＶＭによる進捗管理に精通し、経験を有すること。
・情報処理技術者試験のうちプロジェクトマネージャ試験の合格者、プロジェクトマネジメントプロフェッショナル（PMP）試験の合格者又は技術士（情報工学部門又は総合技術監理部門（情報工学を選択科目とする者））の資格を有すること。
・ただし、当該資格保有者等と同等の能力を有することが経歴等において明らかな者については、これを認める場合がある（その根拠を明確に示し、財務省の理解を得ること。）。
イチームリーダ
・情報システムの設計の経験年数を5年以上有すること。
・その中でリーダクラスとしての経験を3件以上有すること。
ウ設計担当者
・設計に関わるメンバーのうち、情報システムの設計・開発等の情報処理業務の経験年数が3年以上の者かつ同等の実績を有する者を2分の１以上配置すること。
・情報処理安全確保支援士の登録を受けている者又は同等の資格を有する者を含むこと。
８入札参加資格に関する事項
(２)公的な資格や認証等の取得
ア応札者は、品質マネジメントシステムに係る以下のいずれかの条件を満たすこと。
(ア)品質マネジメントシステムの規格である「JIS Q 9001」又は｢ISO9001」（登録活動範囲が情報処理に関するものであること。）の認定を、業務を遂行する組織が有していること。
(イ)上記と同等の品質管理手順及び体制が明確化された品質マネジメントシステムを有している事業者であること（管理体制、品質マネジメントシステム運営規程、品質管理手順規定等を提示すること。）。
</t>
  </si>
  <si>
    <t>国有財産台帳の価格改定にかかる時価倍率の調査　一式</t>
  </si>
  <si>
    <t>支出負担行為担当官
財務省大臣官房会計課長
金森　敬　
東京都千代田区霞が関３－１－１</t>
  </si>
  <si>
    <t>一般財団法人日本不動産研究所
東京都港区虎ノ門１－３－１</t>
  </si>
  <si>
    <t>-</t>
  </si>
  <si>
    <t>ESGフォーラム開催に係る運営関係業務　一式</t>
  </si>
  <si>
    <t>支出負担行為担当官
財務省大臣官房会計課長
金森　敬
東京都千代田区霞が関３－１－１</t>
  </si>
  <si>
    <t>株式会社イー・シー
東京都渋谷区桜丘町３１－１４
SLACKSHIBUYA１１０１</t>
  </si>
  <si>
    <t>総価契約分
5,347,800円
単価契約分
＠82,500円ほか</t>
  </si>
  <si>
    <t xml:space="preserve">単価契約
予定調達総額 10,450,000円
</t>
  </si>
  <si>
    <t>諸外国におけるクロスボーダー取引に係る付加価値税のプラットフォーマー課税の制度概要と実務に関する調査　一式</t>
  </si>
  <si>
    <t>EY税理士法人
東京都千代田区有楽町１－１－２</t>
  </si>
  <si>
    <t>小学生・中学生を対象とした税制に関する学習用ウェブコンテンツの制作・掲載業務　一式</t>
  </si>
  <si>
    <t>株式会社ワン・パブリッシング
東京都台東区上野３－２４－６</t>
  </si>
  <si>
    <t>フィリピン税関向け（税関近代化）ワークショップに係る業務委託　一式</t>
  </si>
  <si>
    <t>ジェー・シー・ケー株式会社
東京都千代田区神田駿河台２－１－１９
アルベルゴ御茶ノ水</t>
  </si>
  <si>
    <t>総価契約分
530,100円
単価契約分
＠69,300円ほか</t>
  </si>
  <si>
    <t xml:space="preserve">単価契約
予定調達総額 2,394,700円
</t>
  </si>
  <si>
    <t>輸出入申告データを用いた研究の高度化に資する企業情報との接合に関する委託研究　一式</t>
  </si>
  <si>
    <t>大学共同利用機関法人情報・システム研究機構
東京都立川市緑町１０－３</t>
  </si>
  <si>
    <t>Webメディアにおける記事広告の制作・掲載業務　一式</t>
  </si>
  <si>
    <t>株式会社電通PRコンサルティング
東京都港区東新橋１－８－１</t>
  </si>
  <si>
    <t>税制及び財政に関する広報活動の改善を目的とした調査　一式</t>
  </si>
  <si>
    <t>株式会社ネオマーケティング
東京都渋谷区南平台町１６－２５</t>
  </si>
  <si>
    <t>旅費等実態調査（国外への引越料金に関する実態）　一式</t>
  </si>
  <si>
    <t>社会システム株式会社
東京都渋谷区恵比寿１－２０－２２</t>
  </si>
  <si>
    <t>令和４年度第２外国語委託研修　一式</t>
  </si>
  <si>
    <t>NOVAホールディングス株式会社
東京都品川区東品川２－３－１２</t>
  </si>
  <si>
    <t>総価契約分
2,181,300円
単価契約分
＠14,300円ほか</t>
  </si>
  <si>
    <t>広報活動の改善を目的とした調査　一式</t>
  </si>
  <si>
    <t>通貨に関する実態調査　一式</t>
  </si>
  <si>
    <t>株式会社クロス・マーケティング
東京都新宿区西新宿３－２０－２</t>
  </si>
  <si>
    <t>拡散金融リスク評価に関する調査　一式</t>
  </si>
  <si>
    <t>株式会社エヌ・ティ・ティ・データ経営研究所
東京都千代田区平河町２－７－９</t>
  </si>
  <si>
    <t>旅費等実態調査（国外宿泊料金に関する実態）　一式</t>
  </si>
  <si>
    <t>株式会社アットグローバル
東京都港区北青山３－６－７
青山パラシオタワー　１１階</t>
  </si>
  <si>
    <t>一般競争入札において入札者がいない又は再度の入札を実施しても、落札者となるべき者がいないことから、会計法第29条の３第５項及び予決令第99の２に該当するため。</t>
  </si>
  <si>
    <t>「G7新潟財務大臣・中央銀行総裁会議」等に係る会議運営準備業務　一式</t>
  </si>
  <si>
    <t>株式会社コングレ
大阪府大阪市中央区淡路町３－６－１３</t>
  </si>
  <si>
    <t>公告による企画案募集の結果、契約相手方の提案内容が期待する最も優秀なものとして選定され、契約価格の競争による契約相手方の選定を許さなかったことから会計法29条の３第４項に該当するため。</t>
  </si>
  <si>
    <t>総括責任者はその社において、副責任者を総括する役職にあり、課室長相当の役職であること。また、外国語に習熟し税制等に関する専門的知識・経験を有すること。副責任者は、外国語に習熟し税制等に関する専門的知識・経験を有すること。
税制等に関する専門的知識・経験を有することの例として、公認会計士・税理士資格等を保有していること、税制に関する学会での研究発表や書籍出版の実績があること等が挙げられる。</t>
  </si>
  <si>
    <t>過去に、官公庁から受託し、子ども向け学習用コンテンツの制作事業に従事したことがある者であること。</t>
  </si>
  <si>
    <t>本業務の主担当研究者（別紙におけるデータ管理者及び利用者）として、輸出入申告データに相当する大規模な複数のデータを接合する手法及び接合したデータから必要な情報を抽出・利用する方法について高度な知見と十分な経験を有する大学教授又は准教授クラスである大学等の常勤の研究者を１名以上含めることができること。</t>
  </si>
  <si>
    <t>一般的な参加要件以外は指定していない（競争参加資格等）</t>
  </si>
  <si>
    <t>アルファ化米（ご飯・おかゆ等両用）外20件の購入（簡易トイレ（100回分）1077セットほか20品目）</t>
  </si>
  <si>
    <t>支出負担行為担当官
財務省大臣官房会計課長
金森　敬
東京都千代田区霞が関３－１－１
ほか４官署</t>
  </si>
  <si>
    <t>船山株式会社
新潟県長岡市稲保４－７１３－２</t>
  </si>
  <si>
    <t>デジタルコードレス電話機の購入（電話機８４台）</t>
  </si>
  <si>
    <t>支出負担行為担当官
財務省大臣官房会計課長
金森　敬
東京都千代田区霞が関３－１－１</t>
  </si>
  <si>
    <t>電通工業株式会社
東京都品川区東大井５－１１－２</t>
  </si>
  <si>
    <t>災害用備蓄食品の購入（災害備蓄用栄養バランス食品3,118箱ほか11品目）</t>
  </si>
  <si>
    <t>株式会社クラウド
東京都新宿区新宿１－１８－１０</t>
  </si>
  <si>
    <t>-</t>
  </si>
  <si>
    <t>ユニバーサルシート及びフィッティングボードの購入等（ユニバーサルシート4台ほか4品目）</t>
  </si>
  <si>
    <t>有限会社リエゾン・オフィス
東京都港区芝大門１－３－１５</t>
  </si>
  <si>
    <t>図書「関税率表解説追録第４４号」ほかの購入（関税分類例規集追録４４号４７冊ほか１品目）</t>
  </si>
  <si>
    <t>株式会社かんぽう
大阪府大阪市西区江戸堀１－２－１４</t>
  </si>
  <si>
    <t>什器の購入等（ワークテーブル9台ほか36品目）</t>
  </si>
  <si>
    <t>株式会社第一文眞堂
東京都港区芝大門１－３－１６</t>
  </si>
  <si>
    <t>「令和５年度予算及び財政投融資計画の説明」の編集及び印刷製本等（2,366部）</t>
  </si>
  <si>
    <t>第一企画株式会社
長野県長野市三輪１－１６－１７</t>
  </si>
  <si>
    <t>@935円</t>
  </si>
  <si>
    <t>図書「金融読本（第３１版）」ほかの購入（金融読本（第３１版）8冊ほか18品目）</t>
  </si>
  <si>
    <t>株式会社三省堂書店
東京都千代田区神田神保町１－１</t>
  </si>
  <si>
    <t>＠2,108円ほか</t>
  </si>
  <si>
    <t>液晶ディスプレイ等の購入（液晶ディスプレイ140台ほか2品目）</t>
  </si>
  <si>
    <t>株式会社秋山商会
東京都中央区東日本橋２－１３－５</t>
  </si>
  <si>
    <t>「令和3年度特別会計財務書類」の編集及び印刷製本（190部）</t>
  </si>
  <si>
    <t>独立行政法人国立印刷局
東京都港区虎ノ門２－２－５</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</si>
  <si>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２９条の３第４項に該当するため。（根拠区分：ハ）</t>
  </si>
  <si>
    <t>「令和4年度一般会計補正予算書(第2号)」ほかの編集及び印刷製本（補正予算書510部ほか10品目）</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</si>
  <si>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２９条の３第４項に該当するため。（根拠区分：ハ）</t>
  </si>
  <si>
    <t>＠46,741円ほか</t>
  </si>
  <si>
    <t>「令和５年度一般会計予算書、令和５年度特別会計予算書及び令和５年度政府関係機関予算書ほか」の編集及び印刷製本（当初予算書2,592部ほか12品目）</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</si>
  <si>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２９条の３第４項に該当するため。（根拠区分：ハ）</t>
  </si>
  <si>
    <t>＠46,741円ほか</t>
  </si>
  <si>
    <t>財務省本庁舎外柵修繕工事
令和4年10月6日～令和5年3月31日</t>
  </si>
  <si>
    <t>株式会社翔榮建設
神奈川県川崎市宮前区南野川２－２９－２４</t>
  </si>
  <si>
    <t>24,332,000円</t>
  </si>
  <si>
    <t>16,390,000円</t>
  </si>
  <si>
    <t>財務省税関研修所講堂ほか電灯設備整備
令和4年10月6日～令和5年3月29日</t>
  </si>
  <si>
    <t>株式会社エムズフロンティア
東京都江東区枝川２－８－４</t>
  </si>
  <si>
    <t>26,290,000円</t>
  </si>
  <si>
    <t>17,270,000円</t>
  </si>
  <si>
    <t>財務省税関研修所管理棟給湯設備修繕工事
令和4年10月7日～令和5年3月31日</t>
  </si>
  <si>
    <t xml:space="preserve">支出負担行為担当官
財務省大臣官房会計課長
金森　敬
東京都千代田区霞が関３－１－１
</t>
  </si>
  <si>
    <t>日本ビルコン株式会社
東京都墨田区立川２－１１－１０</t>
  </si>
  <si>
    <t>49,962,000円</t>
  </si>
  <si>
    <t>40,700,000円</t>
  </si>
  <si>
    <t>財務省本庁舎熱源棟外壁ほか修繕工事
令和4年10月11日～令和5年3月31日</t>
  </si>
  <si>
    <t>株式会社エーファイブ
東京都墨田区本所３－１４－７</t>
  </si>
  <si>
    <t>43,895,500円</t>
  </si>
  <si>
    <t>29,535,000円</t>
  </si>
  <si>
    <t>財務省省庁別宿舎給湯設備修繕工事
令和4年10月11日～令和5年3月31日</t>
  </si>
  <si>
    <t>株式会社アックア設備
東京都葛飾区奥戸１－２０－４</t>
  </si>
  <si>
    <t>5,566,000円</t>
  </si>
  <si>
    <t>4,642,000円</t>
  </si>
  <si>
    <t>財務省本庁舎通信用端子盤ほか整備
令和4年10月20日～令和5年3月24日</t>
  </si>
  <si>
    <t>45,239,700円</t>
  </si>
  <si>
    <t>13,860,000円</t>
  </si>
  <si>
    <t>財務省本庁舎非常照明設備整備
令和4年10月20日～令和5年3月30日</t>
  </si>
  <si>
    <t>支出負担行為担当官
財務省大臣官房会計課長
金森　敬
東京都千代田区霞が関３－１－１
ほか1官署</t>
  </si>
  <si>
    <t>株式会社ICTフィールドサポート
東京都台東区上野１－１－１０</t>
  </si>
  <si>
    <t>69,743,300円</t>
  </si>
  <si>
    <t xml:space="preserve">57.2%
</t>
  </si>
  <si>
    <t>三田共用会議所監視カメラ設備整備
令和4年11月7日～令和5年3月31日</t>
  </si>
  <si>
    <t>パナソニックコネクト株式会社
東京都中央区銀座８－２１－１</t>
  </si>
  <si>
    <t>5,788,200円</t>
  </si>
  <si>
    <t>5,626,500円</t>
  </si>
  <si>
    <t>財務省税関研修所寄宿舎棟外壁ほか修繕工事
令和4年11月14日～令和5年3月31日</t>
  </si>
  <si>
    <t>株式会社共進エンジニア
東京都府中市清水が丘３－２３－１４</t>
  </si>
  <si>
    <t>70,515,500円</t>
  </si>
  <si>
    <t>52,690,000円</t>
  </si>
  <si>
    <t>財務省本庁舎火災報知設備整備
令和4年11月18日～令和5年3月30日</t>
  </si>
  <si>
    <t>34,722,600円</t>
  </si>
  <si>
    <t>31,350,000円</t>
  </si>
  <si>
    <t>九段第３合同庁舎１８階事務室ほか内装整備
令和4年11月28日～令和5年3月31日</t>
  </si>
  <si>
    <t>8,840,700円</t>
  </si>
  <si>
    <t>5,479,100円</t>
  </si>
  <si>
    <t>中央合同庁舎第4号館車路管制設備整備
令和4年12月14日～令和5年3月31日</t>
  </si>
  <si>
    <t>支出負担行為担当官
財務省大臣官房会計課長
金森　敬
東京都千代田区霞が関３－１－１</t>
  </si>
  <si>
    <t>株式会社ミライト・ワン
東京都品川区西五反田２－２３－２</t>
  </si>
  <si>
    <t>財務省本庁舎会計課事務室内装修繕工事
令和4年12月22日～令和5年3月24日</t>
  </si>
  <si>
    <t>九段第３合同庁舎ガス消火設備整備
令和4年12月21日～令和5年3月31日</t>
  </si>
  <si>
    <t>支出負担行為担当官
財務省大臣官房会計課長
金森　敬
東京都千代田区霞が関３－１－１
ほか7官署</t>
  </si>
  <si>
    <t>日本ドライケミカル株式会社
東京都北区田端６－１－１　
田端ASUKAタワー11階</t>
  </si>
  <si>
    <t>ガス消火設備整備工事を行わなければ、非常に危険な状態であり、緊急の必要性があることから、会計法第29条の3第4項に該当するため。</t>
  </si>
  <si>
    <t>財務省省庁別宿舎建物調査業務
令和4年11月22日～令和5年3月31日</t>
  </si>
  <si>
    <t>株式会社ReR
和歌山県和歌山市八番丁9番地パーク県信ビル701号</t>
  </si>
  <si>
    <t>一般競争入札</t>
  </si>
  <si>
    <t>財務省税関研修所別館及び関税中央分析所で使用するガス
（37,830㎥）</t>
  </si>
  <si>
    <t>京葉瓦斯株式会社
千葉県市川市市川南２－８－８</t>
  </si>
  <si>
    <t>基本料金
@6,509.4円
ほか</t>
  </si>
  <si>
    <t>単価契約
予定調達総額 4,189,883円</t>
  </si>
  <si>
    <t>九段第3合同庁舎特高変圧器健全性確認業務</t>
  </si>
  <si>
    <t>三菱電機株式会社
東京都千代田区丸の内２－７－３</t>
  </si>
  <si>
    <t>本業務は、変圧器の健全性を確認し、庁舎運用に支障がないことを確保するものであるが、当該変圧器の品質評価は、製造メーカーである三菱電機株式会社しか行えず、競争性を許さないため、会計法第29条の3第4項に該当するため。（根拠区分：ニ（へ））</t>
  </si>
  <si>
    <t>一般的な参加要件以外は指定していない（競争参加資格等）</t>
  </si>
  <si>
    <t>1,650,000円</t>
  </si>
  <si>
    <t>11,330,000円</t>
  </si>
  <si>
    <t>1,688,000円</t>
  </si>
  <si>
    <t>単価契約
予定調達総額 2,755,500円</t>
  </si>
  <si>
    <t>（部局名：大臣官房会計課）</t>
  </si>
  <si>
    <t>（部局名：大臣官房会計課）</t>
  </si>
  <si>
    <t xml:space="preserve">国有財産総合情報管理システムに係る情報セキュリティ監査業務　一式 </t>
  </si>
  <si>
    <t>株式会社進興工業社
東京都荒川区東日暮里５－１０－１０</t>
  </si>
  <si>
    <t>株式会社小川防災
千葉県松戸市紙敷１－１６－３</t>
  </si>
  <si>
    <t>株式会社進興工業社
東京都荒川区東日暮里５－１０－１０</t>
  </si>
  <si>
    <t>分担契約
契約総額7,931,055円</t>
  </si>
  <si>
    <t>単価契約
予定調達総額2,212,210円</t>
  </si>
  <si>
    <t>単価契約
予定調達総額1,922,796円</t>
  </si>
  <si>
    <t>分担契約
契約総額34,728,430円</t>
  </si>
  <si>
    <t>分担契約
契約総額 14,393,687円</t>
  </si>
  <si>
    <t>単価契約
予定調達総額24,440,873円</t>
  </si>
  <si>
    <t>単価契約
予定調達総額122,824,107円</t>
  </si>
  <si>
    <t>他官署で調達手続きを実施のため</t>
  </si>
  <si>
    <t>分担契約
契約総額
39,930,000円</t>
  </si>
  <si>
    <t>分担契約
契約総額
11,330,000円</t>
  </si>
  <si>
    <t>他官署で調達手続きを実施のため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</si>
</sst>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 numFmtId="194" formatCode="0;[Red]0"/>
    <numFmt numFmtId="195" formatCode="[$]ggge&quot;年&quot;m&quot;月&quot;d&quot;日&quot;;@"/>
    <numFmt numFmtId="196" formatCode="[$]gge&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2"/>
      <name val="ＭＳ 明朝"/>
      <family val="1"/>
    </font>
    <font>
      <sz val="14"/>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11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0" xfId="64" applyFont="1" applyFill="1" applyBorder="1" applyAlignment="1">
      <alignment vertical="center" wrapText="1"/>
      <protection/>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center"/>
    </xf>
    <xf numFmtId="0" fontId="7" fillId="0" borderId="10" xfId="64" applyFont="1" applyFill="1" applyBorder="1" applyAlignment="1">
      <alignment vertical="center" wrapText="1"/>
      <protection/>
    </xf>
    <xf numFmtId="0" fontId="4" fillId="0" borderId="0" xfId="0" applyFont="1" applyAlignment="1">
      <alignment horizontal="left" vertical="center"/>
    </xf>
    <xf numFmtId="180" fontId="9" fillId="0" borderId="11" xfId="66" applyNumberFormat="1" applyFont="1" applyBorder="1" applyAlignment="1">
      <alignment horizontal="center" vertical="center" wrapText="1"/>
      <protection/>
    </xf>
    <xf numFmtId="183" fontId="9" fillId="0" borderId="11" xfId="66" applyNumberFormat="1" applyFont="1" applyBorder="1" applyAlignment="1">
      <alignment horizontal="center" vertical="center" wrapText="1"/>
      <protection/>
    </xf>
    <xf numFmtId="181" fontId="9" fillId="0" borderId="11" xfId="49" applyNumberFormat="1" applyFont="1" applyFill="1" applyBorder="1" applyAlignment="1">
      <alignment horizontal="center" vertical="center" wrapText="1" shrinkToFit="1"/>
    </xf>
    <xf numFmtId="182" fontId="9" fillId="0" borderId="11" xfId="42" applyNumberFormat="1" applyFont="1" applyFill="1" applyBorder="1" applyAlignment="1">
      <alignment horizontal="center" vertical="center" wrapText="1"/>
    </xf>
    <xf numFmtId="188" fontId="4" fillId="0" borderId="11" xfId="64" applyNumberFormat="1" applyFont="1" applyBorder="1" applyAlignment="1">
      <alignment horizontal="center" vertical="center" wrapText="1"/>
      <protection/>
    </xf>
    <xf numFmtId="180" fontId="4" fillId="0" borderId="11" xfId="67" applyNumberFormat="1" applyFont="1" applyBorder="1" applyAlignment="1" applyProtection="1">
      <alignment horizontal="center" vertical="center" wrapText="1"/>
      <protection locked="0"/>
    </xf>
    <xf numFmtId="188" fontId="4" fillId="0" borderId="11" xfId="66" applyNumberFormat="1" applyFont="1" applyBorder="1" applyAlignment="1" applyProtection="1">
      <alignment horizontal="center" vertical="center" wrapText="1"/>
      <protection locked="0"/>
    </xf>
    <xf numFmtId="187" fontId="4" fillId="0" borderId="11" xfId="51" applyNumberFormat="1" applyFont="1" applyFill="1" applyBorder="1" applyAlignment="1" applyProtection="1">
      <alignment horizontal="center" vertical="center" wrapText="1"/>
      <protection locked="0"/>
    </xf>
    <xf numFmtId="187" fontId="4" fillId="0" borderId="11" xfId="51" applyNumberFormat="1" applyFont="1" applyFill="1" applyBorder="1" applyAlignment="1" applyProtection="1" quotePrefix="1">
      <alignment horizontal="center" vertical="center"/>
      <protection locked="0"/>
    </xf>
    <xf numFmtId="58" fontId="4" fillId="0" borderId="11" xfId="64" applyNumberFormat="1" applyFont="1" applyBorder="1" applyAlignment="1">
      <alignment horizontal="center" vertical="center" wrapText="1"/>
      <protection/>
    </xf>
    <xf numFmtId="194" fontId="4" fillId="0" borderId="11" xfId="51" applyNumberFormat="1" applyFont="1" applyFill="1" applyBorder="1" applyAlignment="1" applyProtection="1" quotePrefix="1">
      <alignment horizontal="center" vertical="center"/>
      <protection locked="0"/>
    </xf>
    <xf numFmtId="0" fontId="4" fillId="0" borderId="11" xfId="64" applyFont="1" applyFill="1" applyBorder="1" applyAlignment="1">
      <alignment horizontal="center" vertical="center" wrapText="1"/>
      <protection/>
    </xf>
    <xf numFmtId="180" fontId="9" fillId="0" borderId="11" xfId="66" applyNumberFormat="1" applyFont="1" applyFill="1" applyBorder="1" applyAlignment="1">
      <alignment horizontal="center" vertical="center" wrapText="1"/>
      <protection/>
    </xf>
    <xf numFmtId="188" fontId="9" fillId="0" borderId="11" xfId="66" applyNumberFormat="1" applyFont="1" applyFill="1" applyBorder="1" applyAlignment="1">
      <alignment horizontal="center" vertical="center" wrapText="1"/>
      <protection/>
    </xf>
    <xf numFmtId="183" fontId="9" fillId="0" borderId="11" xfId="66" applyNumberFormat="1" applyFont="1" applyFill="1" applyBorder="1" applyAlignment="1">
      <alignment horizontal="center" vertical="center" wrapText="1"/>
      <protection/>
    </xf>
    <xf numFmtId="189" fontId="4" fillId="0" borderId="11" xfId="64" applyNumberFormat="1" applyFont="1" applyFill="1" applyBorder="1" applyAlignment="1">
      <alignment horizontal="center" vertical="center" wrapText="1"/>
      <protection/>
    </xf>
    <xf numFmtId="182" fontId="4" fillId="0" borderId="11" xfId="64" applyNumberFormat="1" applyFont="1" applyFill="1" applyBorder="1" applyAlignment="1">
      <alignment horizontal="center" vertical="center" wrapText="1"/>
      <protection/>
    </xf>
    <xf numFmtId="188" fontId="4" fillId="0" borderId="11" xfId="64" applyNumberFormat="1" applyFont="1" applyFill="1" applyBorder="1" applyAlignment="1">
      <alignment horizontal="center" vertical="center" wrapText="1"/>
      <protection/>
    </xf>
    <xf numFmtId="0" fontId="4" fillId="0" borderId="11" xfId="62" applyFont="1" applyFill="1" applyBorder="1" applyAlignment="1">
      <alignment horizontal="left" vertical="center" wrapText="1"/>
      <protection/>
    </xf>
    <xf numFmtId="0" fontId="4" fillId="0" borderId="11" xfId="64" applyFont="1" applyFill="1" applyBorder="1" applyAlignment="1">
      <alignment horizontal="left" vertical="center" wrapText="1"/>
      <protection/>
    </xf>
    <xf numFmtId="58" fontId="4" fillId="0" borderId="11" xfId="64" applyNumberFormat="1" applyFont="1" applyFill="1" applyBorder="1" applyAlignment="1">
      <alignment horizontal="center" vertical="center" wrapText="1"/>
      <protection/>
    </xf>
    <xf numFmtId="181" fontId="4" fillId="0" borderId="11" xfId="62" applyNumberFormat="1" applyFont="1" applyFill="1" applyBorder="1" applyAlignment="1">
      <alignment horizontal="center" vertical="center" wrapText="1"/>
      <protection/>
    </xf>
    <xf numFmtId="188" fontId="9" fillId="0" borderId="11" xfId="66" applyNumberFormat="1" applyFont="1" applyBorder="1" applyAlignment="1">
      <alignment horizontal="center" vertical="center" wrapText="1"/>
      <protection/>
    </xf>
    <xf numFmtId="182" fontId="4" fillId="0" borderId="11" xfId="64" applyNumberFormat="1" applyFont="1" applyBorder="1" applyAlignment="1">
      <alignment horizontal="center" vertical="center" wrapText="1"/>
      <protection/>
    </xf>
    <xf numFmtId="0" fontId="4" fillId="0" borderId="11" xfId="62" applyFont="1" applyBorder="1" applyAlignment="1">
      <alignment horizontal="left" vertical="center" wrapText="1"/>
      <protection/>
    </xf>
    <xf numFmtId="0" fontId="4" fillId="0" borderId="11" xfId="64" applyFont="1" applyBorder="1" applyAlignment="1">
      <alignment horizontal="left" vertical="center" wrapText="1"/>
      <protection/>
    </xf>
    <xf numFmtId="181" fontId="4" fillId="0" borderId="11" xfId="62" applyNumberFormat="1" applyFont="1" applyBorder="1" applyAlignment="1">
      <alignment horizontal="center" vertical="center" wrapText="1"/>
      <protection/>
    </xf>
    <xf numFmtId="187" fontId="4" fillId="0" borderId="11" xfId="51" applyNumberFormat="1" applyFont="1" applyFill="1" applyBorder="1" applyAlignment="1" applyProtection="1" quotePrefix="1">
      <alignment horizontal="center" vertical="center" wrapText="1"/>
      <protection locked="0"/>
    </xf>
    <xf numFmtId="190" fontId="4" fillId="0" borderId="11" xfId="0" applyNumberFormat="1"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1" xfId="0" applyFont="1" applyBorder="1" applyAlignment="1">
      <alignment horizontal="left" vertical="center" wrapText="1"/>
    </xf>
    <xf numFmtId="0" fontId="4" fillId="0" borderId="11" xfId="65" applyFont="1" applyBorder="1" applyAlignment="1">
      <alignment horizontal="left" vertical="center" wrapText="1"/>
      <protection/>
    </xf>
    <xf numFmtId="0" fontId="4" fillId="0" borderId="11" xfId="66" applyFont="1" applyBorder="1" applyAlignment="1" applyProtection="1">
      <alignment horizontal="left" vertical="center" wrapText="1"/>
      <protection locked="0"/>
    </xf>
    <xf numFmtId="0" fontId="4" fillId="0" borderId="11" xfId="65" applyFont="1" applyFill="1" applyBorder="1" applyAlignment="1">
      <alignment horizontal="left" vertical="center" wrapText="1"/>
      <protection/>
    </xf>
    <xf numFmtId="0" fontId="9" fillId="0" borderId="11" xfId="66" applyFont="1" applyFill="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center" vertical="center"/>
    </xf>
    <xf numFmtId="0" fontId="7" fillId="0" borderId="0" xfId="64" applyFont="1" applyFill="1" applyBorder="1" applyAlignment="1">
      <alignment horizontal="center" vertical="center" wrapText="1"/>
      <protection/>
    </xf>
    <xf numFmtId="58" fontId="7" fillId="0" borderId="10" xfId="64" applyNumberFormat="1" applyFont="1" applyFill="1" applyBorder="1" applyAlignment="1">
      <alignment horizontal="center" vertical="center" wrapText="1"/>
      <protection/>
    </xf>
    <xf numFmtId="0" fontId="4" fillId="0" borderId="11" xfId="63" applyFont="1" applyFill="1" applyBorder="1" applyAlignment="1">
      <alignment horizontal="left" vertical="center" wrapText="1"/>
      <protection/>
    </xf>
    <xf numFmtId="190" fontId="4" fillId="0" borderId="11" xfId="64" applyNumberFormat="1" applyFont="1" applyFill="1" applyBorder="1" applyAlignment="1">
      <alignment horizontal="center" vertical="center" wrapText="1"/>
      <protection/>
    </xf>
    <xf numFmtId="0" fontId="4" fillId="0" borderId="0" xfId="64" applyFont="1" applyFill="1" applyAlignment="1">
      <alignment horizontal="left" vertical="center" wrapText="1"/>
      <protection/>
    </xf>
    <xf numFmtId="3" fontId="4" fillId="0" borderId="11" xfId="64" applyNumberFormat="1" applyFont="1" applyFill="1" applyBorder="1" applyAlignment="1">
      <alignment horizontal="left" vertical="center" wrapText="1"/>
      <protection/>
    </xf>
    <xf numFmtId="0" fontId="4" fillId="0" borderId="11" xfId="66" applyFont="1" applyFill="1" applyBorder="1" applyAlignment="1" applyProtection="1">
      <alignment horizontal="left" vertical="center" wrapText="1"/>
      <protection locked="0"/>
    </xf>
    <xf numFmtId="180" fontId="4" fillId="0" borderId="11" xfId="67" applyNumberFormat="1" applyFont="1" applyFill="1" applyBorder="1" applyAlignment="1" applyProtection="1">
      <alignment horizontal="center" vertical="center" wrapText="1"/>
      <protection locked="0"/>
    </xf>
    <xf numFmtId="188" fontId="4" fillId="0" borderId="11" xfId="66" applyNumberFormat="1" applyFont="1" applyFill="1" applyBorder="1" applyAlignment="1" applyProtection="1">
      <alignment horizontal="center" vertical="center" wrapText="1"/>
      <protection locked="0"/>
    </xf>
    <xf numFmtId="0" fontId="4" fillId="0" borderId="11" xfId="66" applyFont="1" applyFill="1" applyBorder="1" applyAlignment="1" applyProtection="1">
      <alignment vertical="center" wrapText="1"/>
      <protection locked="0"/>
    </xf>
    <xf numFmtId="0" fontId="4" fillId="0" borderId="11" xfId="64" applyFont="1" applyFill="1" applyBorder="1" applyAlignment="1">
      <alignment vertical="center" wrapText="1"/>
      <protection/>
    </xf>
    <xf numFmtId="9" fontId="4" fillId="0" borderId="11" xfId="64" applyNumberFormat="1" applyFont="1" applyFill="1" applyBorder="1" applyAlignment="1">
      <alignment horizontal="center" vertical="center" wrapText="1"/>
      <protection/>
    </xf>
    <xf numFmtId="0" fontId="4" fillId="0" borderId="0" xfId="64" applyFont="1" applyFill="1" applyAlignment="1">
      <alignment vertical="center" wrapText="1"/>
      <protection/>
    </xf>
    <xf numFmtId="184" fontId="9" fillId="0" borderId="11"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180" fontId="9" fillId="0" borderId="11" xfId="0" applyNumberFormat="1" applyFont="1" applyFill="1" applyBorder="1" applyAlignment="1">
      <alignment horizontal="center" vertical="center" wrapText="1"/>
    </xf>
    <xf numFmtId="182" fontId="9" fillId="0" borderId="11" xfId="0" applyNumberFormat="1" applyFont="1" applyFill="1" applyBorder="1" applyAlignment="1">
      <alignment horizontal="center" vertical="center" wrapText="1"/>
    </xf>
    <xf numFmtId="189" fontId="4" fillId="0" borderId="11" xfId="64" applyNumberFormat="1" applyFont="1" applyFill="1" applyBorder="1" applyAlignment="1">
      <alignment horizontal="left" vertical="center" wrapText="1"/>
      <protection/>
    </xf>
    <xf numFmtId="187" fontId="4" fillId="0" borderId="11" xfId="51" applyNumberFormat="1" applyFont="1" applyFill="1" applyBorder="1" applyAlignment="1" applyProtection="1">
      <alignment horizontal="left" vertical="center" wrapText="1"/>
      <protection locked="0"/>
    </xf>
    <xf numFmtId="184" fontId="9" fillId="0" borderId="11" xfId="0" applyNumberFormat="1" applyFont="1" applyFill="1" applyBorder="1" applyAlignment="1">
      <alignment horizontal="left" vertical="center" wrapText="1"/>
    </xf>
    <xf numFmtId="49" fontId="4" fillId="0" borderId="11" xfId="64" applyNumberFormat="1" applyFont="1" applyFill="1" applyBorder="1" applyAlignment="1">
      <alignment horizontal="left" vertical="center" wrapText="1"/>
      <protection/>
    </xf>
    <xf numFmtId="184" fontId="9" fillId="0" borderId="11" xfId="0" applyNumberFormat="1" applyFont="1" applyBorder="1" applyAlignment="1">
      <alignment horizontal="left" vertical="center" wrapText="1"/>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center" wrapText="1"/>
    </xf>
    <xf numFmtId="0" fontId="4" fillId="0" borderId="12" xfId="65" applyFont="1" applyFill="1" applyBorder="1" applyAlignment="1">
      <alignment horizontal="left" vertical="center" wrapText="1"/>
      <protection/>
    </xf>
    <xf numFmtId="0" fontId="4" fillId="0" borderId="13" xfId="65" applyFont="1" applyFill="1" applyBorder="1" applyAlignment="1">
      <alignment horizontal="left" vertical="center" wrapText="1"/>
      <protection/>
    </xf>
    <xf numFmtId="0" fontId="4" fillId="0" borderId="14" xfId="65" applyFont="1" applyFill="1" applyBorder="1" applyAlignment="1">
      <alignment horizontal="left" vertical="center" wrapText="1"/>
      <protection/>
    </xf>
    <xf numFmtId="180" fontId="9" fillId="0" borderId="12" xfId="66" applyNumberFormat="1" applyFont="1" applyFill="1" applyBorder="1" applyAlignment="1">
      <alignment horizontal="center" vertical="center" wrapText="1"/>
      <protection/>
    </xf>
    <xf numFmtId="180" fontId="9" fillId="0" borderId="13" xfId="66" applyNumberFormat="1" applyFont="1" applyFill="1" applyBorder="1" applyAlignment="1">
      <alignment horizontal="center" vertical="center" wrapText="1"/>
      <protection/>
    </xf>
    <xf numFmtId="180" fontId="9" fillId="0" borderId="14" xfId="66" applyNumberFormat="1" applyFont="1" applyFill="1" applyBorder="1" applyAlignment="1">
      <alignment horizontal="center" vertical="center" wrapText="1"/>
      <protection/>
    </xf>
    <xf numFmtId="188" fontId="4" fillId="0" borderId="12" xfId="65" applyNumberFormat="1" applyFont="1" applyFill="1" applyBorder="1" applyAlignment="1">
      <alignment horizontal="center" vertical="center" wrapText="1"/>
      <protection/>
    </xf>
    <xf numFmtId="188" fontId="4" fillId="0" borderId="13" xfId="65" applyNumberFormat="1" applyFont="1" applyFill="1" applyBorder="1" applyAlignment="1">
      <alignment horizontal="center" vertical="center" wrapText="1"/>
      <protection/>
    </xf>
    <xf numFmtId="188" fontId="4" fillId="0" borderId="14" xfId="65" applyNumberFormat="1" applyFont="1" applyFill="1" applyBorder="1" applyAlignment="1">
      <alignment horizontal="center" vertical="center" wrapText="1"/>
      <protection/>
    </xf>
    <xf numFmtId="183" fontId="9" fillId="0" borderId="12" xfId="66" applyNumberFormat="1" applyFont="1" applyFill="1" applyBorder="1" applyAlignment="1">
      <alignment horizontal="center" vertical="center" wrapText="1"/>
      <protection/>
    </xf>
    <xf numFmtId="183" fontId="9" fillId="0" borderId="13" xfId="66" applyNumberFormat="1" applyFont="1" applyFill="1" applyBorder="1" applyAlignment="1">
      <alignment horizontal="center" vertical="center" wrapText="1"/>
      <protection/>
    </xf>
    <xf numFmtId="183" fontId="9" fillId="0" borderId="14" xfId="66" applyNumberFormat="1" applyFont="1" applyFill="1" applyBorder="1" applyAlignment="1">
      <alignment horizontal="center" vertical="center" wrapText="1"/>
      <protection/>
    </xf>
    <xf numFmtId="189" fontId="4" fillId="0" borderId="12" xfId="64" applyNumberFormat="1" applyFont="1" applyFill="1" applyBorder="1" applyAlignment="1">
      <alignment horizontal="left" vertical="center" wrapText="1"/>
      <protection/>
    </xf>
    <xf numFmtId="189" fontId="4" fillId="0" borderId="13" xfId="64" applyNumberFormat="1" applyFont="1" applyFill="1" applyBorder="1" applyAlignment="1">
      <alignment horizontal="left" vertical="center" wrapText="1"/>
      <protection/>
    </xf>
    <xf numFmtId="189" fontId="4" fillId="0" borderId="14" xfId="64" applyNumberFormat="1" applyFont="1" applyFill="1" applyBorder="1" applyAlignment="1">
      <alignment horizontal="left" vertical="center" wrapText="1"/>
      <protection/>
    </xf>
    <xf numFmtId="181" fontId="9" fillId="0" borderId="12" xfId="49" applyNumberFormat="1" applyFont="1" applyFill="1" applyBorder="1" applyAlignment="1">
      <alignment horizontal="center" vertical="center" wrapText="1" shrinkToFit="1"/>
    </xf>
    <xf numFmtId="181" fontId="9" fillId="0" borderId="13" xfId="49" applyNumberFormat="1" applyFont="1" applyFill="1" applyBorder="1" applyAlignment="1">
      <alignment horizontal="center" vertical="center" wrapText="1" shrinkToFit="1"/>
    </xf>
    <xf numFmtId="181" fontId="9" fillId="0" borderId="14" xfId="49" applyNumberFormat="1" applyFont="1" applyFill="1" applyBorder="1" applyAlignment="1">
      <alignment horizontal="center" vertical="center" wrapText="1" shrinkToFit="1"/>
    </xf>
    <xf numFmtId="182" fontId="4" fillId="0" borderId="12" xfId="64" applyNumberFormat="1" applyFont="1" applyFill="1" applyBorder="1" applyAlignment="1">
      <alignment horizontal="center" vertical="center" wrapText="1"/>
      <protection/>
    </xf>
    <xf numFmtId="182" fontId="4" fillId="0" borderId="13" xfId="64" applyNumberFormat="1" applyFont="1" applyFill="1" applyBorder="1" applyAlignment="1">
      <alignment horizontal="center" vertical="center" wrapText="1"/>
      <protection/>
    </xf>
    <xf numFmtId="182" fontId="4" fillId="0" borderId="14" xfId="64" applyNumberFormat="1" applyFont="1" applyFill="1" applyBorder="1" applyAlignment="1">
      <alignment horizontal="center" vertical="center" wrapText="1"/>
      <protection/>
    </xf>
    <xf numFmtId="188" fontId="4" fillId="0" borderId="12" xfId="64" applyNumberFormat="1" applyFont="1" applyFill="1" applyBorder="1" applyAlignment="1">
      <alignment horizontal="center" vertical="center" wrapText="1"/>
      <protection/>
    </xf>
    <xf numFmtId="188" fontId="4" fillId="0" borderId="13" xfId="64" applyNumberFormat="1" applyFont="1" applyFill="1" applyBorder="1" applyAlignment="1">
      <alignment horizontal="center" vertical="center" wrapText="1"/>
      <protection/>
    </xf>
    <xf numFmtId="188" fontId="4" fillId="0" borderId="14" xfId="64" applyNumberFormat="1" applyFont="1" applyFill="1" applyBorder="1" applyAlignment="1">
      <alignment horizontal="center" vertical="center" wrapText="1"/>
      <protection/>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１６７調査票４案件best100（再検討）0914提出用" xfId="64"/>
    <cellStyle name="標準_23.4月" xfId="65"/>
    <cellStyle name="標準_別紙３" xfId="66"/>
    <cellStyle name="標準_別紙３ 2" xfId="67"/>
    <cellStyle name="Followed Hyperlink" xfId="68"/>
    <cellStyle name="良い" xfId="69"/>
  </cellStyles>
  <dxfs count="3">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22"/>
  <sheetViews>
    <sheetView tabSelected="1" view="pageBreakPreview" zoomScale="80" zoomScaleSheetLayoutView="80" workbookViewId="0" topLeftCell="A1">
      <pane ySplit="5" topLeftCell="A6" activePane="bottomLeft" state="frozen"/>
      <selection pane="topLeft" activeCell="A1" sqref="A1"/>
      <selection pane="bottomLeft" activeCell="K5" sqref="K5"/>
    </sheetView>
  </sheetViews>
  <sheetFormatPr defaultColWidth="9.00390625" defaultRowHeight="13.5"/>
  <cols>
    <col min="1" max="1" width="25.625" style="1" customWidth="1"/>
    <col min="2" max="3" width="20.625" style="2" customWidth="1"/>
    <col min="4" max="4" width="17.625" style="1" customWidth="1"/>
    <col min="5" max="6" width="17.625" style="2" customWidth="1"/>
    <col min="7" max="8" width="16.75390625" style="2" customWidth="1"/>
    <col min="9" max="9" width="9.00390625" style="2" customWidth="1"/>
    <col min="10" max="10" width="6.375" style="2" customWidth="1"/>
    <col min="11" max="11" width="14.375" style="1" customWidth="1"/>
    <col min="12" max="16384" width="9.00390625" style="1" customWidth="1"/>
  </cols>
  <sheetData>
    <row r="1" ht="13.5">
      <c r="A1" s="10" t="s">
        <v>18</v>
      </c>
    </row>
    <row r="2" spans="1:11" ht="16.5">
      <c r="A2" s="81" t="s">
        <v>14</v>
      </c>
      <c r="B2" s="81"/>
      <c r="C2" s="81"/>
      <c r="D2" s="81"/>
      <c r="E2" s="81"/>
      <c r="F2" s="81"/>
      <c r="G2" s="81"/>
      <c r="H2" s="81"/>
      <c r="I2" s="81"/>
      <c r="J2" s="81"/>
      <c r="K2" s="81"/>
    </row>
    <row r="4" spans="1:11" s="10" customFormat="1" ht="21" customHeight="1">
      <c r="A4" s="10" t="s">
        <v>213</v>
      </c>
      <c r="B4" s="11"/>
      <c r="C4" s="11"/>
      <c r="E4" s="11"/>
      <c r="F4" s="11"/>
      <c r="G4" s="11"/>
      <c r="H4" s="11"/>
      <c r="I4" s="11"/>
      <c r="J4" s="11"/>
      <c r="K4" s="12" t="s">
        <v>37</v>
      </c>
    </row>
    <row r="5" spans="1:11" s="9" customFormat="1" ht="86.25" customHeight="1">
      <c r="A5" s="7" t="s">
        <v>28</v>
      </c>
      <c r="B5" s="7" t="s">
        <v>0</v>
      </c>
      <c r="C5" s="8" t="s">
        <v>3</v>
      </c>
      <c r="D5" s="7" t="s">
        <v>26</v>
      </c>
      <c r="E5" s="8" t="s">
        <v>24</v>
      </c>
      <c r="F5" s="8" t="s">
        <v>27</v>
      </c>
      <c r="G5" s="8" t="s">
        <v>5</v>
      </c>
      <c r="H5" s="8" t="s">
        <v>1</v>
      </c>
      <c r="I5" s="8" t="s">
        <v>6</v>
      </c>
      <c r="J5" s="8" t="s">
        <v>19</v>
      </c>
      <c r="K5" s="8" t="s">
        <v>2</v>
      </c>
    </row>
    <row r="6" spans="1:11" s="63" customFormat="1" ht="116.25" customHeight="1">
      <c r="A6" s="61" t="s">
        <v>147</v>
      </c>
      <c r="B6" s="61" t="s">
        <v>44</v>
      </c>
      <c r="C6" s="30">
        <v>44840</v>
      </c>
      <c r="D6" s="53" t="s">
        <v>148</v>
      </c>
      <c r="E6" s="62">
        <v>3020001082173</v>
      </c>
      <c r="F6" s="32" t="s">
        <v>40</v>
      </c>
      <c r="G6" s="20" t="s">
        <v>149</v>
      </c>
      <c r="H6" s="20" t="s">
        <v>150</v>
      </c>
      <c r="I6" s="21">
        <v>0.673</v>
      </c>
      <c r="J6" s="35">
        <v>6</v>
      </c>
      <c r="K6" s="37"/>
    </row>
    <row r="7" spans="1:11" s="63" customFormat="1" ht="116.25" customHeight="1">
      <c r="A7" s="61" t="s">
        <v>151</v>
      </c>
      <c r="B7" s="61" t="s">
        <v>44</v>
      </c>
      <c r="C7" s="30">
        <v>44840</v>
      </c>
      <c r="D7" s="53" t="s">
        <v>152</v>
      </c>
      <c r="E7" s="62">
        <v>9010601038470</v>
      </c>
      <c r="F7" s="32" t="s">
        <v>40</v>
      </c>
      <c r="G7" s="20" t="s">
        <v>153</v>
      </c>
      <c r="H7" s="20" t="s">
        <v>154</v>
      </c>
      <c r="I7" s="21">
        <v>0.656</v>
      </c>
      <c r="J7" s="35">
        <v>5</v>
      </c>
      <c r="K7" s="37"/>
    </row>
    <row r="8" spans="1:11" s="63" customFormat="1" ht="116.25" customHeight="1">
      <c r="A8" s="61" t="s">
        <v>155</v>
      </c>
      <c r="B8" s="61" t="s">
        <v>156</v>
      </c>
      <c r="C8" s="30">
        <v>44841</v>
      </c>
      <c r="D8" s="53" t="s">
        <v>157</v>
      </c>
      <c r="E8" s="62">
        <v>9010601024883</v>
      </c>
      <c r="F8" s="32" t="s">
        <v>40</v>
      </c>
      <c r="G8" s="20" t="s">
        <v>158</v>
      </c>
      <c r="H8" s="20" t="s">
        <v>159</v>
      </c>
      <c r="I8" s="21">
        <v>0.814</v>
      </c>
      <c r="J8" s="35">
        <v>4</v>
      </c>
      <c r="K8" s="37"/>
    </row>
    <row r="9" spans="1:11" s="63" customFormat="1" ht="116.25" customHeight="1">
      <c r="A9" s="61" t="s">
        <v>160</v>
      </c>
      <c r="B9" s="61" t="s">
        <v>44</v>
      </c>
      <c r="C9" s="30">
        <v>44845</v>
      </c>
      <c r="D9" s="53" t="s">
        <v>161</v>
      </c>
      <c r="E9" s="62">
        <v>3010601042247</v>
      </c>
      <c r="F9" s="32" t="s">
        <v>40</v>
      </c>
      <c r="G9" s="20" t="s">
        <v>162</v>
      </c>
      <c r="H9" s="20" t="s">
        <v>163</v>
      </c>
      <c r="I9" s="21">
        <v>0.672</v>
      </c>
      <c r="J9" s="35">
        <v>11</v>
      </c>
      <c r="K9" s="37"/>
    </row>
    <row r="10" spans="1:11" s="63" customFormat="1" ht="116.25" customHeight="1">
      <c r="A10" s="61" t="s">
        <v>164</v>
      </c>
      <c r="B10" s="61" t="s">
        <v>44</v>
      </c>
      <c r="C10" s="30">
        <v>44845</v>
      </c>
      <c r="D10" s="53" t="s">
        <v>165</v>
      </c>
      <c r="E10" s="62">
        <v>7011801020187</v>
      </c>
      <c r="F10" s="32" t="s">
        <v>40</v>
      </c>
      <c r="G10" s="20" t="s">
        <v>166</v>
      </c>
      <c r="H10" s="20" t="s">
        <v>167</v>
      </c>
      <c r="I10" s="21">
        <v>0.833</v>
      </c>
      <c r="J10" s="35">
        <v>2</v>
      </c>
      <c r="K10" s="37"/>
    </row>
    <row r="11" spans="1:11" s="63" customFormat="1" ht="116.25" customHeight="1">
      <c r="A11" s="61" t="s">
        <v>168</v>
      </c>
      <c r="B11" s="61" t="s">
        <v>44</v>
      </c>
      <c r="C11" s="30">
        <v>44854</v>
      </c>
      <c r="D11" s="53" t="s">
        <v>152</v>
      </c>
      <c r="E11" s="62">
        <v>9010601038470</v>
      </c>
      <c r="F11" s="32" t="s">
        <v>40</v>
      </c>
      <c r="G11" s="20" t="s">
        <v>169</v>
      </c>
      <c r="H11" s="20" t="s">
        <v>170</v>
      </c>
      <c r="I11" s="21">
        <v>0.306</v>
      </c>
      <c r="J11" s="35">
        <v>2</v>
      </c>
      <c r="K11" s="37"/>
    </row>
    <row r="12" spans="1:11" s="63" customFormat="1" ht="116.25" customHeight="1">
      <c r="A12" s="61" t="s">
        <v>171</v>
      </c>
      <c r="B12" s="61" t="s">
        <v>172</v>
      </c>
      <c r="C12" s="30">
        <v>44854</v>
      </c>
      <c r="D12" s="53" t="s">
        <v>173</v>
      </c>
      <c r="E12" s="62">
        <v>2010401094175</v>
      </c>
      <c r="F12" s="32" t="s">
        <v>40</v>
      </c>
      <c r="G12" s="20" t="s">
        <v>174</v>
      </c>
      <c r="H12" s="20">
        <v>34008991</v>
      </c>
      <c r="I12" s="21" t="s">
        <v>175</v>
      </c>
      <c r="J12" s="35">
        <v>3</v>
      </c>
      <c r="K12" s="37" t="s">
        <v>227</v>
      </c>
    </row>
    <row r="13" spans="1:11" s="63" customFormat="1" ht="116.25" customHeight="1">
      <c r="A13" s="61" t="s">
        <v>176</v>
      </c>
      <c r="B13" s="61" t="s">
        <v>44</v>
      </c>
      <c r="C13" s="30">
        <v>44872</v>
      </c>
      <c r="D13" s="53" t="s">
        <v>177</v>
      </c>
      <c r="E13" s="62">
        <v>3010001129215</v>
      </c>
      <c r="F13" s="32" t="s">
        <v>40</v>
      </c>
      <c r="G13" s="20" t="s">
        <v>178</v>
      </c>
      <c r="H13" s="20" t="s">
        <v>179</v>
      </c>
      <c r="I13" s="21">
        <v>0.972</v>
      </c>
      <c r="J13" s="35">
        <v>4</v>
      </c>
      <c r="K13" s="64"/>
    </row>
    <row r="14" spans="1:11" s="63" customFormat="1" ht="116.25" customHeight="1">
      <c r="A14" s="61" t="s">
        <v>180</v>
      </c>
      <c r="B14" s="61" t="s">
        <v>44</v>
      </c>
      <c r="C14" s="30">
        <v>44879</v>
      </c>
      <c r="D14" s="53" t="s">
        <v>181</v>
      </c>
      <c r="E14" s="62">
        <v>9012401032463</v>
      </c>
      <c r="F14" s="32" t="s">
        <v>40</v>
      </c>
      <c r="G14" s="20" t="s">
        <v>182</v>
      </c>
      <c r="H14" s="20" t="s">
        <v>183</v>
      </c>
      <c r="I14" s="21">
        <v>0.747</v>
      </c>
      <c r="J14" s="35">
        <v>8</v>
      </c>
      <c r="K14" s="37"/>
    </row>
    <row r="15" spans="1:11" s="63" customFormat="1" ht="116.25" customHeight="1">
      <c r="A15" s="61" t="s">
        <v>184</v>
      </c>
      <c r="B15" s="61" t="s">
        <v>44</v>
      </c>
      <c r="C15" s="30">
        <v>44883</v>
      </c>
      <c r="D15" s="53" t="s">
        <v>217</v>
      </c>
      <c r="E15" s="62">
        <v>3040001035071</v>
      </c>
      <c r="F15" s="32" t="s">
        <v>40</v>
      </c>
      <c r="G15" s="20" t="s">
        <v>185</v>
      </c>
      <c r="H15" s="20" t="s">
        <v>186</v>
      </c>
      <c r="I15" s="21">
        <v>0.902</v>
      </c>
      <c r="J15" s="35">
        <v>5</v>
      </c>
      <c r="K15" s="37"/>
    </row>
    <row r="16" spans="1:11" s="63" customFormat="1" ht="116.25" customHeight="1">
      <c r="A16" s="61" t="s">
        <v>187</v>
      </c>
      <c r="B16" s="61" t="s">
        <v>44</v>
      </c>
      <c r="C16" s="30">
        <v>44893</v>
      </c>
      <c r="D16" s="53" t="s">
        <v>216</v>
      </c>
      <c r="E16" s="62">
        <v>5011501006819</v>
      </c>
      <c r="F16" s="32" t="s">
        <v>40</v>
      </c>
      <c r="G16" s="20" t="s">
        <v>188</v>
      </c>
      <c r="H16" s="20" t="s">
        <v>189</v>
      </c>
      <c r="I16" s="21">
        <v>0.619</v>
      </c>
      <c r="J16" s="35">
        <v>3</v>
      </c>
      <c r="K16" s="37"/>
    </row>
    <row r="17" spans="1:11" s="63" customFormat="1" ht="116.25" customHeight="1">
      <c r="A17" s="65" t="s">
        <v>190</v>
      </c>
      <c r="B17" s="65" t="s">
        <v>191</v>
      </c>
      <c r="C17" s="66">
        <v>44909</v>
      </c>
      <c r="D17" s="65" t="s">
        <v>192</v>
      </c>
      <c r="E17" s="67">
        <v>6010601040090</v>
      </c>
      <c r="F17" s="32" t="s">
        <v>40</v>
      </c>
      <c r="G17" s="20">
        <v>6245800</v>
      </c>
      <c r="H17" s="20">
        <v>6028000</v>
      </c>
      <c r="I17" s="21">
        <v>0.965</v>
      </c>
      <c r="J17" s="35">
        <v>1</v>
      </c>
      <c r="K17" s="37"/>
    </row>
    <row r="18" spans="1:11" s="63" customFormat="1" ht="116.25" customHeight="1">
      <c r="A18" s="65" t="s">
        <v>193</v>
      </c>
      <c r="B18" s="65" t="s">
        <v>191</v>
      </c>
      <c r="C18" s="66">
        <v>44917</v>
      </c>
      <c r="D18" s="65" t="s">
        <v>218</v>
      </c>
      <c r="E18" s="67">
        <v>5011501006819</v>
      </c>
      <c r="F18" s="32" t="s">
        <v>40</v>
      </c>
      <c r="G18" s="25">
        <v>4826800</v>
      </c>
      <c r="H18" s="26">
        <v>3410000</v>
      </c>
      <c r="I18" s="21">
        <v>0.706</v>
      </c>
      <c r="J18" s="35">
        <v>4</v>
      </c>
      <c r="K18" s="37"/>
    </row>
    <row r="19" ht="6" customHeight="1"/>
    <row r="20" spans="1:11" s="10" customFormat="1" ht="13.5">
      <c r="A20" s="82" t="s">
        <v>13</v>
      </c>
      <c r="B20" s="82"/>
      <c r="C20" s="82"/>
      <c r="D20" s="82"/>
      <c r="E20" s="82"/>
      <c r="F20" s="82"/>
      <c r="G20" s="82"/>
      <c r="H20" s="82"/>
      <c r="I20" s="82"/>
      <c r="J20" s="82"/>
      <c r="K20" s="82"/>
    </row>
    <row r="21" spans="1:10" s="10" customFormat="1" ht="13.5">
      <c r="A21" s="10" t="s">
        <v>12</v>
      </c>
      <c r="B21" s="11"/>
      <c r="C21" s="11"/>
      <c r="E21" s="11"/>
      <c r="F21" s="11"/>
      <c r="G21" s="11"/>
      <c r="H21" s="11"/>
      <c r="I21" s="11"/>
      <c r="J21" s="11"/>
    </row>
    <row r="22" spans="1:10" ht="12.75">
      <c r="A22" s="1">
        <f>COUNTA(A6:A18)</f>
        <v>13</v>
      </c>
      <c r="J22" s="2">
        <f>COUNTIF(J6:J18,"1")</f>
        <v>1</v>
      </c>
    </row>
  </sheetData>
  <sheetProtection/>
  <autoFilter ref="A5:K18"/>
  <mergeCells count="2">
    <mergeCell ref="A2:K2"/>
    <mergeCell ref="A20:K20"/>
  </mergeCells>
  <conditionalFormatting sqref="E17:E18">
    <cfRule type="expression" priority="2" dxfId="0">
      <formula>BC17="×"</formula>
    </cfRule>
  </conditionalFormatting>
  <dataValidations count="3">
    <dataValidation type="list" allowBlank="1" showInputMessage="1" imeMode="halfAlpha" sqref="G18">
      <formula1>",他官署で調達手続きを実施のため,－"</formula1>
    </dataValidation>
    <dataValidation type="list" allowBlank="1" showInputMessage="1" imeMode="halfAlpha" sqref="H18">
      <formula1>"－"</formula1>
    </dataValidation>
    <dataValidation type="list" allowBlank="1" showInputMessage="1" imeMode="halfAlpha" sqref="E17:E18">
      <formula1>" ,－"</formula1>
    </dataValidation>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3"/>
  <sheetViews>
    <sheetView view="pageBreakPreview" zoomScale="80" zoomScaleSheetLayoutView="80" zoomScalePageLayoutView="0" workbookViewId="0" topLeftCell="A1">
      <selection activeCell="L5" sqref="L5"/>
    </sheetView>
  </sheetViews>
  <sheetFormatPr defaultColWidth="9.00390625" defaultRowHeight="13.5"/>
  <cols>
    <col min="1" max="1" width="25.625" style="1" customWidth="1"/>
    <col min="2" max="2" width="28.00390625" style="2" customWidth="1"/>
    <col min="3" max="3" width="20.625" style="1" customWidth="1"/>
    <col min="4" max="5" width="17.625" style="1" customWidth="1"/>
    <col min="6" max="6" width="26.50390625" style="1" customWidth="1"/>
    <col min="7" max="7" width="16.625" style="1" customWidth="1"/>
    <col min="8" max="8" width="16.625" style="2" customWidth="1"/>
    <col min="9" max="9" width="8.00390625" style="2" customWidth="1"/>
    <col min="10" max="10" width="6.50390625" style="1" bestFit="1" customWidth="1"/>
    <col min="11" max="11" width="6.50390625" style="1" customWidth="1"/>
    <col min="12" max="12" width="14.625" style="1" customWidth="1"/>
    <col min="13" max="16384" width="9.00390625" style="1" customWidth="1"/>
  </cols>
  <sheetData>
    <row r="1" spans="1:9" s="10" customFormat="1" ht="13.5">
      <c r="A1" s="10" t="s">
        <v>15</v>
      </c>
      <c r="B1" s="11"/>
      <c r="H1" s="11"/>
      <c r="I1" s="11"/>
    </row>
    <row r="2" spans="1:12" ht="16.5">
      <c r="A2" s="81" t="s">
        <v>9</v>
      </c>
      <c r="B2" s="81"/>
      <c r="C2" s="81"/>
      <c r="D2" s="81"/>
      <c r="E2" s="81"/>
      <c r="F2" s="81"/>
      <c r="G2" s="81"/>
      <c r="H2" s="81"/>
      <c r="I2" s="81"/>
      <c r="J2" s="81"/>
      <c r="K2" s="81"/>
      <c r="L2" s="81"/>
    </row>
    <row r="4" spans="1:12" s="10" customFormat="1" ht="21" customHeight="1">
      <c r="A4" s="10" t="s">
        <v>213</v>
      </c>
      <c r="B4" s="11"/>
      <c r="H4" s="11"/>
      <c r="I4" s="11"/>
      <c r="L4" s="12" t="str">
        <f>'別記様式 2'!K4</f>
        <v>（審議対象期間　令和４年10月１日～令和４年12月31日）</v>
      </c>
    </row>
    <row r="5" spans="1:12" s="9" customFormat="1" ht="90" customHeight="1">
      <c r="A5" s="7" t="s">
        <v>28</v>
      </c>
      <c r="B5" s="7" t="s">
        <v>0</v>
      </c>
      <c r="C5" s="8" t="s">
        <v>3</v>
      </c>
      <c r="D5" s="7" t="s">
        <v>26</v>
      </c>
      <c r="E5" s="8" t="s">
        <v>24</v>
      </c>
      <c r="F5" s="8" t="s">
        <v>7</v>
      </c>
      <c r="G5" s="8" t="s">
        <v>5</v>
      </c>
      <c r="H5" s="8" t="s">
        <v>1</v>
      </c>
      <c r="I5" s="8" t="s">
        <v>6</v>
      </c>
      <c r="J5" s="8" t="s">
        <v>19</v>
      </c>
      <c r="K5" s="8" t="s">
        <v>8</v>
      </c>
      <c r="L5" s="8" t="s">
        <v>2</v>
      </c>
    </row>
    <row r="6" spans="1:12" s="71" customFormat="1" ht="120" customHeight="1">
      <c r="A6" s="68" t="s">
        <v>194</v>
      </c>
      <c r="B6" s="68" t="s">
        <v>195</v>
      </c>
      <c r="C6" s="38">
        <v>44916</v>
      </c>
      <c r="D6" s="68" t="s">
        <v>196</v>
      </c>
      <c r="E6" s="28">
        <v>2010701007860</v>
      </c>
      <c r="F6" s="69" t="s">
        <v>197</v>
      </c>
      <c r="G6" s="29" t="s">
        <v>210</v>
      </c>
      <c r="H6" s="29" t="s">
        <v>211</v>
      </c>
      <c r="I6" s="70">
        <v>1</v>
      </c>
      <c r="J6" s="29" t="s">
        <v>75</v>
      </c>
      <c r="K6" s="29" t="s">
        <v>75</v>
      </c>
      <c r="L6" s="69" t="s">
        <v>228</v>
      </c>
    </row>
    <row r="7" spans="4:10" ht="12.75">
      <c r="D7" s="4"/>
      <c r="E7" s="6"/>
      <c r="J7" s="5"/>
    </row>
    <row r="8" spans="1:12" s="10" customFormat="1" ht="25.5" customHeight="1">
      <c r="A8" s="82" t="s">
        <v>13</v>
      </c>
      <c r="B8" s="82"/>
      <c r="C8" s="82"/>
      <c r="D8" s="82"/>
      <c r="E8" s="82"/>
      <c r="F8" s="82"/>
      <c r="G8" s="82"/>
      <c r="H8" s="82"/>
      <c r="I8" s="82"/>
      <c r="J8" s="82"/>
      <c r="K8" s="82"/>
      <c r="L8" s="82"/>
    </row>
    <row r="9" spans="1:11" s="10" customFormat="1" ht="30" customHeight="1">
      <c r="A9" s="83" t="s">
        <v>25</v>
      </c>
      <c r="B9" s="84"/>
      <c r="C9" s="84"/>
      <c r="D9" s="84"/>
      <c r="E9" s="84"/>
      <c r="F9" s="84"/>
      <c r="G9" s="84"/>
      <c r="H9" s="84"/>
      <c r="I9" s="84"/>
      <c r="J9" s="84"/>
      <c r="K9" s="84"/>
    </row>
    <row r="10" spans="1:13" s="10" customFormat="1" ht="26.25" customHeight="1">
      <c r="A10" s="10" t="s">
        <v>21</v>
      </c>
      <c r="B10" s="11"/>
      <c r="H10" s="11"/>
      <c r="I10" s="11"/>
      <c r="L10" s="14"/>
      <c r="M10" s="13"/>
    </row>
    <row r="11" spans="1:13" s="10" customFormat="1" ht="26.25" customHeight="1">
      <c r="A11" s="10" t="s">
        <v>20</v>
      </c>
      <c r="B11" s="11"/>
      <c r="H11" s="11"/>
      <c r="I11" s="11"/>
      <c r="L11" s="14"/>
      <c r="M11" s="13"/>
    </row>
    <row r="13" spans="1:5" ht="12.75">
      <c r="A13" s="1">
        <f>COUNTA(A6)</f>
        <v>1</v>
      </c>
      <c r="D13" s="3"/>
      <c r="E13" s="3"/>
    </row>
  </sheetData>
  <sheetProtection/>
  <mergeCells count="3">
    <mergeCell ref="A2:L2"/>
    <mergeCell ref="A9:K9"/>
    <mergeCell ref="A8:L8"/>
  </mergeCells>
  <dataValidations count="1">
    <dataValidation type="list" allowBlank="1" showInputMessage="1" imeMode="halfAlpha" sqref="E6">
      <formula1>"－"</formula1>
    </dataValidation>
  </dataValidation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40"/>
  <sheetViews>
    <sheetView view="pageBreakPreview" zoomScale="80" zoomScaleSheetLayoutView="80" zoomScalePageLayoutView="0" workbookViewId="0" topLeftCell="A1">
      <pane ySplit="5" topLeftCell="A6" activePane="bottomLeft" state="frozen"/>
      <selection pane="topLeft" activeCell="B10" sqref="B10"/>
      <selection pane="bottomLeft" activeCell="K5" sqref="K5"/>
    </sheetView>
  </sheetViews>
  <sheetFormatPr defaultColWidth="9.00390625" defaultRowHeight="13.5"/>
  <cols>
    <col min="1" max="1" width="25.625" style="1" customWidth="1"/>
    <col min="2" max="2" width="25.875" style="2" customWidth="1"/>
    <col min="3" max="3" width="20.625" style="2" customWidth="1"/>
    <col min="4" max="4" width="23.50390625" style="1" customWidth="1"/>
    <col min="5" max="6" width="17.625" style="2" customWidth="1"/>
    <col min="7" max="7" width="19.25390625" style="2" customWidth="1"/>
    <col min="8" max="8" width="18.75390625" style="2" customWidth="1"/>
    <col min="9" max="9" width="9.125" style="2" bestFit="1" customWidth="1"/>
    <col min="10" max="10" width="6.75390625" style="2" bestFit="1" customWidth="1"/>
    <col min="11" max="11" width="15.25390625" style="1" customWidth="1"/>
    <col min="12" max="16384" width="9.00390625" style="1" customWidth="1"/>
  </cols>
  <sheetData>
    <row r="1" spans="1:10" s="10" customFormat="1" ht="13.5">
      <c r="A1" s="10" t="s">
        <v>16</v>
      </c>
      <c r="B1" s="11"/>
      <c r="C1" s="11"/>
      <c r="E1" s="11"/>
      <c r="F1" s="11"/>
      <c r="G1" s="11"/>
      <c r="H1" s="11"/>
      <c r="I1" s="11"/>
      <c r="J1" s="11"/>
    </row>
    <row r="2" spans="1:11" s="15" customFormat="1" ht="16.5">
      <c r="A2" s="81" t="s">
        <v>10</v>
      </c>
      <c r="B2" s="81"/>
      <c r="C2" s="81"/>
      <c r="D2" s="81"/>
      <c r="E2" s="81"/>
      <c r="F2" s="81"/>
      <c r="G2" s="81"/>
      <c r="H2" s="81"/>
      <c r="I2" s="81"/>
      <c r="J2" s="81"/>
      <c r="K2" s="81"/>
    </row>
    <row r="4" spans="1:11" s="10" customFormat="1" ht="21" customHeight="1">
      <c r="A4" s="10" t="s">
        <v>213</v>
      </c>
      <c r="B4" s="11"/>
      <c r="C4" s="11"/>
      <c r="E4" s="11"/>
      <c r="F4" s="11"/>
      <c r="G4" s="11"/>
      <c r="H4" s="11"/>
      <c r="I4" s="11"/>
      <c r="J4" s="11"/>
      <c r="K4" s="12" t="str">
        <f>'別記様式 2'!K4</f>
        <v>（審議対象期間　令和４年10月１日～令和４年12月31日）</v>
      </c>
    </row>
    <row r="5" spans="1:11" s="9" customFormat="1" ht="90" customHeight="1">
      <c r="A5" s="7" t="s">
        <v>4</v>
      </c>
      <c r="B5" s="7" t="s">
        <v>0</v>
      </c>
      <c r="C5" s="8" t="s">
        <v>3</v>
      </c>
      <c r="D5" s="7" t="s">
        <v>26</v>
      </c>
      <c r="E5" s="8" t="s">
        <v>24</v>
      </c>
      <c r="F5" s="8" t="s">
        <v>27</v>
      </c>
      <c r="G5" s="8" t="s">
        <v>5</v>
      </c>
      <c r="H5" s="8" t="s">
        <v>1</v>
      </c>
      <c r="I5" s="8" t="s">
        <v>6</v>
      </c>
      <c r="J5" s="8" t="s">
        <v>19</v>
      </c>
      <c r="K5" s="8" t="s">
        <v>2</v>
      </c>
    </row>
    <row r="6" spans="1:11" s="56" customFormat="1" ht="112.5" customHeight="1">
      <c r="A6" s="53" t="s">
        <v>43</v>
      </c>
      <c r="B6" s="54" t="s">
        <v>44</v>
      </c>
      <c r="C6" s="30">
        <v>44848</v>
      </c>
      <c r="D6" s="53" t="s">
        <v>45</v>
      </c>
      <c r="E6" s="31">
        <v>7021001009856</v>
      </c>
      <c r="F6" s="32" t="s">
        <v>40</v>
      </c>
      <c r="G6" s="76" t="s">
        <v>41</v>
      </c>
      <c r="H6" s="20">
        <v>5915800</v>
      </c>
      <c r="I6" s="34" t="s">
        <v>42</v>
      </c>
      <c r="J6" s="35">
        <v>1</v>
      </c>
      <c r="K6" s="55"/>
    </row>
    <row r="7" spans="1:11" s="56" customFormat="1" ht="112.5" customHeight="1">
      <c r="A7" s="53" t="s">
        <v>38</v>
      </c>
      <c r="B7" s="54" t="s">
        <v>44</v>
      </c>
      <c r="C7" s="30">
        <v>44862</v>
      </c>
      <c r="D7" s="53" t="s">
        <v>46</v>
      </c>
      <c r="E7" s="31">
        <v>7010001008844</v>
      </c>
      <c r="F7" s="32" t="s">
        <v>47</v>
      </c>
      <c r="G7" s="76" t="s">
        <v>41</v>
      </c>
      <c r="H7" s="20">
        <v>994730000</v>
      </c>
      <c r="I7" s="34" t="s">
        <v>42</v>
      </c>
      <c r="J7" s="35">
        <v>2</v>
      </c>
      <c r="K7" s="55"/>
    </row>
    <row r="8" spans="1:11" s="56" customFormat="1" ht="112.5" customHeight="1">
      <c r="A8" s="53" t="s">
        <v>39</v>
      </c>
      <c r="B8" s="54" t="s">
        <v>44</v>
      </c>
      <c r="C8" s="30">
        <v>44865</v>
      </c>
      <c r="D8" s="53" t="s">
        <v>48</v>
      </c>
      <c r="E8" s="31">
        <v>5010401017488</v>
      </c>
      <c r="F8" s="32" t="s">
        <v>40</v>
      </c>
      <c r="G8" s="76" t="s">
        <v>41</v>
      </c>
      <c r="H8" s="20">
        <v>23430000</v>
      </c>
      <c r="I8" s="34" t="s">
        <v>42</v>
      </c>
      <c r="J8" s="35">
        <v>4</v>
      </c>
      <c r="K8" s="55"/>
    </row>
    <row r="9" spans="1:11" s="56" customFormat="1" ht="112.5" customHeight="1">
      <c r="A9" s="36" t="s">
        <v>49</v>
      </c>
      <c r="B9" s="37" t="s">
        <v>44</v>
      </c>
      <c r="C9" s="38">
        <v>44896</v>
      </c>
      <c r="D9" s="37" t="s">
        <v>50</v>
      </c>
      <c r="E9" s="35">
        <v>9010401028746</v>
      </c>
      <c r="F9" s="29" t="s">
        <v>40</v>
      </c>
      <c r="G9" s="76" t="s">
        <v>41</v>
      </c>
      <c r="H9" s="39">
        <v>3564000</v>
      </c>
      <c r="I9" s="34" t="s">
        <v>42</v>
      </c>
      <c r="J9" s="35">
        <v>1</v>
      </c>
      <c r="K9" s="55"/>
    </row>
    <row r="10" spans="1:11" s="56" customFormat="1" ht="112.5" customHeight="1">
      <c r="A10" s="53" t="s">
        <v>215</v>
      </c>
      <c r="B10" s="54" t="s">
        <v>44</v>
      </c>
      <c r="C10" s="30">
        <v>44911</v>
      </c>
      <c r="D10" s="53" t="s">
        <v>51</v>
      </c>
      <c r="E10" s="31">
        <v>4011101041647</v>
      </c>
      <c r="F10" s="32" t="s">
        <v>40</v>
      </c>
      <c r="G10" s="79" t="s">
        <v>41</v>
      </c>
      <c r="H10" s="20">
        <v>550000</v>
      </c>
      <c r="I10" s="34" t="s">
        <v>42</v>
      </c>
      <c r="J10" s="35">
        <v>3</v>
      </c>
      <c r="K10" s="55"/>
    </row>
    <row r="11" spans="1:11" s="56" customFormat="1" ht="112.5" customHeight="1">
      <c r="A11" s="53" t="s">
        <v>52</v>
      </c>
      <c r="B11" s="54" t="s">
        <v>53</v>
      </c>
      <c r="C11" s="30">
        <v>44917</v>
      </c>
      <c r="D11" s="53" t="s">
        <v>54</v>
      </c>
      <c r="E11" s="31">
        <v>7010001016830</v>
      </c>
      <c r="F11" s="32" t="s">
        <v>40</v>
      </c>
      <c r="G11" s="79" t="s">
        <v>55</v>
      </c>
      <c r="H11" s="20">
        <v>504952</v>
      </c>
      <c r="I11" s="34" t="s">
        <v>42</v>
      </c>
      <c r="J11" s="35">
        <v>3</v>
      </c>
      <c r="K11" s="55" t="s">
        <v>223</v>
      </c>
    </row>
    <row r="12" spans="1:11" s="56" customFormat="1" ht="112.5" customHeight="1">
      <c r="A12" s="53" t="s">
        <v>72</v>
      </c>
      <c r="B12" s="54" t="s">
        <v>73</v>
      </c>
      <c r="C12" s="30">
        <v>44841</v>
      </c>
      <c r="D12" s="53" t="s">
        <v>74</v>
      </c>
      <c r="E12" s="31">
        <v>2010405009567</v>
      </c>
      <c r="F12" s="32" t="s">
        <v>47</v>
      </c>
      <c r="G12" s="78" t="s">
        <v>63</v>
      </c>
      <c r="H12" s="20">
        <v>4070000</v>
      </c>
      <c r="I12" s="34" t="s">
        <v>42</v>
      </c>
      <c r="J12" s="35">
        <v>2</v>
      </c>
      <c r="K12" s="55"/>
    </row>
    <row r="13" spans="1:11" s="56" customFormat="1" ht="112.5" customHeight="1">
      <c r="A13" s="53" t="s">
        <v>76</v>
      </c>
      <c r="B13" s="54" t="s">
        <v>77</v>
      </c>
      <c r="C13" s="30">
        <v>44846</v>
      </c>
      <c r="D13" s="53" t="s">
        <v>78</v>
      </c>
      <c r="E13" s="31">
        <v>4430001037069</v>
      </c>
      <c r="F13" s="32" t="s">
        <v>40</v>
      </c>
      <c r="G13" s="33">
        <v>10870200</v>
      </c>
      <c r="H13" s="20" t="s">
        <v>79</v>
      </c>
      <c r="I13" s="34">
        <v>0.961</v>
      </c>
      <c r="J13" s="35">
        <v>2</v>
      </c>
      <c r="K13" s="55" t="s">
        <v>80</v>
      </c>
    </row>
    <row r="14" spans="1:11" s="56" customFormat="1" ht="112.5" customHeight="1">
      <c r="A14" s="53" t="s">
        <v>81</v>
      </c>
      <c r="B14" s="54" t="s">
        <v>77</v>
      </c>
      <c r="C14" s="30">
        <v>44869</v>
      </c>
      <c r="D14" s="53" t="s">
        <v>82</v>
      </c>
      <c r="E14" s="31">
        <v>5010005006053</v>
      </c>
      <c r="F14" s="32" t="s">
        <v>47</v>
      </c>
      <c r="G14" s="78" t="s">
        <v>63</v>
      </c>
      <c r="H14" s="20">
        <v>9900000</v>
      </c>
      <c r="I14" s="34" t="s">
        <v>42</v>
      </c>
      <c r="J14" s="35">
        <v>1</v>
      </c>
      <c r="K14" s="55"/>
    </row>
    <row r="15" spans="1:11" s="56" customFormat="1" ht="112.5" customHeight="1">
      <c r="A15" s="36" t="s">
        <v>83</v>
      </c>
      <c r="B15" s="37" t="s">
        <v>73</v>
      </c>
      <c r="C15" s="38">
        <v>44876</v>
      </c>
      <c r="D15" s="37" t="s">
        <v>84</v>
      </c>
      <c r="E15" s="35">
        <v>6010701039470</v>
      </c>
      <c r="F15" s="32" t="s">
        <v>47</v>
      </c>
      <c r="G15" s="78" t="s">
        <v>63</v>
      </c>
      <c r="H15" s="39">
        <v>2640000</v>
      </c>
      <c r="I15" s="34" t="s">
        <v>42</v>
      </c>
      <c r="J15" s="35">
        <v>1</v>
      </c>
      <c r="K15" s="55"/>
    </row>
    <row r="16" spans="1:11" s="56" customFormat="1" ht="112.5" customHeight="1">
      <c r="A16" s="53" t="s">
        <v>85</v>
      </c>
      <c r="B16" s="54" t="s">
        <v>77</v>
      </c>
      <c r="C16" s="30">
        <v>44883</v>
      </c>
      <c r="D16" s="53" t="s">
        <v>86</v>
      </c>
      <c r="E16" s="31">
        <v>2010001019573</v>
      </c>
      <c r="F16" s="32" t="s">
        <v>40</v>
      </c>
      <c r="G16" s="78" t="s">
        <v>63</v>
      </c>
      <c r="H16" s="20" t="s">
        <v>87</v>
      </c>
      <c r="I16" s="34" t="s">
        <v>42</v>
      </c>
      <c r="J16" s="35">
        <v>3</v>
      </c>
      <c r="K16" s="55" t="s">
        <v>88</v>
      </c>
    </row>
    <row r="17" spans="1:11" s="56" customFormat="1" ht="112.5" customHeight="1">
      <c r="A17" s="53" t="s">
        <v>89</v>
      </c>
      <c r="B17" s="54" t="s">
        <v>77</v>
      </c>
      <c r="C17" s="30">
        <v>44894</v>
      </c>
      <c r="D17" s="53" t="s">
        <v>90</v>
      </c>
      <c r="E17" s="31">
        <v>1012805001385</v>
      </c>
      <c r="F17" s="32" t="s">
        <v>47</v>
      </c>
      <c r="G17" s="78" t="s">
        <v>63</v>
      </c>
      <c r="H17" s="20">
        <v>3381000</v>
      </c>
      <c r="I17" s="34" t="s">
        <v>42</v>
      </c>
      <c r="J17" s="35">
        <v>1</v>
      </c>
      <c r="K17" s="55"/>
    </row>
    <row r="18" spans="1:11" s="56" customFormat="1" ht="112.5" customHeight="1">
      <c r="A18" s="36" t="s">
        <v>91</v>
      </c>
      <c r="B18" s="37" t="s">
        <v>77</v>
      </c>
      <c r="C18" s="38">
        <v>44900</v>
      </c>
      <c r="D18" s="37" t="s">
        <v>92</v>
      </c>
      <c r="E18" s="35">
        <v>2010001050792</v>
      </c>
      <c r="F18" s="32" t="s">
        <v>47</v>
      </c>
      <c r="G18" s="78" t="s">
        <v>63</v>
      </c>
      <c r="H18" s="39">
        <v>1980000</v>
      </c>
      <c r="I18" s="34" t="s">
        <v>42</v>
      </c>
      <c r="J18" s="35">
        <v>2</v>
      </c>
      <c r="K18" s="55"/>
    </row>
    <row r="19" spans="1:11" s="56" customFormat="1" ht="112.5" customHeight="1">
      <c r="A19" s="53" t="s">
        <v>93</v>
      </c>
      <c r="B19" s="54" t="s">
        <v>73</v>
      </c>
      <c r="C19" s="30">
        <v>44902</v>
      </c>
      <c r="D19" s="53" t="s">
        <v>94</v>
      </c>
      <c r="E19" s="31">
        <v>4011001046358</v>
      </c>
      <c r="F19" s="32" t="s">
        <v>40</v>
      </c>
      <c r="G19" s="78" t="s">
        <v>63</v>
      </c>
      <c r="H19" s="20">
        <v>1823800</v>
      </c>
      <c r="I19" s="34" t="s">
        <v>42</v>
      </c>
      <c r="J19" s="35">
        <v>2</v>
      </c>
      <c r="K19" s="55"/>
    </row>
    <row r="20" spans="1:11" s="56" customFormat="1" ht="112.5" customHeight="1">
      <c r="A20" s="53" t="s">
        <v>95</v>
      </c>
      <c r="B20" s="54" t="s">
        <v>77</v>
      </c>
      <c r="C20" s="30">
        <v>44903</v>
      </c>
      <c r="D20" s="53" t="s">
        <v>96</v>
      </c>
      <c r="E20" s="31">
        <v>1013201015327</v>
      </c>
      <c r="F20" s="32" t="s">
        <v>40</v>
      </c>
      <c r="G20" s="78" t="s">
        <v>63</v>
      </c>
      <c r="H20" s="20">
        <v>2970000</v>
      </c>
      <c r="I20" s="34" t="s">
        <v>42</v>
      </c>
      <c r="J20" s="35">
        <v>2</v>
      </c>
      <c r="K20" s="55"/>
    </row>
    <row r="21" spans="1:11" s="56" customFormat="1" ht="112.5" customHeight="1">
      <c r="A21" s="36" t="s">
        <v>97</v>
      </c>
      <c r="B21" s="37" t="s">
        <v>77</v>
      </c>
      <c r="C21" s="38">
        <v>44904</v>
      </c>
      <c r="D21" s="37" t="s">
        <v>98</v>
      </c>
      <c r="E21" s="35">
        <v>2010001139553</v>
      </c>
      <c r="F21" s="32" t="s">
        <v>40</v>
      </c>
      <c r="G21" s="78" t="s">
        <v>63</v>
      </c>
      <c r="H21" s="39" t="s">
        <v>99</v>
      </c>
      <c r="I21" s="34" t="s">
        <v>42</v>
      </c>
      <c r="J21" s="35">
        <v>1</v>
      </c>
      <c r="K21" s="55" t="s">
        <v>212</v>
      </c>
    </row>
    <row r="22" spans="1:11" s="56" customFormat="1" ht="112.5" customHeight="1">
      <c r="A22" s="53" t="s">
        <v>100</v>
      </c>
      <c r="B22" s="54" t="s">
        <v>44</v>
      </c>
      <c r="C22" s="30">
        <v>44907</v>
      </c>
      <c r="D22" s="53" t="s">
        <v>94</v>
      </c>
      <c r="E22" s="31">
        <v>4011001046358</v>
      </c>
      <c r="F22" s="32" t="s">
        <v>40</v>
      </c>
      <c r="G22" s="78" t="s">
        <v>63</v>
      </c>
      <c r="H22" s="20">
        <v>1823250</v>
      </c>
      <c r="I22" s="34" t="s">
        <v>42</v>
      </c>
      <c r="J22" s="35">
        <v>3</v>
      </c>
      <c r="K22" s="55"/>
    </row>
    <row r="23" spans="1:11" s="56" customFormat="1" ht="112.5" customHeight="1">
      <c r="A23" s="53" t="s">
        <v>101</v>
      </c>
      <c r="B23" s="54" t="s">
        <v>44</v>
      </c>
      <c r="C23" s="30">
        <v>44915</v>
      </c>
      <c r="D23" s="53" t="s">
        <v>102</v>
      </c>
      <c r="E23" s="31">
        <v>9010001086351</v>
      </c>
      <c r="F23" s="32" t="s">
        <v>40</v>
      </c>
      <c r="G23" s="78" t="s">
        <v>63</v>
      </c>
      <c r="H23" s="20">
        <v>426800</v>
      </c>
      <c r="I23" s="34" t="s">
        <v>42</v>
      </c>
      <c r="J23" s="35">
        <v>3</v>
      </c>
      <c r="K23" s="55"/>
    </row>
    <row r="24" spans="1:11" s="56" customFormat="1" ht="112.5" customHeight="1">
      <c r="A24" s="36" t="s">
        <v>103</v>
      </c>
      <c r="B24" s="37" t="s">
        <v>44</v>
      </c>
      <c r="C24" s="38">
        <v>44916</v>
      </c>
      <c r="D24" s="37" t="s">
        <v>104</v>
      </c>
      <c r="E24" s="35">
        <v>1010001143390</v>
      </c>
      <c r="F24" s="32" t="s">
        <v>47</v>
      </c>
      <c r="G24" s="33">
        <v>3300000</v>
      </c>
      <c r="H24" s="39">
        <v>3300000</v>
      </c>
      <c r="I24" s="34">
        <v>1</v>
      </c>
      <c r="J24" s="35">
        <v>3</v>
      </c>
      <c r="K24" s="55"/>
    </row>
    <row r="25" spans="1:11" s="56" customFormat="1" ht="112.5" customHeight="1">
      <c r="A25" s="53" t="s">
        <v>115</v>
      </c>
      <c r="B25" s="54" t="s">
        <v>116</v>
      </c>
      <c r="C25" s="30">
        <v>44841</v>
      </c>
      <c r="D25" s="53" t="s">
        <v>117</v>
      </c>
      <c r="E25" s="31">
        <v>9110001023393</v>
      </c>
      <c r="F25" s="32" t="s">
        <v>62</v>
      </c>
      <c r="G25" s="76" t="s">
        <v>229</v>
      </c>
      <c r="H25" s="20">
        <v>13598882</v>
      </c>
      <c r="I25" s="34" t="s">
        <v>42</v>
      </c>
      <c r="J25" s="35">
        <v>4</v>
      </c>
      <c r="K25" s="55" t="s">
        <v>222</v>
      </c>
    </row>
    <row r="26" spans="1:11" s="56" customFormat="1" ht="112.5" customHeight="1">
      <c r="A26" s="53" t="s">
        <v>118</v>
      </c>
      <c r="B26" s="54" t="s">
        <v>119</v>
      </c>
      <c r="C26" s="30">
        <v>44872</v>
      </c>
      <c r="D26" s="53" t="s">
        <v>120</v>
      </c>
      <c r="E26" s="31">
        <v>7010401018749</v>
      </c>
      <c r="F26" s="32" t="s">
        <v>62</v>
      </c>
      <c r="G26" s="33">
        <v>3049200</v>
      </c>
      <c r="H26" s="20">
        <v>2032800</v>
      </c>
      <c r="I26" s="34">
        <v>0.666</v>
      </c>
      <c r="J26" s="35">
        <v>6</v>
      </c>
      <c r="K26" s="55"/>
    </row>
    <row r="27" spans="1:11" s="56" customFormat="1" ht="112.5" customHeight="1">
      <c r="A27" s="53" t="s">
        <v>121</v>
      </c>
      <c r="B27" s="54" t="s">
        <v>119</v>
      </c>
      <c r="C27" s="30">
        <v>44883</v>
      </c>
      <c r="D27" s="53" t="s">
        <v>122</v>
      </c>
      <c r="E27" s="31">
        <v>6011101056255</v>
      </c>
      <c r="F27" s="32" t="s">
        <v>62</v>
      </c>
      <c r="G27" s="76" t="s">
        <v>63</v>
      </c>
      <c r="H27" s="20">
        <v>1512000</v>
      </c>
      <c r="I27" s="34" t="s">
        <v>42</v>
      </c>
      <c r="J27" s="35">
        <v>4</v>
      </c>
      <c r="K27" s="55"/>
    </row>
    <row r="28" spans="1:11" s="56" customFormat="1" ht="112.5" customHeight="1">
      <c r="A28" s="36" t="s">
        <v>124</v>
      </c>
      <c r="B28" s="37" t="s">
        <v>119</v>
      </c>
      <c r="C28" s="38">
        <v>44887</v>
      </c>
      <c r="D28" s="37" t="s">
        <v>125</v>
      </c>
      <c r="E28" s="35">
        <v>2010402015816</v>
      </c>
      <c r="F28" s="32" t="s">
        <v>62</v>
      </c>
      <c r="G28" s="33">
        <v>2361832</v>
      </c>
      <c r="H28" s="39">
        <v>2178000</v>
      </c>
      <c r="I28" s="34">
        <v>0.922</v>
      </c>
      <c r="J28" s="35">
        <v>2</v>
      </c>
      <c r="K28" s="55"/>
    </row>
    <row r="29" spans="1:11" s="56" customFormat="1" ht="112.5" customHeight="1">
      <c r="A29" s="36" t="s">
        <v>126</v>
      </c>
      <c r="B29" s="37" t="s">
        <v>119</v>
      </c>
      <c r="C29" s="38">
        <v>44874</v>
      </c>
      <c r="D29" s="37" t="s">
        <v>127</v>
      </c>
      <c r="E29" s="35">
        <v>7120001042411</v>
      </c>
      <c r="F29" s="32" t="s">
        <v>62</v>
      </c>
      <c r="G29" s="76" t="s">
        <v>226</v>
      </c>
      <c r="H29" s="39">
        <v>198825</v>
      </c>
      <c r="I29" s="34" t="s">
        <v>42</v>
      </c>
      <c r="J29" s="35">
        <v>2</v>
      </c>
      <c r="K29" s="55" t="s">
        <v>219</v>
      </c>
    </row>
    <row r="30" spans="1:11" s="56" customFormat="1" ht="112.5" customHeight="1">
      <c r="A30" s="36" t="s">
        <v>128</v>
      </c>
      <c r="B30" s="37" t="s">
        <v>119</v>
      </c>
      <c r="C30" s="38">
        <v>44914</v>
      </c>
      <c r="D30" s="37" t="s">
        <v>129</v>
      </c>
      <c r="E30" s="35">
        <v>5010401017488</v>
      </c>
      <c r="F30" s="32" t="s">
        <v>62</v>
      </c>
      <c r="G30" s="76" t="s">
        <v>41</v>
      </c>
      <c r="H30" s="39">
        <v>8979300</v>
      </c>
      <c r="I30" s="34" t="s">
        <v>42</v>
      </c>
      <c r="J30" s="35">
        <v>5</v>
      </c>
      <c r="K30" s="55"/>
    </row>
    <row r="31" spans="1:11" s="56" customFormat="1" ht="112.5" customHeight="1">
      <c r="A31" s="36" t="s">
        <v>130</v>
      </c>
      <c r="B31" s="37" t="s">
        <v>119</v>
      </c>
      <c r="C31" s="38">
        <v>44896</v>
      </c>
      <c r="D31" s="37" t="s">
        <v>131</v>
      </c>
      <c r="E31" s="35">
        <v>3100001004532</v>
      </c>
      <c r="F31" s="32" t="s">
        <v>62</v>
      </c>
      <c r="G31" s="76" t="s">
        <v>41</v>
      </c>
      <c r="H31" s="39" t="s">
        <v>132</v>
      </c>
      <c r="I31" s="34" t="s">
        <v>42</v>
      </c>
      <c r="J31" s="35">
        <v>2</v>
      </c>
      <c r="K31" s="55" t="s">
        <v>220</v>
      </c>
    </row>
    <row r="32" spans="1:11" s="56" customFormat="1" ht="112.5" customHeight="1">
      <c r="A32" s="36" t="s">
        <v>133</v>
      </c>
      <c r="B32" s="37" t="s">
        <v>119</v>
      </c>
      <c r="C32" s="38">
        <v>44917</v>
      </c>
      <c r="D32" s="37" t="s">
        <v>134</v>
      </c>
      <c r="E32" s="35">
        <v>7010001016830</v>
      </c>
      <c r="F32" s="32" t="s">
        <v>62</v>
      </c>
      <c r="G32" s="76" t="s">
        <v>41</v>
      </c>
      <c r="H32" s="39" t="s">
        <v>135</v>
      </c>
      <c r="I32" s="34" t="s">
        <v>42</v>
      </c>
      <c r="J32" s="35">
        <v>2</v>
      </c>
      <c r="K32" s="55" t="s">
        <v>221</v>
      </c>
    </row>
    <row r="33" spans="1:11" s="56" customFormat="1" ht="112.5" customHeight="1">
      <c r="A33" s="36" t="s">
        <v>136</v>
      </c>
      <c r="B33" s="37" t="s">
        <v>119</v>
      </c>
      <c r="C33" s="38">
        <v>44917</v>
      </c>
      <c r="D33" s="37" t="s">
        <v>137</v>
      </c>
      <c r="E33" s="35">
        <v>8010001036398</v>
      </c>
      <c r="F33" s="32" t="s">
        <v>62</v>
      </c>
      <c r="G33" s="76" t="s">
        <v>41</v>
      </c>
      <c r="H33" s="39">
        <v>3344000</v>
      </c>
      <c r="I33" s="34" t="s">
        <v>42</v>
      </c>
      <c r="J33" s="35">
        <v>10</v>
      </c>
      <c r="K33" s="55"/>
    </row>
    <row r="34" spans="1:11" s="56" customFormat="1" ht="130.5" customHeight="1">
      <c r="A34" s="65" t="s">
        <v>198</v>
      </c>
      <c r="B34" s="65" t="s">
        <v>191</v>
      </c>
      <c r="C34" s="30">
        <v>44887</v>
      </c>
      <c r="D34" s="65" t="s">
        <v>199</v>
      </c>
      <c r="E34" s="67">
        <v>2170001013866</v>
      </c>
      <c r="F34" s="32" t="s">
        <v>200</v>
      </c>
      <c r="G34" s="77" t="s">
        <v>63</v>
      </c>
      <c r="H34" s="39">
        <v>1320000</v>
      </c>
      <c r="I34" s="34" t="s">
        <v>42</v>
      </c>
      <c r="J34" s="35">
        <v>6</v>
      </c>
      <c r="K34" s="55"/>
    </row>
    <row r="35" spans="1:11" s="56" customFormat="1" ht="112.5" customHeight="1">
      <c r="A35" s="65" t="s">
        <v>201</v>
      </c>
      <c r="B35" s="65" t="s">
        <v>191</v>
      </c>
      <c r="C35" s="30">
        <v>44911</v>
      </c>
      <c r="D35" s="65" t="s">
        <v>202</v>
      </c>
      <c r="E35" s="31">
        <v>8040001026108</v>
      </c>
      <c r="F35" s="32" t="s">
        <v>62</v>
      </c>
      <c r="G35" s="77" t="s">
        <v>63</v>
      </c>
      <c r="H35" s="45" t="s">
        <v>203</v>
      </c>
      <c r="I35" s="34" t="s">
        <v>42</v>
      </c>
      <c r="J35" s="35">
        <v>1</v>
      </c>
      <c r="K35" s="55" t="s">
        <v>204</v>
      </c>
    </row>
    <row r="36" spans="2:10" s="10" customFormat="1" ht="9.75" customHeight="1">
      <c r="B36" s="11"/>
      <c r="C36" s="11"/>
      <c r="E36" s="11"/>
      <c r="F36" s="11"/>
      <c r="G36" s="11"/>
      <c r="H36" s="11"/>
      <c r="I36" s="11"/>
      <c r="J36" s="11"/>
    </row>
    <row r="37" spans="1:11" s="10" customFormat="1" ht="13.5">
      <c r="A37" s="82" t="s">
        <v>13</v>
      </c>
      <c r="B37" s="82"/>
      <c r="C37" s="82"/>
      <c r="D37" s="82"/>
      <c r="E37" s="82"/>
      <c r="F37" s="82"/>
      <c r="G37" s="82"/>
      <c r="H37" s="82"/>
      <c r="I37" s="82"/>
      <c r="J37" s="82"/>
      <c r="K37" s="82"/>
    </row>
    <row r="38" spans="1:10" s="10" customFormat="1" ht="13.5">
      <c r="A38" s="10" t="s">
        <v>12</v>
      </c>
      <c r="B38" s="11"/>
      <c r="C38" s="11"/>
      <c r="E38" s="11"/>
      <c r="F38" s="11"/>
      <c r="G38" s="11"/>
      <c r="H38" s="11"/>
      <c r="I38" s="11"/>
      <c r="J38" s="11"/>
    </row>
    <row r="39" ht="12.75">
      <c r="J39" s="58"/>
    </row>
    <row r="40" spans="1:10" ht="12.75">
      <c r="A40" s="1">
        <f>COUNTA(A6:A35)</f>
        <v>30</v>
      </c>
      <c r="J40" s="2">
        <f>COUNTIF(J6:J35,"1")</f>
        <v>7</v>
      </c>
    </row>
  </sheetData>
  <sheetProtection/>
  <autoFilter ref="A5:K35"/>
  <mergeCells count="2">
    <mergeCell ref="A2:K2"/>
    <mergeCell ref="A37:K37"/>
  </mergeCells>
  <conditionalFormatting sqref="E34">
    <cfRule type="expression" priority="1" dxfId="0">
      <formula>BC34="×"</formula>
    </cfRule>
  </conditionalFormatting>
  <dataValidations count="3">
    <dataValidation type="list" allowBlank="1" showInputMessage="1" imeMode="halfAlpha" sqref="G34:G35">
      <formula1>",他官署で調達手続きを実施のため,－"</formula1>
    </dataValidation>
    <dataValidation type="list" allowBlank="1" showInputMessage="1" imeMode="halfAlpha" sqref="H35">
      <formula1>"－"</formula1>
    </dataValidation>
    <dataValidation type="list" allowBlank="1" showInputMessage="1" imeMode="halfAlpha" sqref="E34">
      <formula1>" ,－"</formula1>
    </dataValidation>
  </dataValidations>
  <printOptions horizontalCentered="1"/>
  <pageMargins left="0.23622047244094488" right="0.23622047244094488" top="0.7480314960629921" bottom="0.7480314960629921" header="0.31496062992125984" footer="0.31496062992125984"/>
  <pageSetup fitToHeight="0" fitToWidth="1" horizontalDpi="600" verticalDpi="600" orientation="landscape" paperSize="9" scale="72" r:id="rId1"/>
  <rowBreaks count="1" manualBreakCount="1">
    <brk id="29" max="10"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9"/>
  <sheetViews>
    <sheetView view="pageBreakPreview" zoomScale="80" zoomScaleSheetLayoutView="80" zoomScalePageLayoutView="0" workbookViewId="0" topLeftCell="A1">
      <pane ySplit="5" topLeftCell="A6" activePane="bottomLeft" state="frozen"/>
      <selection pane="topLeft" activeCell="B10" sqref="B10"/>
      <selection pane="bottomLeft" activeCell="L5" sqref="L5"/>
    </sheetView>
  </sheetViews>
  <sheetFormatPr defaultColWidth="9.00390625" defaultRowHeight="13.5"/>
  <cols>
    <col min="1" max="1" width="25.625" style="1" customWidth="1"/>
    <col min="2" max="3" width="20.625" style="2" customWidth="1"/>
    <col min="4" max="4" width="17.625" style="1" customWidth="1"/>
    <col min="5" max="5" width="17.625" style="2" customWidth="1"/>
    <col min="6" max="6" width="40.875" style="1" customWidth="1"/>
    <col min="7" max="7" width="17.50390625" style="2" customWidth="1"/>
    <col min="8" max="8" width="17.25390625" style="2" bestFit="1" customWidth="1"/>
    <col min="9" max="9" width="8.00390625" style="2" customWidth="1"/>
    <col min="10" max="10" width="6.50390625" style="2" bestFit="1" customWidth="1"/>
    <col min="11" max="11" width="6.50390625" style="2" customWidth="1"/>
    <col min="12" max="12" width="15.00390625" style="1" customWidth="1"/>
    <col min="13" max="16384" width="9.00390625" style="1" customWidth="1"/>
  </cols>
  <sheetData>
    <row r="1" spans="1:11" s="10" customFormat="1" ht="14.25" customHeight="1">
      <c r="A1" s="10" t="s">
        <v>17</v>
      </c>
      <c r="B1" s="11"/>
      <c r="C1" s="11"/>
      <c r="E1" s="11"/>
      <c r="G1" s="11"/>
      <c r="H1" s="11"/>
      <c r="I1" s="11"/>
      <c r="J1" s="11"/>
      <c r="K1" s="11"/>
    </row>
    <row r="2" spans="1:12" s="15" customFormat="1" ht="16.5">
      <c r="A2" s="81" t="s">
        <v>11</v>
      </c>
      <c r="B2" s="81"/>
      <c r="C2" s="81"/>
      <c r="D2" s="81"/>
      <c r="E2" s="81"/>
      <c r="F2" s="81"/>
      <c r="G2" s="81"/>
      <c r="H2" s="81"/>
      <c r="I2" s="81"/>
      <c r="J2" s="81"/>
      <c r="K2" s="81"/>
      <c r="L2" s="81"/>
    </row>
    <row r="3" spans="2:11" s="10" customFormat="1" ht="13.5">
      <c r="B3" s="11"/>
      <c r="C3" s="11"/>
      <c r="E3" s="11"/>
      <c r="G3" s="11"/>
      <c r="H3" s="11"/>
      <c r="I3" s="11"/>
      <c r="J3" s="11"/>
      <c r="K3" s="11"/>
    </row>
    <row r="4" spans="1:12" s="10" customFormat="1" ht="21" customHeight="1">
      <c r="A4" s="10" t="s">
        <v>213</v>
      </c>
      <c r="B4" s="11"/>
      <c r="C4" s="11"/>
      <c r="E4" s="11"/>
      <c r="G4" s="11"/>
      <c r="H4" s="11"/>
      <c r="I4" s="11"/>
      <c r="J4" s="11"/>
      <c r="K4" s="11"/>
      <c r="L4" s="12" t="str">
        <f>'別記様式 2'!K4</f>
        <v>（審議対象期間　令和４年10月１日～令和４年12月31日）</v>
      </c>
    </row>
    <row r="5" spans="1:12" s="9" customFormat="1" ht="90" customHeight="1">
      <c r="A5" s="7" t="s">
        <v>4</v>
      </c>
      <c r="B5" s="7" t="s">
        <v>0</v>
      </c>
      <c r="C5" s="8" t="s">
        <v>3</v>
      </c>
      <c r="D5" s="7" t="s">
        <v>26</v>
      </c>
      <c r="E5" s="8" t="s">
        <v>24</v>
      </c>
      <c r="F5" s="7" t="s">
        <v>7</v>
      </c>
      <c r="G5" s="8" t="s">
        <v>5</v>
      </c>
      <c r="H5" s="8" t="s">
        <v>1</v>
      </c>
      <c r="I5" s="8" t="s">
        <v>6</v>
      </c>
      <c r="J5" s="8" t="s">
        <v>19</v>
      </c>
      <c r="K5" s="8" t="s">
        <v>8</v>
      </c>
      <c r="L5" s="8" t="s">
        <v>2</v>
      </c>
    </row>
    <row r="6" spans="1:12" s="56" customFormat="1" ht="120" customHeight="1">
      <c r="A6" s="73" t="s">
        <v>56</v>
      </c>
      <c r="B6" s="73" t="s">
        <v>44</v>
      </c>
      <c r="C6" s="74">
        <v>44914</v>
      </c>
      <c r="D6" s="73" t="s">
        <v>57</v>
      </c>
      <c r="E6" s="46">
        <v>1020001071491</v>
      </c>
      <c r="F6" s="73" t="s">
        <v>58</v>
      </c>
      <c r="G6" s="78" t="s">
        <v>41</v>
      </c>
      <c r="H6" s="72">
        <v>37400000</v>
      </c>
      <c r="I6" s="75" t="s">
        <v>123</v>
      </c>
      <c r="J6" s="35">
        <v>1</v>
      </c>
      <c r="K6" s="35" t="s">
        <v>123</v>
      </c>
      <c r="L6" s="55"/>
    </row>
    <row r="7" spans="1:12" s="56" customFormat="1" ht="120" customHeight="1">
      <c r="A7" s="73" t="s">
        <v>105</v>
      </c>
      <c r="B7" s="73" t="s">
        <v>77</v>
      </c>
      <c r="C7" s="74">
        <v>44839</v>
      </c>
      <c r="D7" s="73" t="s">
        <v>106</v>
      </c>
      <c r="E7" s="46">
        <v>3010501025764</v>
      </c>
      <c r="F7" s="73" t="s">
        <v>107</v>
      </c>
      <c r="G7" s="78" t="s">
        <v>63</v>
      </c>
      <c r="H7" s="72">
        <v>7881500</v>
      </c>
      <c r="I7" s="75" t="s">
        <v>75</v>
      </c>
      <c r="J7" s="35">
        <v>2</v>
      </c>
      <c r="K7" s="35" t="s">
        <v>123</v>
      </c>
      <c r="L7" s="55"/>
    </row>
    <row r="8" spans="1:12" s="56" customFormat="1" ht="144.75" customHeight="1">
      <c r="A8" s="73" t="s">
        <v>108</v>
      </c>
      <c r="B8" s="73" t="s">
        <v>44</v>
      </c>
      <c r="C8" s="74">
        <v>44907</v>
      </c>
      <c r="D8" s="73" t="s">
        <v>109</v>
      </c>
      <c r="E8" s="46">
        <v>9120001079690</v>
      </c>
      <c r="F8" s="73" t="s">
        <v>110</v>
      </c>
      <c r="G8" s="72">
        <v>12317800</v>
      </c>
      <c r="H8" s="72">
        <v>12317800</v>
      </c>
      <c r="I8" s="21">
        <v>1</v>
      </c>
      <c r="J8" s="35">
        <v>3</v>
      </c>
      <c r="K8" s="35" t="s">
        <v>123</v>
      </c>
      <c r="L8" s="55"/>
    </row>
    <row r="9" spans="1:12" s="56" customFormat="1" ht="177" customHeight="1">
      <c r="A9" s="73" t="s">
        <v>138</v>
      </c>
      <c r="B9" s="73" t="s">
        <v>119</v>
      </c>
      <c r="C9" s="74">
        <v>44848</v>
      </c>
      <c r="D9" s="73" t="s">
        <v>139</v>
      </c>
      <c r="E9" s="46">
        <v>6010405003434</v>
      </c>
      <c r="F9" s="73" t="s">
        <v>140</v>
      </c>
      <c r="G9" s="72">
        <v>3534190</v>
      </c>
      <c r="H9" s="72">
        <v>3534190</v>
      </c>
      <c r="I9" s="75">
        <v>1</v>
      </c>
      <c r="J9" s="35" t="s">
        <v>75</v>
      </c>
      <c r="K9" s="35" t="s">
        <v>75</v>
      </c>
      <c r="L9" s="55"/>
    </row>
    <row r="10" spans="1:12" s="56" customFormat="1" ht="177" customHeight="1">
      <c r="A10" s="73" t="s">
        <v>141</v>
      </c>
      <c r="B10" s="73" t="s">
        <v>119</v>
      </c>
      <c r="C10" s="74">
        <v>44853</v>
      </c>
      <c r="D10" s="73" t="s">
        <v>139</v>
      </c>
      <c r="E10" s="46">
        <v>6010405003434</v>
      </c>
      <c r="F10" s="73" t="s">
        <v>142</v>
      </c>
      <c r="G10" s="72">
        <v>24440873</v>
      </c>
      <c r="H10" s="72" t="s">
        <v>143</v>
      </c>
      <c r="I10" s="21">
        <v>1</v>
      </c>
      <c r="J10" s="35" t="s">
        <v>75</v>
      </c>
      <c r="K10" s="35" t="s">
        <v>75</v>
      </c>
      <c r="L10" s="55" t="s">
        <v>224</v>
      </c>
    </row>
    <row r="11" spans="1:12" s="56" customFormat="1" ht="177" customHeight="1">
      <c r="A11" s="73" t="s">
        <v>144</v>
      </c>
      <c r="B11" s="73" t="s">
        <v>119</v>
      </c>
      <c r="C11" s="74">
        <v>44908</v>
      </c>
      <c r="D11" s="73" t="s">
        <v>139</v>
      </c>
      <c r="E11" s="46">
        <v>6010405003434</v>
      </c>
      <c r="F11" s="73" t="s">
        <v>145</v>
      </c>
      <c r="G11" s="72">
        <v>122824107</v>
      </c>
      <c r="H11" s="72" t="s">
        <v>146</v>
      </c>
      <c r="I11" s="75">
        <v>1</v>
      </c>
      <c r="J11" s="35" t="s">
        <v>75</v>
      </c>
      <c r="K11" s="35" t="s">
        <v>75</v>
      </c>
      <c r="L11" s="55" t="s">
        <v>225</v>
      </c>
    </row>
    <row r="12" spans="1:12" s="56" customFormat="1" ht="147.75" customHeight="1">
      <c r="A12" s="65" t="s">
        <v>205</v>
      </c>
      <c r="B12" s="65" t="s">
        <v>191</v>
      </c>
      <c r="C12" s="74">
        <v>44921</v>
      </c>
      <c r="D12" s="73" t="s">
        <v>206</v>
      </c>
      <c r="E12" s="46">
        <v>4010001008772</v>
      </c>
      <c r="F12" s="73" t="s">
        <v>207</v>
      </c>
      <c r="G12" s="72" t="s">
        <v>209</v>
      </c>
      <c r="H12" s="72" t="s">
        <v>209</v>
      </c>
      <c r="I12" s="75">
        <v>1</v>
      </c>
      <c r="J12" s="35" t="s">
        <v>75</v>
      </c>
      <c r="K12" s="35" t="s">
        <v>75</v>
      </c>
      <c r="L12" s="55"/>
    </row>
    <row r="13" spans="2:11" s="10" customFormat="1" ht="13.5">
      <c r="B13" s="11"/>
      <c r="C13" s="11"/>
      <c r="D13" s="16"/>
      <c r="E13" s="59"/>
      <c r="G13" s="11"/>
      <c r="H13" s="11"/>
      <c r="I13" s="11"/>
      <c r="J13" s="60"/>
      <c r="K13" s="11"/>
    </row>
    <row r="14" spans="1:12" s="10" customFormat="1" ht="25.5" customHeight="1">
      <c r="A14" s="82" t="s">
        <v>13</v>
      </c>
      <c r="B14" s="82"/>
      <c r="C14" s="82"/>
      <c r="D14" s="82"/>
      <c r="E14" s="82"/>
      <c r="F14" s="82"/>
      <c r="G14" s="82"/>
      <c r="H14" s="82"/>
      <c r="I14" s="82"/>
      <c r="J14" s="82"/>
      <c r="K14" s="82"/>
      <c r="L14" s="82"/>
    </row>
    <row r="15" spans="1:11" s="10" customFormat="1" ht="31.5" customHeight="1">
      <c r="A15" s="83" t="s">
        <v>22</v>
      </c>
      <c r="B15" s="84"/>
      <c r="C15" s="84"/>
      <c r="D15" s="84"/>
      <c r="E15" s="84"/>
      <c r="F15" s="84"/>
      <c r="G15" s="84"/>
      <c r="H15" s="84"/>
      <c r="I15" s="84"/>
      <c r="J15" s="84"/>
      <c r="K15" s="84"/>
    </row>
    <row r="16" spans="1:12" s="10" customFormat="1" ht="26.25" customHeight="1">
      <c r="A16" s="85" t="s">
        <v>23</v>
      </c>
      <c r="B16" s="85"/>
      <c r="C16" s="85"/>
      <c r="D16" s="85"/>
      <c r="E16" s="85"/>
      <c r="F16" s="85"/>
      <c r="G16" s="85"/>
      <c r="H16" s="85"/>
      <c r="I16" s="85"/>
      <c r="J16" s="85"/>
      <c r="K16" s="85"/>
      <c r="L16" s="14"/>
    </row>
    <row r="17" spans="1:12" s="10" customFormat="1" ht="26.25" customHeight="1">
      <c r="A17" s="10" t="s">
        <v>20</v>
      </c>
      <c r="B17" s="11"/>
      <c r="C17" s="11"/>
      <c r="E17" s="11"/>
      <c r="G17" s="11"/>
      <c r="H17" s="11"/>
      <c r="I17" s="11"/>
      <c r="J17" s="11"/>
      <c r="K17" s="11"/>
      <c r="L17" s="14"/>
    </row>
    <row r="18" ht="12.75">
      <c r="J18" s="58"/>
    </row>
    <row r="19" spans="1:10" ht="12.75">
      <c r="A19" s="1">
        <f>COUNTA(A6:A12)</f>
        <v>7</v>
      </c>
      <c r="D19" s="3"/>
      <c r="E19" s="58"/>
      <c r="J19" s="2">
        <f>COUNTIF(J6:J12,"1")</f>
        <v>1</v>
      </c>
    </row>
  </sheetData>
  <sheetProtection/>
  <autoFilter ref="A5:L12"/>
  <mergeCells count="4">
    <mergeCell ref="A16:K16"/>
    <mergeCell ref="A2:L2"/>
    <mergeCell ref="A15:K15"/>
    <mergeCell ref="A14:L14"/>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3" r:id="rId1"/>
  <rowBreaks count="1" manualBreakCount="1">
    <brk id="10"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23"/>
  <sheetViews>
    <sheetView view="pageBreakPreview" zoomScale="80" zoomScaleSheetLayoutView="80" zoomScalePageLayoutView="0" workbookViewId="0" topLeftCell="A1">
      <pane xSplit="9" ySplit="5" topLeftCell="J6" activePane="bottomRight" state="frozen"/>
      <selection pane="topLeft" activeCell="B10" sqref="B10"/>
      <selection pane="topRight" activeCell="B10" sqref="B10"/>
      <selection pane="bottomLeft" activeCell="B10" sqref="B10"/>
      <selection pane="bottomRight" activeCell="H5" sqref="H5"/>
    </sheetView>
  </sheetViews>
  <sheetFormatPr defaultColWidth="9.00390625" defaultRowHeight="13.5"/>
  <cols>
    <col min="1" max="1" width="25.625" style="17" customWidth="1"/>
    <col min="2" max="2" width="20.625" style="2" customWidth="1"/>
    <col min="3" max="3" width="17.625" style="17" customWidth="1"/>
    <col min="4" max="4" width="17.00390625" style="2" customWidth="1"/>
    <col min="5" max="5" width="18.625" style="2" customWidth="1"/>
    <col min="6" max="6" width="14.75390625" style="2" customWidth="1"/>
    <col min="7" max="7" width="16.875" style="2" customWidth="1"/>
    <col min="8" max="8" width="7.50390625" style="2" bestFit="1" customWidth="1"/>
    <col min="9" max="9" width="9.25390625" style="2" customWidth="1"/>
    <col min="10" max="10" width="125.50390625" style="1" customWidth="1"/>
    <col min="11" max="16384" width="9.00390625" style="1" customWidth="1"/>
  </cols>
  <sheetData>
    <row r="1" spans="1:9" s="10" customFormat="1" ht="13.5">
      <c r="A1" s="14" t="s">
        <v>29</v>
      </c>
      <c r="B1" s="11"/>
      <c r="C1" s="14"/>
      <c r="D1" s="11"/>
      <c r="E1" s="11"/>
      <c r="F1" s="11"/>
      <c r="G1" s="11"/>
      <c r="H1" s="11"/>
      <c r="I1" s="11"/>
    </row>
    <row r="2" spans="1:10" s="15" customFormat="1" ht="16.5">
      <c r="A2" s="81" t="s">
        <v>30</v>
      </c>
      <c r="B2" s="81"/>
      <c r="C2" s="81"/>
      <c r="D2" s="81"/>
      <c r="E2" s="81"/>
      <c r="F2" s="81"/>
      <c r="G2" s="81"/>
      <c r="H2" s="81"/>
      <c r="I2" s="81"/>
      <c r="J2" s="81"/>
    </row>
    <row r="4" spans="1:10" s="10" customFormat="1" ht="21" customHeight="1">
      <c r="A4" s="14" t="s">
        <v>214</v>
      </c>
      <c r="B4" s="11"/>
      <c r="C4" s="14"/>
      <c r="D4" s="11"/>
      <c r="E4" s="11"/>
      <c r="F4" s="11"/>
      <c r="G4" s="11"/>
      <c r="H4" s="11"/>
      <c r="I4" s="11"/>
      <c r="J4" s="12" t="str">
        <f>'別記様式 2'!K4</f>
        <v>（審議対象期間　令和４年10月１日～令和４年12月31日）</v>
      </c>
    </row>
    <row r="5" spans="1:10" s="9" customFormat="1" ht="90" customHeight="1">
      <c r="A5" s="8" t="s">
        <v>31</v>
      </c>
      <c r="B5" s="8" t="s">
        <v>3</v>
      </c>
      <c r="C5" s="8" t="s">
        <v>32</v>
      </c>
      <c r="D5" s="8" t="s">
        <v>24</v>
      </c>
      <c r="E5" s="8" t="s">
        <v>33</v>
      </c>
      <c r="F5" s="8" t="s">
        <v>5</v>
      </c>
      <c r="G5" s="8" t="s">
        <v>1</v>
      </c>
      <c r="H5" s="8" t="s">
        <v>6</v>
      </c>
      <c r="I5" s="8" t="s">
        <v>34</v>
      </c>
      <c r="J5" s="8" t="s">
        <v>35</v>
      </c>
    </row>
    <row r="6" spans="1:10" s="56" customFormat="1" ht="363.75" customHeight="1">
      <c r="A6" s="110" t="s">
        <v>43</v>
      </c>
      <c r="B6" s="89">
        <v>44848</v>
      </c>
      <c r="C6" s="110" t="s">
        <v>45</v>
      </c>
      <c r="D6" s="92">
        <v>7021001009856</v>
      </c>
      <c r="E6" s="112" t="s">
        <v>62</v>
      </c>
      <c r="F6" s="110" t="s">
        <v>63</v>
      </c>
      <c r="G6" s="101">
        <v>5915800</v>
      </c>
      <c r="H6" s="112" t="s">
        <v>123</v>
      </c>
      <c r="I6" s="112">
        <v>1</v>
      </c>
      <c r="J6" s="47" t="s">
        <v>68</v>
      </c>
    </row>
    <row r="7" spans="1:10" s="56" customFormat="1" ht="113.25" customHeight="1">
      <c r="A7" s="111"/>
      <c r="B7" s="91"/>
      <c r="C7" s="111"/>
      <c r="D7" s="94"/>
      <c r="E7" s="113"/>
      <c r="F7" s="111"/>
      <c r="G7" s="103"/>
      <c r="H7" s="113"/>
      <c r="I7" s="113"/>
      <c r="J7" s="48" t="s">
        <v>69</v>
      </c>
    </row>
    <row r="8" spans="1:10" s="56" customFormat="1" ht="336" customHeight="1">
      <c r="A8" s="86" t="s">
        <v>49</v>
      </c>
      <c r="B8" s="89">
        <v>44896</v>
      </c>
      <c r="C8" s="86" t="s">
        <v>50</v>
      </c>
      <c r="D8" s="92">
        <v>9010401028746</v>
      </c>
      <c r="E8" s="95" t="s">
        <v>40</v>
      </c>
      <c r="F8" s="98" t="s">
        <v>63</v>
      </c>
      <c r="G8" s="101">
        <v>3564000</v>
      </c>
      <c r="H8" s="104" t="s">
        <v>42</v>
      </c>
      <c r="I8" s="107">
        <v>1</v>
      </c>
      <c r="J8" s="47" t="s">
        <v>71</v>
      </c>
    </row>
    <row r="9" spans="1:10" s="56" customFormat="1" ht="150" customHeight="1">
      <c r="A9" s="88"/>
      <c r="B9" s="91"/>
      <c r="C9" s="88"/>
      <c r="D9" s="94"/>
      <c r="E9" s="97"/>
      <c r="F9" s="100"/>
      <c r="G9" s="103"/>
      <c r="H9" s="106"/>
      <c r="I9" s="109"/>
      <c r="J9" s="49" t="s">
        <v>70</v>
      </c>
    </row>
    <row r="10" spans="1:10" s="56" customFormat="1" ht="298.5" customHeight="1">
      <c r="A10" s="86" t="s">
        <v>65</v>
      </c>
      <c r="B10" s="89">
        <v>44914</v>
      </c>
      <c r="C10" s="86" t="s">
        <v>66</v>
      </c>
      <c r="D10" s="92">
        <v>1020001071491</v>
      </c>
      <c r="E10" s="95" t="s">
        <v>67</v>
      </c>
      <c r="F10" s="98" t="s">
        <v>63</v>
      </c>
      <c r="G10" s="101">
        <v>37400000</v>
      </c>
      <c r="H10" s="104" t="s">
        <v>64</v>
      </c>
      <c r="I10" s="107">
        <v>1</v>
      </c>
      <c r="J10" s="47" t="s">
        <v>59</v>
      </c>
    </row>
    <row r="11" spans="1:10" s="56" customFormat="1" ht="270.75" customHeight="1">
      <c r="A11" s="87"/>
      <c r="B11" s="90"/>
      <c r="C11" s="87"/>
      <c r="D11" s="93"/>
      <c r="E11" s="96"/>
      <c r="F11" s="99"/>
      <c r="G11" s="102"/>
      <c r="H11" s="105"/>
      <c r="I11" s="108"/>
      <c r="J11" s="48" t="s">
        <v>60</v>
      </c>
    </row>
    <row r="12" spans="1:10" s="56" customFormat="1" ht="337.5" customHeight="1">
      <c r="A12" s="88"/>
      <c r="B12" s="91"/>
      <c r="C12" s="88"/>
      <c r="D12" s="94"/>
      <c r="E12" s="97"/>
      <c r="F12" s="100"/>
      <c r="G12" s="103"/>
      <c r="H12" s="106"/>
      <c r="I12" s="109"/>
      <c r="J12" s="49" t="s">
        <v>61</v>
      </c>
    </row>
    <row r="13" spans="1:10" s="57" customFormat="1" ht="189" customHeight="1">
      <c r="A13" s="51" t="s">
        <v>81</v>
      </c>
      <c r="B13" s="18">
        <v>44869</v>
      </c>
      <c r="C13" s="51" t="s">
        <v>82</v>
      </c>
      <c r="D13" s="40">
        <v>5010005006053</v>
      </c>
      <c r="E13" s="19" t="s">
        <v>47</v>
      </c>
      <c r="F13" s="80" t="s">
        <v>63</v>
      </c>
      <c r="G13" s="20">
        <v>9900000</v>
      </c>
      <c r="H13" s="41" t="s">
        <v>75</v>
      </c>
      <c r="I13" s="22">
        <v>1</v>
      </c>
      <c r="J13" s="50" t="s">
        <v>111</v>
      </c>
    </row>
    <row r="14" spans="1:10" s="57" customFormat="1" ht="179.25" customHeight="1">
      <c r="A14" s="42" t="s">
        <v>83</v>
      </c>
      <c r="B14" s="27">
        <v>44876</v>
      </c>
      <c r="C14" s="43" t="s">
        <v>84</v>
      </c>
      <c r="D14" s="22">
        <v>6010701039470</v>
      </c>
      <c r="E14" s="19" t="s">
        <v>47</v>
      </c>
      <c r="F14" s="80" t="s">
        <v>63</v>
      </c>
      <c r="G14" s="44">
        <v>2640000</v>
      </c>
      <c r="H14" s="41" t="s">
        <v>75</v>
      </c>
      <c r="I14" s="22">
        <v>1</v>
      </c>
      <c r="J14" s="50" t="s">
        <v>112</v>
      </c>
    </row>
    <row r="15" spans="1:10" s="57" customFormat="1" ht="154.5" customHeight="1">
      <c r="A15" s="51" t="s">
        <v>89</v>
      </c>
      <c r="B15" s="18">
        <v>44894</v>
      </c>
      <c r="C15" s="51" t="s">
        <v>90</v>
      </c>
      <c r="D15" s="40">
        <v>1012805001385</v>
      </c>
      <c r="E15" s="19" t="s">
        <v>47</v>
      </c>
      <c r="F15" s="80" t="s">
        <v>63</v>
      </c>
      <c r="G15" s="20">
        <v>3381000</v>
      </c>
      <c r="H15" s="41" t="s">
        <v>75</v>
      </c>
      <c r="I15" s="22">
        <v>1</v>
      </c>
      <c r="J15" s="50" t="s">
        <v>113</v>
      </c>
    </row>
    <row r="16" spans="1:10" s="57" customFormat="1" ht="103.5" customHeight="1">
      <c r="A16" s="42" t="s">
        <v>97</v>
      </c>
      <c r="B16" s="27">
        <v>44904</v>
      </c>
      <c r="C16" s="43" t="s">
        <v>98</v>
      </c>
      <c r="D16" s="22">
        <v>2010001139553</v>
      </c>
      <c r="E16" s="19" t="s">
        <v>40</v>
      </c>
      <c r="F16" s="80" t="s">
        <v>63</v>
      </c>
      <c r="G16" s="44" t="s">
        <v>99</v>
      </c>
      <c r="H16" s="41" t="s">
        <v>75</v>
      </c>
      <c r="I16" s="22">
        <v>1</v>
      </c>
      <c r="J16" s="50" t="s">
        <v>114</v>
      </c>
    </row>
    <row r="17" spans="1:10" s="57" customFormat="1" ht="139.5" customHeight="1">
      <c r="A17" s="52" t="s">
        <v>190</v>
      </c>
      <c r="B17" s="23">
        <v>44909</v>
      </c>
      <c r="C17" s="52" t="s">
        <v>192</v>
      </c>
      <c r="D17" s="24">
        <v>6010601040090</v>
      </c>
      <c r="E17" s="19" t="s">
        <v>40</v>
      </c>
      <c r="F17" s="20">
        <v>6245800</v>
      </c>
      <c r="G17" s="20">
        <v>6028000</v>
      </c>
      <c r="H17" s="21">
        <v>0.965</v>
      </c>
      <c r="I17" s="22">
        <v>1</v>
      </c>
      <c r="J17" s="50" t="s">
        <v>114</v>
      </c>
    </row>
    <row r="18" spans="1:10" s="57" customFormat="1" ht="139.5" customHeight="1">
      <c r="A18" s="52" t="s">
        <v>201</v>
      </c>
      <c r="B18" s="18">
        <v>44911</v>
      </c>
      <c r="C18" s="52" t="s">
        <v>202</v>
      </c>
      <c r="D18" s="40">
        <v>8040001026108</v>
      </c>
      <c r="E18" s="19" t="s">
        <v>62</v>
      </c>
      <c r="F18" s="77" t="s">
        <v>63</v>
      </c>
      <c r="G18" s="45" t="s">
        <v>203</v>
      </c>
      <c r="H18" s="41" t="s">
        <v>75</v>
      </c>
      <c r="I18" s="22">
        <v>1</v>
      </c>
      <c r="J18" s="50" t="s">
        <v>208</v>
      </c>
    </row>
    <row r="19" spans="1:9" s="10" customFormat="1" ht="9.75" customHeight="1">
      <c r="A19" s="14"/>
      <c r="B19" s="11"/>
      <c r="C19" s="14"/>
      <c r="D19" s="11"/>
      <c r="E19" s="11"/>
      <c r="F19" s="11"/>
      <c r="G19" s="11"/>
      <c r="H19" s="11"/>
      <c r="I19" s="11"/>
    </row>
    <row r="20" spans="1:10" s="10" customFormat="1" ht="13.5">
      <c r="A20" s="82" t="s">
        <v>36</v>
      </c>
      <c r="B20" s="82"/>
      <c r="C20" s="82"/>
      <c r="D20" s="82"/>
      <c r="E20" s="82"/>
      <c r="F20" s="82"/>
      <c r="G20" s="82"/>
      <c r="H20" s="82"/>
      <c r="I20" s="82"/>
      <c r="J20" s="82"/>
    </row>
    <row r="21" spans="1:9" s="10" customFormat="1" ht="13.5">
      <c r="A21" s="14"/>
      <c r="B21" s="11"/>
      <c r="C21" s="14"/>
      <c r="D21" s="11"/>
      <c r="E21" s="11"/>
      <c r="F21" s="11"/>
      <c r="G21" s="11"/>
      <c r="H21" s="11"/>
      <c r="I21" s="11"/>
    </row>
    <row r="22" spans="1:10" ht="13.5">
      <c r="A22" s="14"/>
      <c r="B22" s="11"/>
      <c r="C22" s="14"/>
      <c r="D22" s="11"/>
      <c r="E22" s="11"/>
      <c r="F22" s="11"/>
      <c r="G22" s="11"/>
      <c r="H22" s="11"/>
      <c r="I22" s="11"/>
      <c r="J22" s="10"/>
    </row>
    <row r="23" ht="12.75">
      <c r="A23" s="2">
        <f>COUNTA(A6:A18)</f>
        <v>9</v>
      </c>
    </row>
  </sheetData>
  <sheetProtection/>
  <autoFilter ref="A5:J12"/>
  <mergeCells count="29">
    <mergeCell ref="G8:G9"/>
    <mergeCell ref="H8:H9"/>
    <mergeCell ref="I8:I9"/>
    <mergeCell ref="A8:A9"/>
    <mergeCell ref="B8:B9"/>
    <mergeCell ref="C8:C9"/>
    <mergeCell ref="D8:D9"/>
    <mergeCell ref="E8:E9"/>
    <mergeCell ref="F8:F9"/>
    <mergeCell ref="I10:I12"/>
    <mergeCell ref="A6:A7"/>
    <mergeCell ref="B6:B7"/>
    <mergeCell ref="C6:C7"/>
    <mergeCell ref="D6:D7"/>
    <mergeCell ref="E6:E7"/>
    <mergeCell ref="F6:F7"/>
    <mergeCell ref="G6:G7"/>
    <mergeCell ref="H6:H7"/>
    <mergeCell ref="I6:I7"/>
    <mergeCell ref="A2:J2"/>
    <mergeCell ref="A20:J20"/>
    <mergeCell ref="A10:A12"/>
    <mergeCell ref="B10:B12"/>
    <mergeCell ref="C10:C12"/>
    <mergeCell ref="D10:D12"/>
    <mergeCell ref="E10:E12"/>
    <mergeCell ref="F10:F12"/>
    <mergeCell ref="G10:G12"/>
    <mergeCell ref="H10:H12"/>
  </mergeCells>
  <conditionalFormatting sqref="D17">
    <cfRule type="expression" priority="1" dxfId="0">
      <formula>BB17="×"</formula>
    </cfRule>
  </conditionalFormatting>
  <dataValidations count="3">
    <dataValidation type="list" allowBlank="1" showInputMessage="1" imeMode="halfAlpha" sqref="G18">
      <formula1>"－"</formula1>
    </dataValidation>
    <dataValidation type="list" allowBlank="1" showInputMessage="1" imeMode="halfAlpha" sqref="F18">
      <formula1>",他官署で調達手続きを実施のため,－"</formula1>
    </dataValidation>
    <dataValidation type="list" allowBlank="1" showInputMessage="1" imeMode="halfAlpha" sqref="D17">
      <formula1>" ,－"</formula1>
    </dataValidation>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2021-10-29T07:52:03Z</dcterms:created>
  <dcterms:modified xsi:type="dcterms:W3CDTF">2023-04-22T11:03:49Z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TaxCatchAll">
    <vt:lpwstr/>
  </property>
</Properties>
</file>