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50" windowHeight="11720" activeTab="15"/>
  </bookViews>
  <sheets>
    <sheet name="20"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30" sheetId="11" r:id="rId11"/>
    <sheet name="令和元年" sheetId="12" r:id="rId12"/>
    <sheet name="２" sheetId="13" r:id="rId13"/>
    <sheet name="3" sheetId="14" r:id="rId14"/>
    <sheet name="４" sheetId="15" r:id="rId15"/>
    <sheet name="５" sheetId="16" r:id="rId16"/>
  </sheets>
  <definedNames>
    <definedName name="_xlnm.Print_Area" localSheetId="12">'２'!$A$1:$F$42</definedName>
    <definedName name="_xlnm.Print_Area" localSheetId="0">'20'!$A$1:$F$32</definedName>
    <definedName name="_xlnm.Print_Area" localSheetId="1">'21'!$A$1:$F$33</definedName>
    <definedName name="_xlnm.Print_Area" localSheetId="2">'22'!$A$1:$F$30</definedName>
    <definedName name="_xlnm.Print_Area" localSheetId="3">'23'!$A$1:$F$30</definedName>
    <definedName name="_xlnm.Print_Area" localSheetId="4">'24'!$A$1:$F$43</definedName>
    <definedName name="_xlnm.Print_Area" localSheetId="5">'25'!$A$1:$F$42</definedName>
    <definedName name="_xlnm.Print_Area" localSheetId="6">'26'!$A$1:$F$41</definedName>
    <definedName name="_xlnm.Print_Area" localSheetId="7">'27'!$A$1:$F$41</definedName>
    <definedName name="_xlnm.Print_Area" localSheetId="8">'28'!$A$1:$F$43</definedName>
    <definedName name="_xlnm.Print_Area" localSheetId="9">'29'!$A$1:$F$43</definedName>
    <definedName name="_xlnm.Print_Area" localSheetId="13">'3'!$A$1:$F$42</definedName>
    <definedName name="_xlnm.Print_Area" localSheetId="10">'30'!$A$1:$F$43</definedName>
    <definedName name="_xlnm.Print_Area" localSheetId="14">'４'!$A$1:$F$42</definedName>
    <definedName name="_xlnm.Print_Area" localSheetId="15">'５'!$A$1:$F$44</definedName>
    <definedName name="_xlnm.Print_Area" localSheetId="11">'令和元年'!$A$1:$F$43</definedName>
  </definedNames>
  <calcPr fullCalcOnLoad="1"/>
</workbook>
</file>

<file path=xl/sharedStrings.xml><?xml version="1.0" encoding="utf-8"?>
<sst xmlns="http://schemas.openxmlformats.org/spreadsheetml/2006/main" count="839" uniqueCount="100">
  <si>
    <t>社会福祉費</t>
  </si>
  <si>
    <t>（単位：千円）</t>
  </si>
  <si>
    <t>地方交付税交付金</t>
  </si>
  <si>
    <t>エネルギー対策費</t>
  </si>
  <si>
    <t>地方特例交付金</t>
  </si>
  <si>
    <t>森林水産基盤整備事業費</t>
  </si>
  <si>
    <t>食料安定供給関係費</t>
  </si>
  <si>
    <t>平　　　　　成　　　　　21　　　　　年　　　　　度</t>
  </si>
  <si>
    <t>計</t>
  </si>
  <si>
    <t>社会保障関係費</t>
  </si>
  <si>
    <t>国債費</t>
  </si>
  <si>
    <t>公共事業関係費</t>
  </si>
  <si>
    <t>その他の事項経費</t>
  </si>
  <si>
    <t>予備費</t>
  </si>
  <si>
    <t>年金医療介護保険給付費</t>
  </si>
  <si>
    <t>保健衛生対策費</t>
  </si>
  <si>
    <t>雇用労災対策費</t>
  </si>
  <si>
    <t>地方譲与税譲与金</t>
  </si>
  <si>
    <t>治山治水対策事業費</t>
  </si>
  <si>
    <t>道路整備事業費</t>
  </si>
  <si>
    <t>港湾空港鉄道等整備事業費</t>
  </si>
  <si>
    <t>住宅都市地域環境整備事業費</t>
  </si>
  <si>
    <t>農業農村整備事業費</t>
  </si>
  <si>
    <t>調整費等</t>
  </si>
  <si>
    <t>災害復旧等事業費</t>
  </si>
  <si>
    <t>合　　　　　　　　計</t>
  </si>
  <si>
    <t>平　　　　　成　　　　　20　　　　　年　　　　　度</t>
  </si>
  <si>
    <t>社会保険費</t>
  </si>
  <si>
    <t>失業対策費</t>
  </si>
  <si>
    <t>住宅都市環境整備事業費</t>
  </si>
  <si>
    <t>農林水産基盤整備事業費</t>
  </si>
  <si>
    <t>推進費等</t>
  </si>
  <si>
    <t>主　　要　　経　　費　　別</t>
  </si>
  <si>
    <t>当　初　予　算</t>
  </si>
  <si>
    <t>補　正　予　算</t>
  </si>
  <si>
    <t>計</t>
  </si>
  <si>
    <t>-</t>
  </si>
  <si>
    <t>-</t>
  </si>
  <si>
    <t>小　　　計</t>
  </si>
  <si>
    <t>(注）本表の各年度の補正予算欄は、当該年度中の補正予算の合計額であり、補正による増額減額は純額で示してある。</t>
  </si>
  <si>
    <t>平　　　　成　　　　22　　　　年　　　　度</t>
  </si>
  <si>
    <t>主　　要　　経　　費　　別</t>
  </si>
  <si>
    <t>当　初　予　算</t>
  </si>
  <si>
    <t>平　　成　　23　　年　　度</t>
  </si>
  <si>
    <t>-</t>
  </si>
  <si>
    <t>第21表　平成20年度以降主要経費別分類による特別会計歳出当初予算及び補正予算</t>
  </si>
  <si>
    <t>補　正　予　算</t>
  </si>
  <si>
    <t>-</t>
  </si>
  <si>
    <t>保健衛生対策費</t>
  </si>
  <si>
    <t>文教及び科学振興費</t>
  </si>
  <si>
    <t>義務教育費国庫負担金</t>
  </si>
  <si>
    <t>科学技術振興費</t>
  </si>
  <si>
    <t>文教施設費</t>
  </si>
  <si>
    <t>教育振興助成費</t>
  </si>
  <si>
    <t>育英事業費</t>
  </si>
  <si>
    <t>防衛関係費</t>
  </si>
  <si>
    <t>公園水道廃棄物処理等施設整備費</t>
  </si>
  <si>
    <t>社会資本総合整備事業費</t>
  </si>
  <si>
    <t>経済協力費</t>
  </si>
  <si>
    <t>中小企業対策費</t>
  </si>
  <si>
    <t>平　　　　　成　　　　　24　　　　　年　　　　　度</t>
  </si>
  <si>
    <t>主　　要　　経　　費　　別</t>
  </si>
  <si>
    <t>補　正　予　算</t>
  </si>
  <si>
    <t>-</t>
  </si>
  <si>
    <t>平　　成　　25　　年　　度</t>
  </si>
  <si>
    <t>復興加速化・福島再生予備費</t>
  </si>
  <si>
    <t>主　　要　　経　　費　　別</t>
  </si>
  <si>
    <t>当　初　予　算</t>
  </si>
  <si>
    <t>-</t>
  </si>
  <si>
    <t>平　　成　　26　　年　　度</t>
  </si>
  <si>
    <t>平　　成　　27　　年　　度</t>
  </si>
  <si>
    <t>年金給付費</t>
  </si>
  <si>
    <t>医療給付費</t>
  </si>
  <si>
    <t>介護給付費</t>
  </si>
  <si>
    <t>少子化対策費</t>
  </si>
  <si>
    <t>生活扶助等社会福祉費</t>
  </si>
  <si>
    <t>-</t>
  </si>
  <si>
    <t>平　　成　　28　　年　　度</t>
  </si>
  <si>
    <t>平　　成　　29　　年　　度</t>
  </si>
  <si>
    <t>-</t>
  </si>
  <si>
    <t>年金給付費</t>
  </si>
  <si>
    <t>医療給付費</t>
  </si>
  <si>
    <t>介護給付費</t>
  </si>
  <si>
    <t>-</t>
  </si>
  <si>
    <t>平　　成　　30　　年　　度</t>
  </si>
  <si>
    <t>令　　和　　元　　年　　度</t>
  </si>
  <si>
    <t>－</t>
  </si>
  <si>
    <t>産業投資予備費</t>
  </si>
  <si>
    <t>-</t>
  </si>
  <si>
    <t>-</t>
  </si>
  <si>
    <t>-</t>
  </si>
  <si>
    <t>育英事業費</t>
  </si>
  <si>
    <t>令　　和　　２　　年　　度</t>
  </si>
  <si>
    <t>－</t>
  </si>
  <si>
    <t>令　　和　　３　　年　　度</t>
  </si>
  <si>
    <t>（単位：千円）</t>
  </si>
  <si>
    <t>住宅都市環境整備事業費</t>
  </si>
  <si>
    <t>令　　和　　４　　年　　度</t>
  </si>
  <si>
    <t>令　　和　　５　　年　　度</t>
  </si>
  <si>
    <t>道路整備事業費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</si>
</sst>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 #,##0"/>
    <numFmt numFmtId="178" formatCode="#,##0;&quot;△ &quot;* #,##0;* 0;* &quot;－&quot;"/>
    <numFmt numFmtId="179" formatCode="#,##0_ "/>
    <numFmt numFmtId="180" formatCode="#,##0;* &quot;－&quot;"/>
    <numFmt numFmtId="181" formatCode="* #,##0;_ &quot;△&quot;* #,##0;* &quot;0&quot;;* &quot;－&quot;"/>
    <numFmt numFmtId="182" formatCode="* #,##0;_ \ \ \ \ \ \ \ &quot;△&quot;* #,##0;* &quot;0&quot;;* &quot;－&quot;"/>
    <numFmt numFmtId="183" formatCode="#,##0;&quot;△ &quot;#,##0"/>
    <numFmt numFmtId="184" formatCode="#,##0;&quot;△&quot;#,##0"/>
    <numFmt numFmtId="185" formatCode="[$]ggge&quot;年&quot;m&quot;月&quot;d&quot;日&quot;;@"/>
    <numFmt numFmtId="186" formatCode="[$-411]gge&quot;年&quot;m&quot;月&quot;d&quot;日&quot;;@"/>
    <numFmt numFmtId="187" formatCode="[$]gge&quot;年&quot;m&quot;月&quot;d&quot;日&quot;;@"/>
  </numFmts>
  <fonts count="51">
    <font>
      <sz val="8"/>
      <name val="ＭＳ 明朝"/>
      <family val="1"/>
    </font>
    <font>
      <sz val="11"/>
      <name val="ＭＳ Ｐゴシック"/>
      <family val="3"/>
    </font>
    <font>
      <u val="single"/>
      <sz val="8"/>
      <color indexed="12"/>
      <name val="ＭＳ 明朝"/>
      <family val="1"/>
    </font>
    <font>
      <u val="single"/>
      <sz val="8"/>
      <color indexed="36"/>
      <name val="ＭＳ 明朝"/>
      <family val="1"/>
    </font>
    <font>
      <sz val="6"/>
      <name val="ＭＳ 明朝"/>
      <family val="1"/>
    </font>
    <font>
      <sz val="8"/>
      <name val="ＭＳ ゴシック"/>
      <family val="3"/>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8"/>
      <color indexed="8"/>
      <name val="ＭＳ 明朝"/>
      <family val="1"/>
    </font>
    <font>
      <sz val="8"/>
      <color indexed="8"/>
      <name val="ＭＳ Ｐ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rgb="FF000000"/>
      <name val="ＭＳ 明朝"/>
      <family val="1"/>
    </font>
    <font>
      <sz val="11"/>
      <color rgb="FF006100"/>
      <name val="Calibri"/>
      <family val="3"/>
    </font>
    <font>
      <sz val="8"/>
      <color theme="1"/>
      <name val="ＭＳ 明朝"/>
      <family val="1"/>
    </font>
    <font>
      <sz val="8"/>
      <color theme="1"/>
      <name val="ＭＳ Ｐ明朝"/>
      <family val="1"/>
    </font>
    <font>
      <sz val="8"/>
      <color theme="1"/>
      <name val="ＭＳ Ｐゴシック"/>
      <family val="3"/>
    </font>
    <font>
      <sz val="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hair"/>
    </border>
    <border>
      <left>
        <color indexed="63"/>
      </left>
      <right>
        <color indexed="63"/>
      </right>
      <top style="thin"/>
      <bottom>
        <color indexed="63"/>
      </bottom>
    </border>
    <border>
      <left style="hair"/>
      <right style="hair"/>
      <top style="hair"/>
      <bottom style="hair"/>
    </border>
    <border>
      <left style="hair"/>
      <right>
        <color indexed="63"/>
      </right>
      <top>
        <color indexed="63"/>
      </top>
      <bottom style="thin"/>
    </border>
    <border>
      <left>
        <color indexed="63"/>
      </left>
      <right style="hair"/>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10">
    <xf numFmtId="0" fontId="0" fillId="0" borderId="0" xfId="0" applyAlignment="1">
      <alignment vertical="center"/>
    </xf>
    <xf numFmtId="49" fontId="5" fillId="33" borderId="0" xfId="0" applyNumberFormat="1" applyFont="1" applyFill="1" applyBorder="1" applyAlignment="1">
      <alignment horizontal="center" vertical="center"/>
    </xf>
    <xf numFmtId="49" fontId="5" fillId="33" borderId="0" xfId="0" applyNumberFormat="1" applyFont="1" applyFill="1" applyBorder="1" applyAlignment="1">
      <alignment horizontal="right" vertical="center"/>
    </xf>
    <xf numFmtId="0" fontId="0" fillId="33" borderId="0" xfId="0" applyFont="1" applyFill="1" applyAlignment="1">
      <alignment vertical="center"/>
    </xf>
    <xf numFmtId="0" fontId="0" fillId="33" borderId="0" xfId="0" applyFont="1" applyFill="1" applyBorder="1" applyAlignment="1">
      <alignment horizontal="right"/>
    </xf>
    <xf numFmtId="49" fontId="0" fillId="33" borderId="10" xfId="0" applyNumberFormat="1" applyFont="1" applyFill="1" applyBorder="1" applyAlignment="1">
      <alignment horizontal="center" vertical="center"/>
    </xf>
    <xf numFmtId="49" fontId="0" fillId="33" borderId="0" xfId="0" applyNumberFormat="1" applyFont="1" applyFill="1" applyBorder="1" applyAlignment="1">
      <alignment vertical="center"/>
    </xf>
    <xf numFmtId="181" fontId="0" fillId="33" borderId="11" xfId="0" applyNumberFormat="1" applyFont="1" applyFill="1" applyBorder="1" applyAlignment="1">
      <alignment vertical="center"/>
    </xf>
    <xf numFmtId="0" fontId="5" fillId="33" borderId="0" xfId="0" applyFont="1" applyFill="1" applyBorder="1" applyAlignment="1">
      <alignment horizontal="center" vertical="center"/>
    </xf>
    <xf numFmtId="49" fontId="0" fillId="33" borderId="0" xfId="0" applyNumberFormat="1" applyFont="1" applyFill="1" applyBorder="1" applyAlignment="1">
      <alignment horizontal="distributed" vertical="center"/>
    </xf>
    <xf numFmtId="0" fontId="0" fillId="33" borderId="0" xfId="0" applyFont="1" applyFill="1" applyBorder="1" applyAlignment="1">
      <alignment vertical="center"/>
    </xf>
    <xf numFmtId="49" fontId="0" fillId="33" borderId="0" xfId="0" applyNumberFormat="1" applyFont="1" applyFill="1" applyBorder="1" applyAlignment="1">
      <alignment horizontal="center" vertical="center"/>
    </xf>
    <xf numFmtId="49" fontId="0" fillId="33" borderId="0" xfId="0" applyNumberFormat="1" applyFont="1" applyFill="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horizontal="center" vertical="center"/>
    </xf>
    <xf numFmtId="181" fontId="7" fillId="33" borderId="12" xfId="0" applyNumberFormat="1" applyFont="1" applyFill="1" applyBorder="1" applyAlignment="1">
      <alignment vertical="center"/>
    </xf>
    <xf numFmtId="49" fontId="5" fillId="33" borderId="12" xfId="0" applyNumberFormat="1" applyFont="1" applyFill="1" applyBorder="1" applyAlignment="1">
      <alignment horizontal="center" vertical="center"/>
    </xf>
    <xf numFmtId="49" fontId="5" fillId="33" borderId="12" xfId="0" applyNumberFormat="1" applyFont="1" applyFill="1" applyBorder="1" applyAlignment="1">
      <alignment horizontal="right" vertical="center"/>
    </xf>
    <xf numFmtId="0" fontId="0" fillId="33" borderId="12" xfId="0" applyFont="1" applyFill="1" applyBorder="1" applyAlignment="1">
      <alignment vertical="center"/>
    </xf>
    <xf numFmtId="0" fontId="0" fillId="33" borderId="12" xfId="0" applyFont="1" applyFill="1" applyBorder="1" applyAlignment="1">
      <alignment horizontal="right"/>
    </xf>
    <xf numFmtId="49" fontId="0" fillId="33" borderId="13" xfId="0" applyNumberFormat="1" applyFont="1" applyFill="1" applyBorder="1" applyAlignment="1">
      <alignment horizontal="center" vertical="center"/>
    </xf>
    <xf numFmtId="0" fontId="0" fillId="33" borderId="14" xfId="0" applyFont="1" applyFill="1" applyBorder="1" applyAlignment="1">
      <alignment vertical="center"/>
    </xf>
    <xf numFmtId="181" fontId="6" fillId="33" borderId="0" xfId="0" applyNumberFormat="1" applyFont="1" applyFill="1" applyBorder="1" applyAlignment="1">
      <alignment vertical="center"/>
    </xf>
    <xf numFmtId="0" fontId="0" fillId="33" borderId="12" xfId="0" applyFont="1" applyFill="1" applyBorder="1" applyAlignment="1">
      <alignment vertical="top"/>
    </xf>
    <xf numFmtId="49" fontId="0" fillId="33" borderId="15" xfId="0" applyNumberFormat="1" applyFont="1" applyFill="1" applyBorder="1" applyAlignment="1">
      <alignment horizontal="center" vertical="center"/>
    </xf>
    <xf numFmtId="181" fontId="0" fillId="33" borderId="0" xfId="0" applyNumberFormat="1" applyFont="1" applyFill="1" applyBorder="1" applyAlignment="1">
      <alignment vertical="center"/>
    </xf>
    <xf numFmtId="0" fontId="5" fillId="33" borderId="0" xfId="0" applyFont="1" applyFill="1" applyAlignment="1">
      <alignment vertical="top"/>
    </xf>
    <xf numFmtId="181" fontId="7" fillId="33" borderId="0" xfId="0" applyNumberFormat="1" applyFont="1" applyFill="1" applyBorder="1" applyAlignment="1">
      <alignment vertical="center"/>
    </xf>
    <xf numFmtId="0" fontId="7" fillId="33" borderId="0" xfId="0" applyFont="1" applyFill="1" applyAlignment="1">
      <alignment vertical="center"/>
    </xf>
    <xf numFmtId="0" fontId="0" fillId="33" borderId="0" xfId="0" applyFont="1" applyFill="1" applyBorder="1" applyAlignment="1">
      <alignment vertical="top"/>
    </xf>
    <xf numFmtId="0" fontId="0" fillId="33" borderId="0" xfId="0" applyFont="1" applyFill="1" applyAlignment="1">
      <alignment vertical="top"/>
    </xf>
    <xf numFmtId="0" fontId="0" fillId="33" borderId="0" xfId="0" applyFont="1" applyFill="1" applyBorder="1" applyAlignment="1">
      <alignment vertical="center"/>
    </xf>
    <xf numFmtId="0" fontId="47" fillId="33" borderId="0" xfId="0" applyFont="1" applyFill="1" applyBorder="1" applyAlignment="1">
      <alignment horizontal="right"/>
    </xf>
    <xf numFmtId="0" fontId="47" fillId="33" borderId="10" xfId="0" applyFont="1" applyFill="1" applyBorder="1" applyAlignment="1">
      <alignment horizontal="center" vertical="center"/>
    </xf>
    <xf numFmtId="0" fontId="47" fillId="33" borderId="0" xfId="0" applyFont="1" applyFill="1" applyAlignment="1">
      <alignment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181" fontId="0" fillId="33" borderId="0" xfId="0" applyNumberFormat="1" applyFont="1" applyFill="1" applyAlignment="1">
      <alignment vertical="center"/>
    </xf>
    <xf numFmtId="183" fontId="6" fillId="33" borderId="0" xfId="0" applyNumberFormat="1" applyFont="1" applyFill="1" applyAlignment="1">
      <alignment horizontal="right" vertical="center"/>
    </xf>
    <xf numFmtId="183" fontId="6" fillId="33" borderId="11" xfId="0" applyNumberFormat="1" applyFont="1" applyFill="1" applyBorder="1" applyAlignment="1">
      <alignment horizontal="right" vertical="center"/>
    </xf>
    <xf numFmtId="183" fontId="0" fillId="33" borderId="0" xfId="0" applyNumberFormat="1" applyFont="1" applyFill="1" applyAlignment="1">
      <alignment horizontal="right" vertical="center"/>
    </xf>
    <xf numFmtId="183" fontId="6" fillId="33" borderId="0" xfId="0" applyNumberFormat="1" applyFont="1" applyFill="1" applyBorder="1" applyAlignment="1">
      <alignment horizontal="right" vertical="center"/>
    </xf>
    <xf numFmtId="183" fontId="7" fillId="33" borderId="16" xfId="0" applyNumberFormat="1" applyFont="1" applyFill="1" applyBorder="1" applyAlignment="1">
      <alignment horizontal="right" vertical="center"/>
    </xf>
    <xf numFmtId="183" fontId="7" fillId="33" borderId="12" xfId="0" applyNumberFormat="1" applyFont="1" applyFill="1" applyBorder="1" applyAlignment="1">
      <alignment horizontal="right" vertical="center"/>
    </xf>
    <xf numFmtId="183" fontId="48" fillId="33" borderId="0" xfId="0" applyNumberFormat="1" applyFont="1" applyFill="1" applyAlignment="1">
      <alignment horizontal="right" vertical="center"/>
    </xf>
    <xf numFmtId="183" fontId="49" fillId="33" borderId="12" xfId="0" applyNumberFormat="1" applyFont="1" applyFill="1" applyBorder="1" applyAlignment="1">
      <alignment horizontal="right" vertical="center"/>
    </xf>
    <xf numFmtId="183" fontId="47" fillId="33" borderId="0" xfId="0" applyNumberFormat="1" applyFont="1" applyFill="1" applyAlignment="1">
      <alignment horizontal="right" vertical="center"/>
    </xf>
    <xf numFmtId="183" fontId="48" fillId="33" borderId="11" xfId="0" applyNumberFormat="1" applyFont="1" applyFill="1" applyBorder="1" applyAlignment="1">
      <alignment horizontal="right" vertical="center"/>
    </xf>
    <xf numFmtId="183" fontId="48" fillId="33" borderId="0" xfId="0" applyNumberFormat="1" applyFont="1" applyFill="1" applyBorder="1" applyAlignment="1">
      <alignment horizontal="right"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183" fontId="0" fillId="33" borderId="0" xfId="0" applyNumberFormat="1" applyFont="1" applyFill="1" applyAlignment="1">
      <alignment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183" fontId="7" fillId="33" borderId="0" xfId="0" applyNumberFormat="1" applyFont="1" applyFill="1" applyBorder="1" applyAlignment="1">
      <alignment horizontal="right" vertical="center"/>
    </xf>
    <xf numFmtId="49" fontId="0" fillId="33" borderId="17" xfId="0" applyNumberFormat="1" applyFont="1" applyFill="1" applyBorder="1" applyAlignment="1">
      <alignment vertical="center"/>
    </xf>
    <xf numFmtId="0" fontId="5" fillId="33" borderId="0" xfId="0" applyFont="1" applyFill="1" applyAlignment="1">
      <alignment horizontal="center" vertical="center"/>
    </xf>
    <xf numFmtId="0" fontId="0" fillId="33" borderId="0" xfId="0" applyFill="1" applyAlignment="1">
      <alignment vertical="center"/>
    </xf>
    <xf numFmtId="181" fontId="0" fillId="33" borderId="0" xfId="0" applyNumberFormat="1" applyFill="1" applyAlignment="1">
      <alignment vertical="center"/>
    </xf>
    <xf numFmtId="0" fontId="0" fillId="33" borderId="12" xfId="0" applyFill="1" applyBorder="1" applyAlignment="1">
      <alignment vertical="center"/>
    </xf>
    <xf numFmtId="49" fontId="0" fillId="33" borderId="0" xfId="0" applyNumberFormat="1" applyFill="1" applyAlignment="1">
      <alignment vertical="center"/>
    </xf>
    <xf numFmtId="49" fontId="0" fillId="33" borderId="17" xfId="0" applyNumberFormat="1" applyFill="1" applyBorder="1" applyAlignment="1">
      <alignment vertical="center"/>
    </xf>
    <xf numFmtId="49" fontId="5" fillId="33" borderId="0" xfId="0" applyNumberFormat="1" applyFont="1" applyFill="1" applyAlignment="1">
      <alignment horizontal="right" vertical="center"/>
    </xf>
    <xf numFmtId="49" fontId="0" fillId="33" borderId="0" xfId="0" applyNumberFormat="1" applyFill="1" applyAlignment="1">
      <alignment horizontal="distributed" vertical="center"/>
    </xf>
    <xf numFmtId="49" fontId="0" fillId="33" borderId="0" xfId="0" applyNumberFormat="1" applyFill="1" applyAlignment="1">
      <alignment horizontal="center" vertical="center"/>
    </xf>
    <xf numFmtId="181" fontId="0" fillId="33" borderId="11" xfId="0" applyNumberFormat="1" applyFill="1" applyBorder="1" applyAlignment="1">
      <alignment vertical="center"/>
    </xf>
    <xf numFmtId="49" fontId="0" fillId="33" borderId="10" xfId="0" applyNumberFormat="1" applyFill="1" applyBorder="1" applyAlignment="1">
      <alignment horizontal="center" vertical="center"/>
    </xf>
    <xf numFmtId="0" fontId="0" fillId="33" borderId="0" xfId="0" applyFill="1" applyAlignment="1">
      <alignment horizontal="right"/>
    </xf>
    <xf numFmtId="49" fontId="5" fillId="33" borderId="0" xfId="0" applyNumberFormat="1" applyFont="1" applyFill="1" applyAlignment="1">
      <alignment horizontal="center" vertical="center"/>
    </xf>
    <xf numFmtId="0" fontId="0" fillId="33" borderId="0" xfId="0" applyFont="1" applyFill="1" applyAlignment="1">
      <alignment horizontal="right"/>
    </xf>
    <xf numFmtId="38" fontId="6" fillId="33" borderId="0" xfId="51" applyFont="1" applyFill="1" applyAlignment="1">
      <alignment horizontal="right" vertical="center"/>
    </xf>
    <xf numFmtId="38" fontId="6" fillId="33" borderId="0" xfId="51" applyFont="1" applyFill="1" applyAlignment="1">
      <alignment vertical="center"/>
    </xf>
    <xf numFmtId="183" fontId="6" fillId="33" borderId="0" xfId="51" applyNumberFormat="1" applyFont="1" applyFill="1" applyAlignment="1">
      <alignment vertical="center"/>
    </xf>
    <xf numFmtId="183" fontId="50" fillId="33" borderId="12" xfId="51" applyNumberFormat="1" applyFont="1" applyFill="1" applyBorder="1" applyAlignment="1">
      <alignment vertical="center"/>
    </xf>
    <xf numFmtId="38" fontId="50" fillId="33" borderId="12" xfId="51" applyFont="1" applyFill="1" applyBorder="1" applyAlignment="1">
      <alignment vertical="center"/>
    </xf>
    <xf numFmtId="0" fontId="5" fillId="33" borderId="0" xfId="0" applyFont="1" applyFill="1" applyAlignment="1">
      <alignment horizontal="center" vertical="center"/>
    </xf>
    <xf numFmtId="181" fontId="0" fillId="33" borderId="11" xfId="0" applyNumberFormat="1" applyFont="1" applyFill="1" applyBorder="1" applyAlignment="1">
      <alignment vertical="center"/>
    </xf>
    <xf numFmtId="49" fontId="0" fillId="33" borderId="0" xfId="0" applyNumberFormat="1" applyFont="1" applyFill="1" applyAlignment="1">
      <alignment horizontal="distributed" vertical="center"/>
    </xf>
    <xf numFmtId="49" fontId="0" fillId="33" borderId="0" xfId="0" applyNumberFormat="1" applyFont="1" applyFill="1" applyAlignment="1">
      <alignment horizontal="center" vertical="center"/>
    </xf>
    <xf numFmtId="49" fontId="0" fillId="33" borderId="17" xfId="0" applyNumberFormat="1" applyFont="1" applyFill="1" applyBorder="1" applyAlignment="1">
      <alignment vertical="center"/>
    </xf>
    <xf numFmtId="0" fontId="5" fillId="33" borderId="0" xfId="0" applyFont="1" applyFill="1" applyAlignment="1">
      <alignment horizontal="center" vertical="center"/>
    </xf>
    <xf numFmtId="49" fontId="0" fillId="33" borderId="0" xfId="0" applyNumberFormat="1" applyFont="1" applyFill="1" applyAlignment="1">
      <alignment horizontal="distributed" vertic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distributed" vertical="center"/>
    </xf>
    <xf numFmtId="0" fontId="0" fillId="0" borderId="0" xfId="0" applyAlignment="1">
      <alignment horizontal="distributed" vertical="center"/>
    </xf>
    <xf numFmtId="49" fontId="4" fillId="33" borderId="0" xfId="0" applyNumberFormat="1" applyFont="1" applyFill="1" applyBorder="1" applyAlignment="1">
      <alignment horizontal="left" vertical="center"/>
    </xf>
    <xf numFmtId="0" fontId="4" fillId="33" borderId="0" xfId="0" applyFont="1" applyFill="1" applyAlignment="1">
      <alignment horizontal="left" vertical="center"/>
    </xf>
    <xf numFmtId="0" fontId="5" fillId="33" borderId="0" xfId="0" applyFont="1" applyFill="1" applyAlignment="1">
      <alignment horizontal="center" vertical="center"/>
    </xf>
    <xf numFmtId="49" fontId="5" fillId="33" borderId="18" xfId="0" applyNumberFormat="1" applyFont="1" applyFill="1" applyBorder="1" applyAlignment="1">
      <alignment horizontal="center" vertical="center" wrapText="1"/>
    </xf>
    <xf numFmtId="49" fontId="0" fillId="33" borderId="19" xfId="0" applyNumberFormat="1" applyFont="1" applyFill="1" applyBorder="1" applyAlignment="1">
      <alignment horizontal="center" vertical="center"/>
    </xf>
    <xf numFmtId="49" fontId="7" fillId="33" borderId="12" xfId="0" applyNumberFormat="1" applyFont="1" applyFill="1" applyBorder="1" applyAlignment="1">
      <alignment horizontal="distributed" vertical="center"/>
    </xf>
    <xf numFmtId="49" fontId="0" fillId="33" borderId="0"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wrapText="1"/>
    </xf>
    <xf numFmtId="49" fontId="0" fillId="33" borderId="20"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0" xfId="0" applyFont="1" applyFill="1" applyAlignment="1">
      <alignment horizontal="distributed" vertical="center"/>
    </xf>
    <xf numFmtId="49" fontId="0" fillId="33" borderId="0" xfId="0" applyNumberFormat="1" applyFill="1" applyAlignment="1">
      <alignment horizontal="distributed" vertical="center"/>
    </xf>
    <xf numFmtId="0" fontId="0" fillId="33" borderId="0" xfId="0" applyFill="1" applyAlignment="1">
      <alignment horizontal="distributed" vertical="center"/>
    </xf>
    <xf numFmtId="49" fontId="0" fillId="33" borderId="0" xfId="0" applyNumberFormat="1" applyFill="1" applyAlignment="1">
      <alignment horizontal="center" vertical="center"/>
    </xf>
    <xf numFmtId="49" fontId="0" fillId="33" borderId="19" xfId="0" applyNumberFormat="1" applyFill="1" applyBorder="1" applyAlignment="1">
      <alignment horizontal="center" vertical="center"/>
    </xf>
    <xf numFmtId="49" fontId="0" fillId="33" borderId="0" xfId="0" applyNumberFormat="1" applyFont="1" applyFill="1" applyAlignment="1">
      <alignment horizontal="distributed" vertical="center"/>
    </xf>
    <xf numFmtId="49" fontId="0" fillId="33" borderId="0" xfId="0" applyNumberFormat="1" applyFont="1" applyFill="1" applyAlignment="1">
      <alignment horizontal="center" vertical="center"/>
    </xf>
    <xf numFmtId="184" fontId="6" fillId="33" borderId="0" xfId="51" applyNumberFormat="1" applyFont="1" applyFill="1" applyAlignment="1">
      <alignment horizontal="right" vertical="center"/>
    </xf>
    <xf numFmtId="184" fontId="7" fillId="33" borderId="12" xfId="51" applyNumberFormat="1" applyFont="1" applyFill="1" applyBorder="1" applyAlignment="1">
      <alignment horizontal="right" vertical="center"/>
    </xf>
    <xf numFmtId="184" fontId="50" fillId="33" borderId="12" xfId="51"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2"/>
  <sheetViews>
    <sheetView view="pageBreakPreview" zoomScaleSheetLayoutView="100" zoomScalePageLayoutView="0" workbookViewId="0" topLeftCell="A19">
      <selection activeCell="J27" sqref="J27"/>
    </sheetView>
  </sheetViews>
  <sheetFormatPr defaultColWidth="9.421875" defaultRowHeight="12"/>
  <cols>
    <col min="1" max="1" width="1.8515625" style="3" customWidth="1"/>
    <col min="2" max="2" width="30.57421875" style="3" customWidth="1"/>
    <col min="3" max="3" width="1.1484375" style="3" customWidth="1"/>
    <col min="4" max="6" width="20.140625" style="3" customWidth="1"/>
    <col min="7" max="16384" width="9.421875" style="3" customWidth="1"/>
  </cols>
  <sheetData>
    <row r="1" spans="2:6" ht="19.5" customHeight="1">
      <c r="B1" s="91" t="s">
        <v>45</v>
      </c>
      <c r="C1" s="91"/>
      <c r="D1" s="91"/>
      <c r="E1" s="91"/>
      <c r="F1" s="91"/>
    </row>
    <row r="2" spans="1:6" s="26" customFormat="1" ht="12" customHeight="1">
      <c r="A2" s="29"/>
      <c r="B2" s="29"/>
      <c r="C2" s="29"/>
      <c r="D2" s="29"/>
      <c r="E2" s="29"/>
      <c r="F2" s="4" t="s">
        <v>1</v>
      </c>
    </row>
    <row r="3" spans="1:6" ht="18" customHeight="1">
      <c r="A3" s="92" t="s">
        <v>26</v>
      </c>
      <c r="B3" s="92"/>
      <c r="C3" s="92"/>
      <c r="D3" s="92"/>
      <c r="E3" s="92"/>
      <c r="F3" s="92"/>
    </row>
    <row r="4" spans="1:6" ht="18" customHeight="1">
      <c r="A4" s="93" t="s">
        <v>32</v>
      </c>
      <c r="B4" s="93"/>
      <c r="C4" s="93"/>
      <c r="D4" s="24" t="s">
        <v>33</v>
      </c>
      <c r="E4" s="24" t="s">
        <v>34</v>
      </c>
      <c r="F4" s="5" t="s">
        <v>35</v>
      </c>
    </row>
    <row r="5" spans="1:6" ht="6" customHeight="1">
      <c r="A5" s="6"/>
      <c r="B5" s="6"/>
      <c r="C5" s="6"/>
      <c r="D5" s="7"/>
      <c r="E5" s="25"/>
      <c r="F5" s="25"/>
    </row>
    <row r="6" spans="1:15" s="30" customFormat="1" ht="20.25" customHeight="1">
      <c r="A6" s="87" t="s">
        <v>9</v>
      </c>
      <c r="B6" s="87"/>
      <c r="C6" s="22"/>
      <c r="D6" s="41"/>
      <c r="E6" s="43"/>
      <c r="F6" s="43"/>
      <c r="G6" s="22"/>
      <c r="H6" s="22"/>
      <c r="I6" s="22"/>
      <c r="J6" s="22"/>
      <c r="K6" s="22"/>
      <c r="L6" s="22"/>
      <c r="M6" s="22"/>
      <c r="N6" s="22"/>
      <c r="O6" s="22"/>
    </row>
    <row r="7" spans="1:15" s="12" customFormat="1" ht="20.25" customHeight="1">
      <c r="A7" s="9"/>
      <c r="B7" s="9" t="s">
        <v>27</v>
      </c>
      <c r="C7" s="22">
        <v>70022026</v>
      </c>
      <c r="D7" s="41">
        <v>73594920114</v>
      </c>
      <c r="E7" s="43">
        <v>15222330</v>
      </c>
      <c r="F7" s="43">
        <f aca="true" t="shared" si="0" ref="F7:F14">SUM(D7,E7)</f>
        <v>73610142444</v>
      </c>
      <c r="G7" s="22"/>
      <c r="H7" s="22"/>
      <c r="I7" s="22"/>
      <c r="J7" s="22"/>
      <c r="K7" s="22"/>
      <c r="L7" s="22"/>
      <c r="M7" s="22"/>
      <c r="N7" s="22"/>
      <c r="O7" s="22"/>
    </row>
    <row r="8" spans="1:15" s="12" customFormat="1" ht="20.25" customHeight="1">
      <c r="A8" s="9"/>
      <c r="B8" s="9" t="s">
        <v>15</v>
      </c>
      <c r="C8" s="22">
        <v>1337119</v>
      </c>
      <c r="D8" s="41">
        <v>134143706</v>
      </c>
      <c r="E8" s="43">
        <v>4959332</v>
      </c>
      <c r="F8" s="43">
        <f t="shared" si="0"/>
        <v>139103038</v>
      </c>
      <c r="G8" s="22"/>
      <c r="H8" s="22"/>
      <c r="I8" s="22"/>
      <c r="J8" s="22"/>
      <c r="K8" s="22"/>
      <c r="L8" s="22"/>
      <c r="M8" s="22"/>
      <c r="N8" s="22"/>
      <c r="O8" s="22"/>
    </row>
    <row r="9" spans="1:15" s="12" customFormat="1" ht="20.25" customHeight="1">
      <c r="A9" s="9"/>
      <c r="B9" s="9" t="s">
        <v>28</v>
      </c>
      <c r="C9" s="22">
        <v>134144</v>
      </c>
      <c r="D9" s="41">
        <v>4570962797</v>
      </c>
      <c r="E9" s="43">
        <v>93302780</v>
      </c>
      <c r="F9" s="43">
        <f t="shared" si="0"/>
        <v>4664265577</v>
      </c>
      <c r="G9" s="22"/>
      <c r="H9" s="22"/>
      <c r="I9" s="22"/>
      <c r="J9" s="22"/>
      <c r="K9" s="22"/>
      <c r="L9" s="22"/>
      <c r="M9" s="22"/>
      <c r="N9" s="22"/>
      <c r="O9" s="22"/>
    </row>
    <row r="10" spans="1:15" s="12" customFormat="1" ht="20.25" customHeight="1">
      <c r="A10" s="87" t="s">
        <v>8</v>
      </c>
      <c r="B10" s="87"/>
      <c r="C10" s="22">
        <v>78300027</v>
      </c>
      <c r="D10" s="41">
        <f>SUM(D7:D9)</f>
        <v>78300026617</v>
      </c>
      <c r="E10" s="43">
        <v>113484442</v>
      </c>
      <c r="F10" s="43">
        <f t="shared" si="0"/>
        <v>78413511059</v>
      </c>
      <c r="G10" s="22"/>
      <c r="H10" s="22"/>
      <c r="I10" s="22"/>
      <c r="J10" s="22"/>
      <c r="K10" s="22"/>
      <c r="L10" s="22"/>
      <c r="M10" s="22"/>
      <c r="N10" s="22"/>
      <c r="O10" s="22"/>
    </row>
    <row r="11" spans="1:15" ht="20.25" customHeight="1">
      <c r="A11" s="87" t="s">
        <v>10</v>
      </c>
      <c r="B11" s="87"/>
      <c r="C11" s="22">
        <v>250524587</v>
      </c>
      <c r="D11" s="41">
        <v>250524587312</v>
      </c>
      <c r="E11" s="43">
        <v>-4114639634</v>
      </c>
      <c r="F11" s="43">
        <f t="shared" si="0"/>
        <v>246409947678</v>
      </c>
      <c r="G11" s="22"/>
      <c r="H11" s="22"/>
      <c r="I11" s="22"/>
      <c r="J11" s="22"/>
      <c r="K11" s="22"/>
      <c r="L11" s="22"/>
      <c r="M11" s="22"/>
      <c r="N11" s="22"/>
      <c r="O11" s="22"/>
    </row>
    <row r="12" spans="1:15" ht="20.25" customHeight="1">
      <c r="A12" s="87" t="s">
        <v>2</v>
      </c>
      <c r="B12" s="88"/>
      <c r="C12" s="22">
        <v>15406082</v>
      </c>
      <c r="D12" s="41">
        <v>15406082097</v>
      </c>
      <c r="E12" s="43" t="s">
        <v>36</v>
      </c>
      <c r="F12" s="43">
        <f t="shared" si="0"/>
        <v>15406082097</v>
      </c>
      <c r="G12" s="22"/>
      <c r="H12" s="22"/>
      <c r="I12" s="22"/>
      <c r="J12" s="22"/>
      <c r="K12" s="22"/>
      <c r="L12" s="22"/>
      <c r="M12" s="22"/>
      <c r="N12" s="22"/>
      <c r="O12" s="22"/>
    </row>
    <row r="13" spans="1:15" ht="20.25" customHeight="1">
      <c r="A13" s="87" t="s">
        <v>4</v>
      </c>
      <c r="B13" s="88"/>
      <c r="C13" s="22">
        <v>473489</v>
      </c>
      <c r="D13" s="41">
        <v>473489000</v>
      </c>
      <c r="E13" s="43">
        <v>65619000</v>
      </c>
      <c r="F13" s="43">
        <f t="shared" si="0"/>
        <v>539108000</v>
      </c>
      <c r="G13" s="22"/>
      <c r="H13" s="22"/>
      <c r="I13" s="22"/>
      <c r="J13" s="22"/>
      <c r="K13" s="22"/>
      <c r="L13" s="22"/>
      <c r="M13" s="22"/>
      <c r="N13" s="22"/>
      <c r="O13" s="22"/>
    </row>
    <row r="14" spans="1:15" ht="20.25" customHeight="1">
      <c r="A14" s="87" t="s">
        <v>17</v>
      </c>
      <c r="B14" s="88"/>
      <c r="C14" s="22">
        <v>702700</v>
      </c>
      <c r="D14" s="41">
        <v>702700000</v>
      </c>
      <c r="E14" s="43">
        <v>-10100000</v>
      </c>
      <c r="F14" s="43">
        <f t="shared" si="0"/>
        <v>692600000</v>
      </c>
      <c r="G14" s="22"/>
      <c r="H14" s="22"/>
      <c r="I14" s="22"/>
      <c r="J14" s="22"/>
      <c r="K14" s="22"/>
      <c r="L14" s="22"/>
      <c r="M14" s="22"/>
      <c r="N14" s="22"/>
      <c r="O14" s="22"/>
    </row>
    <row r="15" spans="1:15" ht="20.25" customHeight="1">
      <c r="A15" s="87" t="s">
        <v>11</v>
      </c>
      <c r="B15" s="87"/>
      <c r="C15" s="22"/>
      <c r="D15" s="41"/>
      <c r="E15" s="43"/>
      <c r="F15" s="43"/>
      <c r="G15" s="22"/>
      <c r="H15" s="22"/>
      <c r="I15" s="22"/>
      <c r="J15" s="22"/>
      <c r="K15" s="22"/>
      <c r="L15" s="22"/>
      <c r="M15" s="22"/>
      <c r="N15" s="22"/>
      <c r="O15" s="22"/>
    </row>
    <row r="16" spans="1:15" ht="20.25" customHeight="1">
      <c r="A16" s="9"/>
      <c r="B16" s="9" t="s">
        <v>18</v>
      </c>
      <c r="C16" s="22">
        <v>1030941</v>
      </c>
      <c r="D16" s="41">
        <v>1034965319</v>
      </c>
      <c r="E16" s="43">
        <v>114237158</v>
      </c>
      <c r="F16" s="43">
        <f aca="true" t="shared" si="1" ref="F16:F29">SUM(D16,E16)</f>
        <v>1149202477</v>
      </c>
      <c r="G16" s="22"/>
      <c r="H16" s="22"/>
      <c r="I16" s="22"/>
      <c r="J16" s="22"/>
      <c r="K16" s="22"/>
      <c r="L16" s="22"/>
      <c r="M16" s="22"/>
      <c r="N16" s="22"/>
      <c r="O16" s="22"/>
    </row>
    <row r="17" spans="1:15" ht="20.25" customHeight="1">
      <c r="A17" s="9"/>
      <c r="B17" s="9" t="s">
        <v>19</v>
      </c>
      <c r="C17" s="22">
        <v>2861910</v>
      </c>
      <c r="D17" s="41">
        <v>2869335000</v>
      </c>
      <c r="E17" s="43">
        <v>54523170</v>
      </c>
      <c r="F17" s="43">
        <f t="shared" si="1"/>
        <v>2923858170</v>
      </c>
      <c r="G17" s="22"/>
      <c r="H17" s="22"/>
      <c r="I17" s="22"/>
      <c r="J17" s="22"/>
      <c r="K17" s="22"/>
      <c r="L17" s="22"/>
      <c r="M17" s="22"/>
      <c r="N17" s="22"/>
      <c r="O17" s="22"/>
    </row>
    <row r="18" spans="1:15" ht="20.25" customHeight="1">
      <c r="A18" s="9"/>
      <c r="B18" s="9" t="s">
        <v>20</v>
      </c>
      <c r="C18" s="22">
        <v>750769</v>
      </c>
      <c r="D18" s="41">
        <v>752510519</v>
      </c>
      <c r="E18" s="43">
        <v>42227250</v>
      </c>
      <c r="F18" s="43">
        <f t="shared" si="1"/>
        <v>794737769</v>
      </c>
      <c r="G18" s="22"/>
      <c r="H18" s="22"/>
      <c r="I18" s="22"/>
      <c r="J18" s="22"/>
      <c r="K18" s="22"/>
      <c r="L18" s="22"/>
      <c r="M18" s="22"/>
      <c r="N18" s="22"/>
      <c r="O18" s="22"/>
    </row>
    <row r="19" spans="1:15" ht="20.25" customHeight="1">
      <c r="A19" s="9"/>
      <c r="B19" s="9" t="s">
        <v>29</v>
      </c>
      <c r="C19" s="22">
        <v>775349</v>
      </c>
      <c r="D19" s="41">
        <v>776368200</v>
      </c>
      <c r="E19" s="43">
        <v>11575062</v>
      </c>
      <c r="F19" s="43">
        <f t="shared" si="1"/>
        <v>787943262</v>
      </c>
      <c r="G19" s="22"/>
      <c r="H19" s="22"/>
      <c r="I19" s="22"/>
      <c r="J19" s="22"/>
      <c r="K19" s="22"/>
      <c r="L19" s="22"/>
      <c r="M19" s="22"/>
      <c r="N19" s="22"/>
      <c r="O19" s="22"/>
    </row>
    <row r="20" spans="1:15" ht="20.25" customHeight="1">
      <c r="A20" s="9"/>
      <c r="B20" s="9" t="s">
        <v>22</v>
      </c>
      <c r="C20" s="22">
        <v>102496</v>
      </c>
      <c r="D20" s="41">
        <v>103168823</v>
      </c>
      <c r="E20" s="43">
        <v>-774829</v>
      </c>
      <c r="F20" s="43">
        <f t="shared" si="1"/>
        <v>102393994</v>
      </c>
      <c r="G20" s="22"/>
      <c r="H20" s="22"/>
      <c r="I20" s="22"/>
      <c r="J20" s="22"/>
      <c r="K20" s="22"/>
      <c r="L20" s="22"/>
      <c r="M20" s="22"/>
      <c r="N20" s="22"/>
      <c r="O20" s="22"/>
    </row>
    <row r="21" spans="1:15" ht="20.25" customHeight="1">
      <c r="A21" s="9"/>
      <c r="B21" s="9" t="s">
        <v>5</v>
      </c>
      <c r="C21" s="22">
        <v>66506</v>
      </c>
      <c r="D21" s="41">
        <v>66426157</v>
      </c>
      <c r="E21" s="43">
        <v>14779000</v>
      </c>
      <c r="F21" s="43">
        <f t="shared" si="1"/>
        <v>81205157</v>
      </c>
      <c r="G21" s="22"/>
      <c r="H21" s="22"/>
      <c r="I21" s="22"/>
      <c r="J21" s="22"/>
      <c r="K21" s="22"/>
      <c r="L21" s="22"/>
      <c r="M21" s="22"/>
      <c r="N21" s="22"/>
      <c r="O21" s="22"/>
    </row>
    <row r="22" spans="1:15" ht="20.25" customHeight="1">
      <c r="A22" s="9"/>
      <c r="B22" s="9" t="s">
        <v>23</v>
      </c>
      <c r="C22" s="22">
        <v>308266</v>
      </c>
      <c r="D22" s="41">
        <v>197941410</v>
      </c>
      <c r="E22" s="43">
        <v>-4726863</v>
      </c>
      <c r="F22" s="43">
        <f t="shared" si="1"/>
        <v>193214547</v>
      </c>
      <c r="G22" s="22"/>
      <c r="H22" s="22"/>
      <c r="I22" s="22"/>
      <c r="J22" s="22"/>
      <c r="K22" s="22"/>
      <c r="L22" s="22"/>
      <c r="M22" s="22"/>
      <c r="N22" s="22"/>
      <c r="O22" s="22"/>
    </row>
    <row r="23" spans="1:15" ht="20.25" customHeight="1">
      <c r="A23" s="9"/>
      <c r="B23" s="95" t="s">
        <v>38</v>
      </c>
      <c r="C23" s="96"/>
      <c r="D23" s="41">
        <f>SUM(D16:D22)</f>
        <v>5800715428</v>
      </c>
      <c r="E23" s="43">
        <f>SUM(E16:E22)</f>
        <v>231839948</v>
      </c>
      <c r="F23" s="43">
        <f t="shared" si="1"/>
        <v>6032555376</v>
      </c>
      <c r="G23" s="22"/>
      <c r="H23" s="22"/>
      <c r="I23" s="22"/>
      <c r="J23" s="22"/>
      <c r="K23" s="22"/>
      <c r="L23" s="22"/>
      <c r="M23" s="22"/>
      <c r="N23" s="22"/>
      <c r="O23" s="22"/>
    </row>
    <row r="24" spans="1:15" ht="20.25" customHeight="1">
      <c r="A24" s="9"/>
      <c r="B24" s="9" t="s">
        <v>24</v>
      </c>
      <c r="C24" s="22">
        <v>3473</v>
      </c>
      <c r="D24" s="41">
        <v>3472634</v>
      </c>
      <c r="E24" s="43">
        <v>1596676</v>
      </c>
      <c r="F24" s="43">
        <f t="shared" si="1"/>
        <v>5069310</v>
      </c>
      <c r="G24" s="22"/>
      <c r="H24" s="22"/>
      <c r="I24" s="22"/>
      <c r="J24" s="22"/>
      <c r="K24" s="22"/>
      <c r="L24" s="22"/>
      <c r="M24" s="22"/>
      <c r="N24" s="22"/>
      <c r="O24" s="22"/>
    </row>
    <row r="25" spans="1:15" ht="20.25" customHeight="1">
      <c r="A25" s="87" t="s">
        <v>8</v>
      </c>
      <c r="B25" s="87"/>
      <c r="C25" s="22">
        <v>5899709</v>
      </c>
      <c r="D25" s="41">
        <f>SUM(D23:D24)</f>
        <v>5804188062</v>
      </c>
      <c r="E25" s="43">
        <f>SUM(E23:E24)</f>
        <v>233436624</v>
      </c>
      <c r="F25" s="43">
        <f t="shared" si="1"/>
        <v>6037624686</v>
      </c>
      <c r="G25" s="22"/>
      <c r="H25" s="22"/>
      <c r="I25" s="22"/>
      <c r="J25" s="22"/>
      <c r="K25" s="22"/>
      <c r="L25" s="22"/>
      <c r="M25" s="22"/>
      <c r="N25" s="22"/>
      <c r="O25" s="22"/>
    </row>
    <row r="26" spans="1:15" ht="20.25" customHeight="1">
      <c r="A26" s="87" t="s">
        <v>3</v>
      </c>
      <c r="B26" s="87"/>
      <c r="C26" s="22">
        <v>971752</v>
      </c>
      <c r="D26" s="41">
        <v>971752030</v>
      </c>
      <c r="E26" s="43">
        <v>45350058</v>
      </c>
      <c r="F26" s="43">
        <f t="shared" si="1"/>
        <v>1017102088</v>
      </c>
      <c r="G26" s="22"/>
      <c r="H26" s="22"/>
      <c r="I26" s="22"/>
      <c r="J26" s="22"/>
      <c r="K26" s="22"/>
      <c r="L26" s="22"/>
      <c r="M26" s="22"/>
      <c r="N26" s="22"/>
      <c r="O26" s="22"/>
    </row>
    <row r="27" spans="1:15" ht="20.25" customHeight="1">
      <c r="A27" s="87" t="s">
        <v>6</v>
      </c>
      <c r="B27" s="87"/>
      <c r="C27" s="22">
        <v>2762542</v>
      </c>
      <c r="D27" s="41">
        <v>2762541959</v>
      </c>
      <c r="E27" s="43">
        <v>-100874701</v>
      </c>
      <c r="F27" s="43">
        <f t="shared" si="1"/>
        <v>2661667258</v>
      </c>
      <c r="G27" s="22"/>
      <c r="H27" s="22"/>
      <c r="I27" s="22"/>
      <c r="J27" s="22"/>
      <c r="K27" s="22"/>
      <c r="L27" s="22"/>
      <c r="M27" s="22"/>
      <c r="N27" s="22"/>
      <c r="O27" s="22"/>
    </row>
    <row r="28" spans="1:15" ht="20.25" customHeight="1">
      <c r="A28" s="87" t="s">
        <v>12</v>
      </c>
      <c r="B28" s="87"/>
      <c r="C28" s="22">
        <v>12514909</v>
      </c>
      <c r="D28" s="41">
        <v>12514987998</v>
      </c>
      <c r="E28" s="43">
        <v>6264720102</v>
      </c>
      <c r="F28" s="43">
        <f t="shared" si="1"/>
        <v>18779708100</v>
      </c>
      <c r="G28" s="22"/>
      <c r="H28" s="22"/>
      <c r="I28" s="22"/>
      <c r="J28" s="22"/>
      <c r="K28" s="22"/>
      <c r="L28" s="22"/>
      <c r="M28" s="22"/>
      <c r="N28" s="22"/>
      <c r="O28" s="22"/>
    </row>
    <row r="29" spans="1:15" ht="20.25" customHeight="1">
      <c r="A29" s="87" t="s">
        <v>13</v>
      </c>
      <c r="B29" s="87"/>
      <c r="C29" s="22">
        <v>987297</v>
      </c>
      <c r="D29" s="41">
        <v>987296500</v>
      </c>
      <c r="E29" s="43">
        <v>-3000000</v>
      </c>
      <c r="F29" s="43">
        <f t="shared" si="1"/>
        <v>984296500</v>
      </c>
      <c r="G29" s="22"/>
      <c r="H29" s="22"/>
      <c r="I29" s="22"/>
      <c r="J29" s="22"/>
      <c r="K29" s="22"/>
      <c r="L29" s="22"/>
      <c r="M29" s="22"/>
      <c r="N29" s="22"/>
      <c r="O29" s="22"/>
    </row>
    <row r="30" spans="1:15" s="28" customFormat="1" ht="20.25" customHeight="1">
      <c r="A30" s="94" t="s">
        <v>25</v>
      </c>
      <c r="B30" s="94"/>
      <c r="C30" s="15">
        <v>368543093</v>
      </c>
      <c r="D30" s="44">
        <f>SUM(D10:D14,D25:D29)</f>
        <v>368447651575</v>
      </c>
      <c r="E30" s="45">
        <f>SUM(E10:E14,E25:E29)</f>
        <v>2493995891</v>
      </c>
      <c r="F30" s="45">
        <f>SUM(F10:F14,F25:F29)</f>
        <v>370941647466</v>
      </c>
      <c r="G30" s="27"/>
      <c r="H30" s="27"/>
      <c r="I30" s="27"/>
      <c r="J30" s="27"/>
      <c r="K30" s="27"/>
      <c r="L30" s="27"/>
      <c r="M30" s="27"/>
      <c r="N30" s="27"/>
      <c r="O30" s="27"/>
    </row>
    <row r="31" spans="1:15" s="31" customFormat="1" ht="6" customHeight="1">
      <c r="A31" s="9"/>
      <c r="B31" s="9"/>
      <c r="C31" s="22"/>
      <c r="D31" s="22"/>
      <c r="E31" s="22"/>
      <c r="F31" s="22"/>
      <c r="G31" s="22"/>
      <c r="H31" s="22"/>
      <c r="I31" s="22"/>
      <c r="J31" s="22"/>
      <c r="K31" s="22"/>
      <c r="L31" s="22"/>
      <c r="M31" s="22"/>
      <c r="N31" s="22"/>
      <c r="O31" s="22"/>
    </row>
    <row r="32" spans="2:6" ht="9">
      <c r="B32" s="89" t="s">
        <v>39</v>
      </c>
      <c r="C32" s="90"/>
      <c r="D32" s="90"/>
      <c r="E32" s="90"/>
      <c r="F32" s="90"/>
    </row>
  </sheetData>
  <sheetProtection/>
  <mergeCells count="18">
    <mergeCell ref="A15:B15"/>
    <mergeCell ref="A29:B29"/>
    <mergeCell ref="A30:B30"/>
    <mergeCell ref="B23:C23"/>
    <mergeCell ref="A25:B25"/>
    <mergeCell ref="A26:B26"/>
    <mergeCell ref="A27:B27"/>
    <mergeCell ref="A28:B28"/>
    <mergeCell ref="A13:B13"/>
    <mergeCell ref="A14:B14"/>
    <mergeCell ref="B32:F32"/>
    <mergeCell ref="B1:F1"/>
    <mergeCell ref="A3:F3"/>
    <mergeCell ref="A4:C4"/>
    <mergeCell ref="A6:B6"/>
    <mergeCell ref="A10:B10"/>
    <mergeCell ref="A11:B11"/>
    <mergeCell ref="A12:B12"/>
  </mergeCells>
  <printOptions/>
  <pageMargins left="0.7874015748031497" right="0.7874015748031497" top="0.8661417322834646" bottom="0.8661417322834646" header="0.6299212598425197" footer="0.3937007874015748"/>
  <pageSetup firstPageNumber="325" useFirstPageNumber="1" horizontalDpi="600" verticalDpi="600" orientation="portrait" paperSize="9" scale="120" r:id="rId1"/>
  <rowBreaks count="1" manualBreakCount="1">
    <brk id="64" max="5" man="1"/>
  </rowBreaks>
</worksheet>
</file>

<file path=xl/worksheets/sheet10.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22">
      <selection activeCell="D43" sqref="D43:F43"/>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
      <c r="B1" s="1"/>
      <c r="C1" s="2"/>
      <c r="D1" s="4"/>
      <c r="E1" s="4"/>
      <c r="F1" s="4" t="s">
        <v>1</v>
      </c>
    </row>
    <row r="2" spans="1:6" ht="18" customHeight="1">
      <c r="A2" s="92" t="s">
        <v>78</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6" ht="15" customHeight="1">
      <c r="A5" s="87" t="s">
        <v>9</v>
      </c>
      <c r="B5" s="87"/>
      <c r="C5" s="8"/>
      <c r="D5" s="41"/>
      <c r="E5" s="42"/>
      <c r="F5" s="42"/>
    </row>
    <row r="6" spans="1:6" ht="15" customHeight="1">
      <c r="A6" s="37"/>
      <c r="B6" s="37" t="s">
        <v>71</v>
      </c>
      <c r="C6" s="6"/>
      <c r="D6" s="41">
        <v>75663199093</v>
      </c>
      <c r="E6" s="40" t="s">
        <v>83</v>
      </c>
      <c r="F6" s="40">
        <v>75663199093</v>
      </c>
    </row>
    <row r="7" spans="1:6" ht="15" customHeight="1">
      <c r="A7" s="37"/>
      <c r="B7" s="37" t="s">
        <v>72</v>
      </c>
      <c r="C7" s="10"/>
      <c r="D7" s="41">
        <v>9761419036</v>
      </c>
      <c r="E7" s="40" t="s">
        <v>83</v>
      </c>
      <c r="F7" s="40">
        <v>9761419036</v>
      </c>
    </row>
    <row r="8" spans="1:6" ht="15" customHeight="1">
      <c r="A8" s="37"/>
      <c r="B8" s="37" t="s">
        <v>73</v>
      </c>
      <c r="C8" s="10"/>
      <c r="D8" s="41" t="s">
        <v>83</v>
      </c>
      <c r="E8" s="40" t="s">
        <v>83</v>
      </c>
      <c r="F8" s="40" t="s">
        <v>83</v>
      </c>
    </row>
    <row r="9" spans="1:6" ht="15" customHeight="1">
      <c r="A9" s="37"/>
      <c r="B9" s="37" t="s">
        <v>74</v>
      </c>
      <c r="C9" s="10"/>
      <c r="D9" s="41">
        <v>1994100171</v>
      </c>
      <c r="E9" s="40" t="s">
        <v>83</v>
      </c>
      <c r="F9" s="40">
        <v>1994100171</v>
      </c>
    </row>
    <row r="10" spans="1:6" ht="15" customHeight="1">
      <c r="A10" s="37"/>
      <c r="B10" s="37" t="s">
        <v>75</v>
      </c>
      <c r="C10" s="10"/>
      <c r="D10" s="41">
        <v>940079854</v>
      </c>
      <c r="E10" s="40">
        <v>-411978</v>
      </c>
      <c r="F10" s="40">
        <v>939667876</v>
      </c>
    </row>
    <row r="11" spans="1:6" ht="15" customHeight="1">
      <c r="A11" s="37"/>
      <c r="B11" s="37" t="s">
        <v>15</v>
      </c>
      <c r="C11" s="10"/>
      <c r="D11" s="41">
        <v>25766103</v>
      </c>
      <c r="E11" s="40" t="s">
        <v>83</v>
      </c>
      <c r="F11" s="40">
        <v>25766103</v>
      </c>
    </row>
    <row r="12" spans="1:6" ht="15" customHeight="1">
      <c r="A12" s="37"/>
      <c r="B12" s="37" t="s">
        <v>16</v>
      </c>
      <c r="C12" s="10"/>
      <c r="D12" s="41">
        <v>5429722611</v>
      </c>
      <c r="E12" s="40">
        <v>-141521</v>
      </c>
      <c r="F12" s="40">
        <v>5429581090</v>
      </c>
    </row>
    <row r="13" spans="1:6" ht="15" customHeight="1">
      <c r="A13" s="87" t="s">
        <v>8</v>
      </c>
      <c r="B13" s="87"/>
      <c r="C13" s="10"/>
      <c r="D13" s="41">
        <v>93814286868</v>
      </c>
      <c r="E13" s="40">
        <v>-553499</v>
      </c>
      <c r="F13" s="40">
        <v>93813733369</v>
      </c>
    </row>
    <row r="14" spans="1:6" ht="15" customHeight="1">
      <c r="A14" s="87" t="s">
        <v>49</v>
      </c>
      <c r="B14" s="87"/>
      <c r="C14" s="10"/>
      <c r="D14" s="41"/>
      <c r="E14" s="40"/>
      <c r="F14" s="40"/>
    </row>
    <row r="15" spans="1:6" ht="15" customHeight="1">
      <c r="A15" s="37"/>
      <c r="B15" s="37" t="s">
        <v>50</v>
      </c>
      <c r="C15" s="10"/>
      <c r="D15" s="41">
        <v>2162000</v>
      </c>
      <c r="E15" s="40">
        <v>-53683</v>
      </c>
      <c r="F15" s="40">
        <v>2108317</v>
      </c>
    </row>
    <row r="16" spans="1:6" ht="15" customHeight="1">
      <c r="A16" s="37"/>
      <c r="B16" s="37" t="s">
        <v>51</v>
      </c>
      <c r="C16" s="10"/>
      <c r="D16" s="41">
        <v>5489479</v>
      </c>
      <c r="E16" s="40">
        <v>-1930</v>
      </c>
      <c r="F16" s="40">
        <v>5487549</v>
      </c>
    </row>
    <row r="17" spans="1:6" ht="15" customHeight="1">
      <c r="A17" s="37"/>
      <c r="B17" s="37" t="s">
        <v>52</v>
      </c>
      <c r="C17" s="10"/>
      <c r="D17" s="41">
        <v>10690735</v>
      </c>
      <c r="E17" s="40" t="s">
        <v>83</v>
      </c>
      <c r="F17" s="40">
        <v>10690735</v>
      </c>
    </row>
    <row r="18" spans="1:6" ht="15" customHeight="1">
      <c r="A18" s="37"/>
      <c r="B18" s="37" t="s">
        <v>53</v>
      </c>
      <c r="C18" s="10"/>
      <c r="D18" s="41">
        <v>12132582</v>
      </c>
      <c r="E18" s="40" t="s">
        <v>83</v>
      </c>
      <c r="F18" s="40">
        <v>12132582</v>
      </c>
    </row>
    <row r="19" spans="1:6" ht="15" customHeight="1">
      <c r="A19" s="37"/>
      <c r="B19" s="37" t="s">
        <v>54</v>
      </c>
      <c r="C19" s="10"/>
      <c r="D19" s="41">
        <v>1121681</v>
      </c>
      <c r="E19" s="40" t="s">
        <v>83</v>
      </c>
      <c r="F19" s="40">
        <v>1121681</v>
      </c>
    </row>
    <row r="20" spans="1:6" ht="15" customHeight="1">
      <c r="A20" s="87" t="s">
        <v>8</v>
      </c>
      <c r="B20" s="87"/>
      <c r="C20" s="10"/>
      <c r="D20" s="41">
        <v>31596477</v>
      </c>
      <c r="E20" s="40">
        <v>-55613</v>
      </c>
      <c r="F20" s="40">
        <v>31540864</v>
      </c>
    </row>
    <row r="21" spans="1:6" ht="15" customHeight="1">
      <c r="A21" s="87" t="s">
        <v>10</v>
      </c>
      <c r="B21" s="87"/>
      <c r="C21" s="38"/>
      <c r="D21" s="41">
        <v>260642592159</v>
      </c>
      <c r="E21" s="40">
        <v>-576124995</v>
      </c>
      <c r="F21" s="40">
        <v>260066467164</v>
      </c>
    </row>
    <row r="22" spans="1:6" ht="15" customHeight="1">
      <c r="A22" s="87" t="s">
        <v>2</v>
      </c>
      <c r="B22" s="87"/>
      <c r="C22" s="2"/>
      <c r="D22" s="41">
        <v>17018667003</v>
      </c>
      <c r="E22" s="40">
        <v>-88119635</v>
      </c>
      <c r="F22" s="40">
        <v>16930547368</v>
      </c>
    </row>
    <row r="23" spans="1:6" ht="15" customHeight="1">
      <c r="A23" s="87" t="s">
        <v>4</v>
      </c>
      <c r="B23" s="87"/>
      <c r="C23" s="2"/>
      <c r="D23" s="41">
        <v>132800000</v>
      </c>
      <c r="E23" s="40" t="s">
        <v>83</v>
      </c>
      <c r="F23" s="40">
        <v>132800000</v>
      </c>
    </row>
    <row r="24" spans="1:6" ht="15" customHeight="1">
      <c r="A24" s="87" t="s">
        <v>17</v>
      </c>
      <c r="B24" s="87"/>
      <c r="C24" s="2"/>
      <c r="D24" s="41">
        <v>2536402600</v>
      </c>
      <c r="E24" s="40" t="s">
        <v>83</v>
      </c>
      <c r="F24" s="40">
        <v>2536402600</v>
      </c>
    </row>
    <row r="25" spans="1:6" ht="15" customHeight="1">
      <c r="A25" s="87" t="s">
        <v>55</v>
      </c>
      <c r="B25" s="87"/>
      <c r="C25" s="2"/>
      <c r="D25" s="41">
        <v>12803603</v>
      </c>
      <c r="E25" s="40" t="s">
        <v>83</v>
      </c>
      <c r="F25" s="40">
        <v>12803603</v>
      </c>
    </row>
    <row r="26" spans="1:6" ht="15" customHeight="1">
      <c r="A26" s="87" t="s">
        <v>11</v>
      </c>
      <c r="B26" s="87"/>
      <c r="C26" s="2"/>
      <c r="D26" s="41"/>
      <c r="E26" s="40"/>
      <c r="F26" s="40"/>
    </row>
    <row r="27" spans="1:6" ht="15" customHeight="1">
      <c r="A27" s="37"/>
      <c r="B27" s="37" t="s">
        <v>18</v>
      </c>
      <c r="C27" s="2"/>
      <c r="D27" s="41">
        <v>19169883</v>
      </c>
      <c r="E27" s="40">
        <v>-4395</v>
      </c>
      <c r="F27" s="40">
        <v>19165488</v>
      </c>
    </row>
    <row r="28" spans="1:6" ht="15" customHeight="1">
      <c r="A28" s="37"/>
      <c r="B28" s="37" t="s">
        <v>19</v>
      </c>
      <c r="C28" s="2"/>
      <c r="D28" s="41">
        <v>239952000</v>
      </c>
      <c r="E28" s="40" t="s">
        <v>83</v>
      </c>
      <c r="F28" s="40">
        <v>239952000</v>
      </c>
    </row>
    <row r="29" spans="1:6" ht="15" customHeight="1">
      <c r="A29" s="37"/>
      <c r="B29" s="37" t="s">
        <v>20</v>
      </c>
      <c r="C29" s="2"/>
      <c r="D29" s="41">
        <v>372019693</v>
      </c>
      <c r="E29" s="40">
        <v>5152858</v>
      </c>
      <c r="F29" s="40">
        <v>377172551</v>
      </c>
    </row>
    <row r="30" spans="1:6" ht="15" customHeight="1">
      <c r="A30" s="37"/>
      <c r="B30" s="37" t="s">
        <v>29</v>
      </c>
      <c r="C30" s="2"/>
      <c r="D30" s="41" t="s">
        <v>83</v>
      </c>
      <c r="E30" s="40" t="s">
        <v>83</v>
      </c>
      <c r="F30" s="40" t="s">
        <v>83</v>
      </c>
    </row>
    <row r="31" spans="1:6" ht="15" customHeight="1">
      <c r="A31" s="37"/>
      <c r="B31" s="37" t="s">
        <v>56</v>
      </c>
      <c r="C31" s="2"/>
      <c r="D31" s="41">
        <v>14003000</v>
      </c>
      <c r="E31" s="40">
        <v>-6293</v>
      </c>
      <c r="F31" s="40">
        <v>13996707</v>
      </c>
    </row>
    <row r="32" spans="1:6" ht="15" customHeight="1">
      <c r="A32" s="37"/>
      <c r="B32" s="37" t="s">
        <v>30</v>
      </c>
      <c r="C32" s="2"/>
      <c r="D32" s="41">
        <v>54532250</v>
      </c>
      <c r="E32" s="40">
        <v>-71303</v>
      </c>
      <c r="F32" s="40">
        <v>54460947</v>
      </c>
    </row>
    <row r="33" spans="1:6" ht="15" customHeight="1">
      <c r="A33" s="37"/>
      <c r="B33" s="37" t="s">
        <v>57</v>
      </c>
      <c r="C33" s="2"/>
      <c r="D33" s="41">
        <v>108952000</v>
      </c>
      <c r="E33" s="40" t="s">
        <v>83</v>
      </c>
      <c r="F33" s="40">
        <v>108952000</v>
      </c>
    </row>
    <row r="34" spans="1:6" ht="15" customHeight="1">
      <c r="A34" s="95" t="s">
        <v>38</v>
      </c>
      <c r="B34" s="95"/>
      <c r="C34" s="2"/>
      <c r="D34" s="41">
        <v>808628826</v>
      </c>
      <c r="E34" s="40">
        <v>5070867</v>
      </c>
      <c r="F34" s="40">
        <v>813699693</v>
      </c>
    </row>
    <row r="35" spans="1:6" ht="15" customHeight="1">
      <c r="A35" s="37"/>
      <c r="B35" s="37" t="s">
        <v>24</v>
      </c>
      <c r="C35" s="2"/>
      <c r="D35" s="41">
        <v>226398000</v>
      </c>
      <c r="E35" s="40">
        <v>-501000</v>
      </c>
      <c r="F35" s="40">
        <v>225897000</v>
      </c>
    </row>
    <row r="36" spans="1:6" ht="15" customHeight="1">
      <c r="A36" s="87" t="s">
        <v>8</v>
      </c>
      <c r="B36" s="87"/>
      <c r="C36" s="2"/>
      <c r="D36" s="41">
        <v>1035026826</v>
      </c>
      <c r="E36" s="40">
        <v>4569867</v>
      </c>
      <c r="F36" s="40">
        <v>1039596693</v>
      </c>
    </row>
    <row r="37" spans="1:6" ht="15" customHeight="1">
      <c r="A37" s="87" t="s">
        <v>59</v>
      </c>
      <c r="B37" s="87"/>
      <c r="C37" s="2"/>
      <c r="D37" s="41">
        <v>37091991</v>
      </c>
      <c r="E37" s="40" t="s">
        <v>83</v>
      </c>
      <c r="F37" s="40">
        <v>37091991</v>
      </c>
    </row>
    <row r="38" spans="1:6" ht="15" customHeight="1">
      <c r="A38" s="87" t="s">
        <v>3</v>
      </c>
      <c r="B38" s="87"/>
      <c r="C38" s="2"/>
      <c r="D38" s="41">
        <v>1192944006</v>
      </c>
      <c r="E38" s="40">
        <v>36656555</v>
      </c>
      <c r="F38" s="40">
        <v>1229600561</v>
      </c>
    </row>
    <row r="39" spans="1:6" ht="15" customHeight="1">
      <c r="A39" s="87" t="s">
        <v>6</v>
      </c>
      <c r="B39" s="87"/>
      <c r="C39" s="2"/>
      <c r="D39" s="41">
        <v>1011935107</v>
      </c>
      <c r="E39" s="40">
        <v>-731589</v>
      </c>
      <c r="F39" s="40">
        <v>1011203518</v>
      </c>
    </row>
    <row r="40" spans="1:6" ht="15" customHeight="1">
      <c r="A40" s="87" t="s">
        <v>12</v>
      </c>
      <c r="B40" s="87"/>
      <c r="C40" s="8"/>
      <c r="D40" s="41">
        <v>14844132006</v>
      </c>
      <c r="E40" s="40">
        <v>-66341469</v>
      </c>
      <c r="F40" s="40">
        <v>14777790537</v>
      </c>
    </row>
    <row r="41" spans="1:6" ht="15" customHeight="1">
      <c r="A41" s="87" t="s">
        <v>65</v>
      </c>
      <c r="B41" s="87"/>
      <c r="C41" s="8"/>
      <c r="D41" s="41">
        <v>450000000</v>
      </c>
      <c r="E41" s="40">
        <v>-350000000</v>
      </c>
      <c r="F41" s="40">
        <v>100000000</v>
      </c>
    </row>
    <row r="42" spans="1:6" ht="15" customHeight="1">
      <c r="A42" s="87" t="s">
        <v>13</v>
      </c>
      <c r="B42" s="87"/>
      <c r="C42" s="6"/>
      <c r="D42" s="41">
        <v>668682500</v>
      </c>
      <c r="E42" s="40" t="s">
        <v>83</v>
      </c>
      <c r="F42" s="43">
        <v>668682500</v>
      </c>
    </row>
    <row r="43" spans="1:6" ht="15" customHeight="1">
      <c r="A43" s="94" t="s">
        <v>25</v>
      </c>
      <c r="B43" s="94"/>
      <c r="C43" s="13"/>
      <c r="D43" s="44">
        <v>393428961146</v>
      </c>
      <c r="E43" s="45">
        <v>-1040700378</v>
      </c>
      <c r="F43" s="45">
        <v>392388260768</v>
      </c>
    </row>
    <row r="44" spans="4:6" ht="9">
      <c r="D44" s="39"/>
      <c r="E44" s="39"/>
      <c r="F44" s="39"/>
    </row>
  </sheetData>
  <sheetProtection/>
  <mergeCells count="21">
    <mergeCell ref="A3:C3"/>
    <mergeCell ref="A5:B5"/>
    <mergeCell ref="A13:B13"/>
    <mergeCell ref="A14:B14"/>
    <mergeCell ref="A20:B20"/>
    <mergeCell ref="A2:F2"/>
    <mergeCell ref="A21:B21"/>
    <mergeCell ref="A25:B25"/>
    <mergeCell ref="A26:B26"/>
    <mergeCell ref="A34:B34"/>
    <mergeCell ref="A24:B24"/>
    <mergeCell ref="A23:B23"/>
    <mergeCell ref="A22:B22"/>
    <mergeCell ref="A42:B42"/>
    <mergeCell ref="A43:B43"/>
    <mergeCell ref="A36:B36"/>
    <mergeCell ref="A37:B37"/>
    <mergeCell ref="A38:B38"/>
    <mergeCell ref="A39:B39"/>
    <mergeCell ref="A40:B40"/>
    <mergeCell ref="A41:B41"/>
  </mergeCells>
  <printOptions/>
  <pageMargins left="0.75" right="0.75" top="1" bottom="1" header="0.512" footer="0.512"/>
  <pageSetup horizontalDpi="600" verticalDpi="600" orientation="portrait" paperSize="9" scale="120" r:id="rId1"/>
</worksheet>
</file>

<file path=xl/worksheets/sheet11.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28">
      <selection activeCell="A2" sqref="A2:F2"/>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
      <c r="B1" s="1"/>
      <c r="C1" s="2"/>
      <c r="D1" s="4"/>
      <c r="E1" s="4"/>
      <c r="F1" s="4" t="s">
        <v>1</v>
      </c>
    </row>
    <row r="2" spans="1:6" ht="18" customHeight="1">
      <c r="A2" s="92" t="s">
        <v>84</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6" ht="15" customHeight="1">
      <c r="A5" s="87" t="s">
        <v>9</v>
      </c>
      <c r="B5" s="87"/>
      <c r="C5" s="8"/>
      <c r="D5" s="41"/>
      <c r="E5" s="42"/>
      <c r="F5" s="42"/>
    </row>
    <row r="6" spans="1:6" ht="15" customHeight="1">
      <c r="A6" s="51"/>
      <c r="B6" s="51" t="s">
        <v>71</v>
      </c>
      <c r="C6" s="6"/>
      <c r="D6" s="41">
        <v>76693717922</v>
      </c>
      <c r="E6" s="40" t="s">
        <v>83</v>
      </c>
      <c r="F6" s="40">
        <v>76693717922</v>
      </c>
    </row>
    <row r="7" spans="1:6" ht="15" customHeight="1">
      <c r="A7" s="51"/>
      <c r="B7" s="51" t="s">
        <v>72</v>
      </c>
      <c r="C7" s="10"/>
      <c r="D7" s="41">
        <v>10095686941</v>
      </c>
      <c r="E7" s="40" t="s">
        <v>83</v>
      </c>
      <c r="F7" s="40">
        <v>10095686941</v>
      </c>
    </row>
    <row r="8" spans="1:6" ht="15" customHeight="1">
      <c r="A8" s="51"/>
      <c r="B8" s="51" t="s">
        <v>73</v>
      </c>
      <c r="C8" s="10"/>
      <c r="D8" s="41" t="s">
        <v>36</v>
      </c>
      <c r="E8" s="40" t="s">
        <v>83</v>
      </c>
      <c r="F8" s="40" t="s">
        <v>83</v>
      </c>
    </row>
    <row r="9" spans="1:6" ht="15" customHeight="1">
      <c r="A9" s="51"/>
      <c r="B9" s="51" t="s">
        <v>74</v>
      </c>
      <c r="C9" s="10"/>
      <c r="D9" s="41">
        <v>2929434885</v>
      </c>
      <c r="E9" s="40">
        <v>7818417</v>
      </c>
      <c r="F9" s="40">
        <v>2937253302</v>
      </c>
    </row>
    <row r="10" spans="1:6" ht="15" customHeight="1">
      <c r="A10" s="51"/>
      <c r="B10" s="51" t="s">
        <v>75</v>
      </c>
      <c r="C10" s="10"/>
      <c r="D10" s="41">
        <v>1033859923</v>
      </c>
      <c r="E10" s="40">
        <v>31588971</v>
      </c>
      <c r="F10" s="40">
        <v>1065448894</v>
      </c>
    </row>
    <row r="11" spans="1:6" ht="15" customHeight="1">
      <c r="A11" s="51"/>
      <c r="B11" s="51" t="s">
        <v>15</v>
      </c>
      <c r="C11" s="10"/>
      <c r="D11" s="41">
        <v>2502329</v>
      </c>
      <c r="E11" s="40" t="s">
        <v>83</v>
      </c>
      <c r="F11" s="40">
        <v>2502329</v>
      </c>
    </row>
    <row r="12" spans="1:6" ht="15" customHeight="1">
      <c r="A12" s="51"/>
      <c r="B12" s="51" t="s">
        <v>16</v>
      </c>
      <c r="C12" s="10"/>
      <c r="D12" s="41">
        <v>5428711572</v>
      </c>
      <c r="E12" s="40">
        <v>-258869</v>
      </c>
      <c r="F12" s="40">
        <v>5428452703</v>
      </c>
    </row>
    <row r="13" spans="1:6" ht="15" customHeight="1">
      <c r="A13" s="87" t="s">
        <v>8</v>
      </c>
      <c r="B13" s="87"/>
      <c r="C13" s="10"/>
      <c r="D13" s="41">
        <v>96183913572</v>
      </c>
      <c r="E13" s="40">
        <v>39148519</v>
      </c>
      <c r="F13" s="40">
        <v>96223062091</v>
      </c>
    </row>
    <row r="14" spans="1:6" ht="15" customHeight="1">
      <c r="A14" s="87" t="s">
        <v>49</v>
      </c>
      <c r="B14" s="87"/>
      <c r="C14" s="10"/>
      <c r="D14" s="41"/>
      <c r="E14" s="40"/>
      <c r="F14" s="40"/>
    </row>
    <row r="15" spans="1:6" ht="15" customHeight="1">
      <c r="A15" s="51"/>
      <c r="B15" s="51" t="s">
        <v>50</v>
      </c>
      <c r="C15" s="10"/>
      <c r="D15" s="41">
        <v>1883000</v>
      </c>
      <c r="E15" s="40" t="s">
        <v>83</v>
      </c>
      <c r="F15" s="40">
        <v>1883000</v>
      </c>
    </row>
    <row r="16" spans="1:6" ht="15" customHeight="1">
      <c r="A16" s="51"/>
      <c r="B16" s="51" t="s">
        <v>51</v>
      </c>
      <c r="C16" s="10"/>
      <c r="D16" s="41">
        <v>5062752</v>
      </c>
      <c r="E16" s="40" t="s">
        <v>83</v>
      </c>
      <c r="F16" s="40">
        <v>5062752</v>
      </c>
    </row>
    <row r="17" spans="1:6" ht="15" customHeight="1">
      <c r="A17" s="51"/>
      <c r="B17" s="51" t="s">
        <v>52</v>
      </c>
      <c r="C17" s="10"/>
      <c r="D17" s="41">
        <v>8950158</v>
      </c>
      <c r="E17" s="40" t="s">
        <v>83</v>
      </c>
      <c r="F17" s="40">
        <v>8950158</v>
      </c>
    </row>
    <row r="18" spans="1:6" ht="15" customHeight="1">
      <c r="A18" s="51"/>
      <c r="B18" s="51" t="s">
        <v>53</v>
      </c>
      <c r="C18" s="10"/>
      <c r="D18" s="41">
        <v>10349327</v>
      </c>
      <c r="E18" s="40" t="s">
        <v>83</v>
      </c>
      <c r="F18" s="40">
        <v>10349327</v>
      </c>
    </row>
    <row r="19" spans="1:6" ht="15" customHeight="1">
      <c r="A19" s="51"/>
      <c r="B19" s="51" t="s">
        <v>54</v>
      </c>
      <c r="C19" s="10"/>
      <c r="D19" s="41">
        <v>127691</v>
      </c>
      <c r="E19" s="40" t="s">
        <v>83</v>
      </c>
      <c r="F19" s="40">
        <v>127691</v>
      </c>
    </row>
    <row r="20" spans="1:6" ht="15" customHeight="1">
      <c r="A20" s="87" t="s">
        <v>8</v>
      </c>
      <c r="B20" s="87"/>
      <c r="C20" s="10"/>
      <c r="D20" s="41">
        <v>26372928</v>
      </c>
      <c r="E20" s="40" t="s">
        <v>83</v>
      </c>
      <c r="F20" s="40">
        <v>26372928</v>
      </c>
    </row>
    <row r="21" spans="1:6" ht="15" customHeight="1">
      <c r="A21" s="87" t="s">
        <v>10</v>
      </c>
      <c r="B21" s="87"/>
      <c r="C21" s="52"/>
      <c r="D21" s="41">
        <v>253957406734</v>
      </c>
      <c r="E21" s="40">
        <v>-1215360470</v>
      </c>
      <c r="F21" s="40">
        <v>252742046264</v>
      </c>
    </row>
    <row r="22" spans="1:6" ht="15" customHeight="1">
      <c r="A22" s="87" t="s">
        <v>2</v>
      </c>
      <c r="B22" s="88"/>
      <c r="C22" s="2"/>
      <c r="D22" s="41">
        <v>16659432976</v>
      </c>
      <c r="E22" s="40">
        <v>531092107</v>
      </c>
      <c r="F22" s="40">
        <v>17190525083</v>
      </c>
    </row>
    <row r="23" spans="1:6" ht="15" customHeight="1">
      <c r="A23" s="87" t="s">
        <v>4</v>
      </c>
      <c r="B23" s="88"/>
      <c r="C23" s="2"/>
      <c r="D23" s="41">
        <v>154400000</v>
      </c>
      <c r="E23" s="40" t="s">
        <v>83</v>
      </c>
      <c r="F23" s="40">
        <v>154400000</v>
      </c>
    </row>
    <row r="24" spans="1:6" ht="15" customHeight="1">
      <c r="A24" s="87" t="s">
        <v>17</v>
      </c>
      <c r="B24" s="88"/>
      <c r="C24" s="2"/>
      <c r="D24" s="41">
        <v>2575402600</v>
      </c>
      <c r="E24" s="40">
        <v>84300000</v>
      </c>
      <c r="F24" s="40">
        <v>2659702600</v>
      </c>
    </row>
    <row r="25" spans="1:6" ht="15" customHeight="1">
      <c r="A25" s="87" t="s">
        <v>55</v>
      </c>
      <c r="B25" s="87"/>
      <c r="C25" s="2"/>
      <c r="D25" s="41" t="s">
        <v>83</v>
      </c>
      <c r="E25" s="40" t="s">
        <v>83</v>
      </c>
      <c r="F25" s="40" t="s">
        <v>83</v>
      </c>
    </row>
    <row r="26" spans="1:6" ht="15" customHeight="1">
      <c r="A26" s="87" t="s">
        <v>11</v>
      </c>
      <c r="B26" s="87"/>
      <c r="C26" s="2"/>
      <c r="D26" s="41"/>
      <c r="E26" s="40"/>
      <c r="F26" s="40"/>
    </row>
    <row r="27" spans="1:6" ht="15" customHeight="1">
      <c r="A27" s="51"/>
      <c r="B27" s="51" t="s">
        <v>18</v>
      </c>
      <c r="C27" s="2"/>
      <c r="D27" s="41">
        <v>16326005</v>
      </c>
      <c r="E27" s="40">
        <v>-4046</v>
      </c>
      <c r="F27" s="40">
        <v>16321959</v>
      </c>
    </row>
    <row r="28" spans="1:6" ht="15" customHeight="1">
      <c r="A28" s="51"/>
      <c r="B28" s="51" t="s">
        <v>19</v>
      </c>
      <c r="C28" s="2"/>
      <c r="D28" s="41">
        <v>208957000</v>
      </c>
      <c r="E28" s="40">
        <v>-1631</v>
      </c>
      <c r="F28" s="40">
        <v>208955369</v>
      </c>
    </row>
    <row r="29" spans="1:6" ht="15" customHeight="1">
      <c r="A29" s="51"/>
      <c r="B29" s="51" t="s">
        <v>20</v>
      </c>
      <c r="C29" s="2"/>
      <c r="D29" s="41">
        <v>413216514</v>
      </c>
      <c r="E29" s="40">
        <v>10720045</v>
      </c>
      <c r="F29" s="40">
        <v>423936559</v>
      </c>
    </row>
    <row r="30" spans="1:6" ht="15" customHeight="1">
      <c r="A30" s="51"/>
      <c r="B30" s="51" t="s">
        <v>29</v>
      </c>
      <c r="C30" s="2"/>
      <c r="D30" s="41" t="s">
        <v>88</v>
      </c>
      <c r="E30" s="40" t="s">
        <v>83</v>
      </c>
      <c r="F30" s="40" t="s">
        <v>36</v>
      </c>
    </row>
    <row r="31" spans="1:6" ht="15" customHeight="1">
      <c r="A31" s="51"/>
      <c r="B31" s="51" t="s">
        <v>56</v>
      </c>
      <c r="C31" s="2"/>
      <c r="D31" s="41">
        <v>27719000</v>
      </c>
      <c r="E31" s="40" t="s">
        <v>83</v>
      </c>
      <c r="F31" s="40">
        <v>27719000</v>
      </c>
    </row>
    <row r="32" spans="1:6" ht="15" customHeight="1">
      <c r="A32" s="51"/>
      <c r="B32" s="51" t="s">
        <v>30</v>
      </c>
      <c r="C32" s="2"/>
      <c r="D32" s="41">
        <v>47928346</v>
      </c>
      <c r="E32" s="40">
        <v>-124039</v>
      </c>
      <c r="F32" s="40">
        <v>47804307</v>
      </c>
    </row>
    <row r="33" spans="1:6" ht="15" customHeight="1">
      <c r="A33" s="51"/>
      <c r="B33" s="51" t="s">
        <v>57</v>
      </c>
      <c r="C33" s="2"/>
      <c r="D33" s="41">
        <v>96079000</v>
      </c>
      <c r="E33" s="40" t="s">
        <v>83</v>
      </c>
      <c r="F33" s="40">
        <v>96079000</v>
      </c>
    </row>
    <row r="34" spans="1:6" ht="15" customHeight="1">
      <c r="A34" s="95" t="s">
        <v>38</v>
      </c>
      <c r="B34" s="95"/>
      <c r="C34" s="2"/>
      <c r="D34" s="41">
        <v>810225865</v>
      </c>
      <c r="E34" s="40">
        <v>10590329</v>
      </c>
      <c r="F34" s="40">
        <v>820816194</v>
      </c>
    </row>
    <row r="35" spans="1:6" ht="15" customHeight="1">
      <c r="A35" s="51"/>
      <c r="B35" s="51" t="s">
        <v>24</v>
      </c>
      <c r="C35" s="2"/>
      <c r="D35" s="41">
        <v>191020000</v>
      </c>
      <c r="E35" s="40" t="s">
        <v>83</v>
      </c>
      <c r="F35" s="40">
        <v>191020000</v>
      </c>
    </row>
    <row r="36" spans="1:6" ht="15" customHeight="1">
      <c r="A36" s="87" t="s">
        <v>8</v>
      </c>
      <c r="B36" s="87"/>
      <c r="C36" s="2"/>
      <c r="D36" s="41">
        <v>1001245865</v>
      </c>
      <c r="E36" s="40">
        <v>10590329</v>
      </c>
      <c r="F36" s="40">
        <v>1011836194</v>
      </c>
    </row>
    <row r="37" spans="1:6" ht="15" customHeight="1">
      <c r="A37" s="87" t="s">
        <v>59</v>
      </c>
      <c r="B37" s="87"/>
      <c r="C37" s="2"/>
      <c r="D37" s="41">
        <v>28930672</v>
      </c>
      <c r="E37" s="40">
        <v>-7400000</v>
      </c>
      <c r="F37" s="40">
        <v>21530672</v>
      </c>
    </row>
    <row r="38" spans="1:6" ht="15" customHeight="1">
      <c r="A38" s="87" t="s">
        <v>3</v>
      </c>
      <c r="B38" s="87"/>
      <c r="C38" s="2"/>
      <c r="D38" s="41">
        <v>1088928503</v>
      </c>
      <c r="E38" s="40">
        <v>61254051</v>
      </c>
      <c r="F38" s="40">
        <v>1150182554</v>
      </c>
    </row>
    <row r="39" spans="1:6" ht="15" customHeight="1">
      <c r="A39" s="87" t="s">
        <v>6</v>
      </c>
      <c r="B39" s="87"/>
      <c r="C39" s="2"/>
      <c r="D39" s="41">
        <v>1040853905</v>
      </c>
      <c r="E39" s="40">
        <v>-1070254</v>
      </c>
      <c r="F39" s="40">
        <v>1039783651</v>
      </c>
    </row>
    <row r="40" spans="1:6" ht="15" customHeight="1">
      <c r="A40" s="87" t="s">
        <v>12</v>
      </c>
      <c r="B40" s="87"/>
      <c r="C40" s="8"/>
      <c r="D40" s="41">
        <v>14807418930</v>
      </c>
      <c r="E40" s="40">
        <v>-101029995</v>
      </c>
      <c r="F40" s="40">
        <v>14706388935</v>
      </c>
    </row>
    <row r="41" spans="1:6" ht="15" customHeight="1">
      <c r="A41" s="87" t="s">
        <v>65</v>
      </c>
      <c r="B41" s="87"/>
      <c r="C41" s="8"/>
      <c r="D41" s="41">
        <v>300000000</v>
      </c>
      <c r="E41" s="40">
        <v>-200000000</v>
      </c>
      <c r="F41" s="40">
        <v>100000000</v>
      </c>
    </row>
    <row r="42" spans="1:6" ht="15" customHeight="1">
      <c r="A42" s="87" t="s">
        <v>13</v>
      </c>
      <c r="B42" s="87"/>
      <c r="C42" s="6"/>
      <c r="D42" s="41">
        <v>671652500</v>
      </c>
      <c r="E42" s="40" t="s">
        <v>83</v>
      </c>
      <c r="F42" s="43">
        <v>671652500</v>
      </c>
    </row>
    <row r="43" spans="1:6" ht="15" customHeight="1">
      <c r="A43" s="94" t="s">
        <v>25</v>
      </c>
      <c r="B43" s="94"/>
      <c r="C43" s="13"/>
      <c r="D43" s="44">
        <v>388495959185</v>
      </c>
      <c r="E43" s="45">
        <v>-798475713</v>
      </c>
      <c r="F43" s="45">
        <v>387697483472</v>
      </c>
    </row>
    <row r="44" spans="4:6" ht="9">
      <c r="D44" s="39"/>
      <c r="E44" s="39"/>
      <c r="F44" s="39"/>
    </row>
  </sheetData>
  <sheetProtection/>
  <mergeCells count="21">
    <mergeCell ref="A3:C3"/>
    <mergeCell ref="A5:B5"/>
    <mergeCell ref="A13:B13"/>
    <mergeCell ref="A14:B14"/>
    <mergeCell ref="A20:B20"/>
    <mergeCell ref="A2:F2"/>
    <mergeCell ref="A21:B21"/>
    <mergeCell ref="A22:B22"/>
    <mergeCell ref="A25:B25"/>
    <mergeCell ref="A26:B26"/>
    <mergeCell ref="A34:B34"/>
    <mergeCell ref="A23:B23"/>
    <mergeCell ref="A24:B24"/>
    <mergeCell ref="A42:B42"/>
    <mergeCell ref="A43:B43"/>
    <mergeCell ref="A36:B36"/>
    <mergeCell ref="A37:B37"/>
    <mergeCell ref="A38:B38"/>
    <mergeCell ref="A39:B39"/>
    <mergeCell ref="A40:B40"/>
    <mergeCell ref="A41:B41"/>
  </mergeCells>
  <printOptions/>
  <pageMargins left="0.75" right="0.75" top="1" bottom="1" header="0.512" footer="0.512"/>
  <pageSetup horizontalDpi="600" verticalDpi="600" orientation="portrait" paperSize="9" scale="120" r:id="rId1"/>
</worksheet>
</file>

<file path=xl/worksheets/sheet12.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0">
      <selection activeCell="E53" sqref="E53"/>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7" width="18.00390625" style="3" bestFit="1" customWidth="1"/>
    <col min="8" max="16384" width="9.421875" style="3" customWidth="1"/>
  </cols>
  <sheetData>
    <row r="1" spans="1:6" ht="9">
      <c r="A1" s="1"/>
      <c r="B1" s="1"/>
      <c r="C1" s="2"/>
      <c r="D1" s="4"/>
      <c r="E1" s="4"/>
      <c r="F1" s="4" t="s">
        <v>1</v>
      </c>
    </row>
    <row r="2" spans="1:6" ht="18" customHeight="1">
      <c r="A2" s="92" t="s">
        <v>85</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7" ht="15" customHeight="1">
      <c r="A5" s="87" t="s">
        <v>9</v>
      </c>
      <c r="B5" s="87"/>
      <c r="C5" s="8"/>
      <c r="D5" s="41"/>
      <c r="E5" s="42"/>
      <c r="F5" s="42"/>
      <c r="G5" s="53"/>
    </row>
    <row r="6" spans="1:6" ht="15" customHeight="1">
      <c r="A6" s="54"/>
      <c r="B6" s="54" t="s">
        <v>71</v>
      </c>
      <c r="C6" s="6"/>
      <c r="D6" s="41">
        <v>77325955785</v>
      </c>
      <c r="E6" s="40" t="s">
        <v>36</v>
      </c>
      <c r="F6" s="40">
        <v>77325955785</v>
      </c>
    </row>
    <row r="7" spans="1:6" ht="15" customHeight="1">
      <c r="A7" s="54"/>
      <c r="B7" s="54" t="s">
        <v>72</v>
      </c>
      <c r="C7" s="10"/>
      <c r="D7" s="41">
        <v>10609784311</v>
      </c>
      <c r="E7" s="40" t="s">
        <v>36</v>
      </c>
      <c r="F7" s="40">
        <v>10609784311</v>
      </c>
    </row>
    <row r="8" spans="1:6" ht="15" customHeight="1">
      <c r="A8" s="54"/>
      <c r="B8" s="54" t="s">
        <v>73</v>
      </c>
      <c r="C8" s="10"/>
      <c r="D8" s="41" t="s">
        <v>36</v>
      </c>
      <c r="E8" s="40" t="s">
        <v>36</v>
      </c>
      <c r="F8" s="40" t="s">
        <v>89</v>
      </c>
    </row>
    <row r="9" spans="1:6" ht="15" customHeight="1">
      <c r="A9" s="54"/>
      <c r="B9" s="54" t="s">
        <v>74</v>
      </c>
      <c r="C9" s="10"/>
      <c r="D9" s="41">
        <v>3277536340</v>
      </c>
      <c r="E9" s="40">
        <v>15794468</v>
      </c>
      <c r="F9" s="40">
        <v>3293330808</v>
      </c>
    </row>
    <row r="10" spans="1:6" ht="15" customHeight="1">
      <c r="A10" s="54"/>
      <c r="B10" s="54" t="s">
        <v>75</v>
      </c>
      <c r="C10" s="10"/>
      <c r="D10" s="41">
        <v>1123367784</v>
      </c>
      <c r="E10" s="40">
        <v>588137</v>
      </c>
      <c r="F10" s="40">
        <v>1123955921</v>
      </c>
    </row>
    <row r="11" spans="1:6" ht="15" customHeight="1">
      <c r="A11" s="54"/>
      <c r="B11" s="54" t="s">
        <v>15</v>
      </c>
      <c r="C11" s="10"/>
      <c r="D11" s="41">
        <v>620370</v>
      </c>
      <c r="E11" s="40" t="s">
        <v>36</v>
      </c>
      <c r="F11" s="40">
        <v>620370</v>
      </c>
    </row>
    <row r="12" spans="1:6" ht="15" customHeight="1">
      <c r="A12" s="54"/>
      <c r="B12" s="54" t="s">
        <v>16</v>
      </c>
      <c r="C12" s="10"/>
      <c r="D12" s="41">
        <v>5623502635</v>
      </c>
      <c r="E12" s="40">
        <v>99790</v>
      </c>
      <c r="F12" s="40">
        <v>5623602425</v>
      </c>
    </row>
    <row r="13" spans="1:6" ht="15" customHeight="1">
      <c r="A13" s="87" t="s">
        <v>8</v>
      </c>
      <c r="B13" s="87"/>
      <c r="C13" s="10"/>
      <c r="D13" s="41">
        <v>97960767225</v>
      </c>
      <c r="E13" s="40">
        <v>16482395</v>
      </c>
      <c r="F13" s="40">
        <v>97977249620</v>
      </c>
    </row>
    <row r="14" spans="1:6" ht="15" customHeight="1">
      <c r="A14" s="87" t="s">
        <v>49</v>
      </c>
      <c r="B14" s="87"/>
      <c r="C14" s="10"/>
      <c r="D14" s="41"/>
      <c r="E14" s="40"/>
      <c r="F14" s="40"/>
    </row>
    <row r="15" spans="1:6" ht="15" customHeight="1">
      <c r="A15" s="54"/>
      <c r="B15" s="54" t="s">
        <v>50</v>
      </c>
      <c r="C15" s="10"/>
      <c r="D15" s="41">
        <v>1777194</v>
      </c>
      <c r="E15" s="40" t="s">
        <v>83</v>
      </c>
      <c r="F15" s="40">
        <v>1777194</v>
      </c>
    </row>
    <row r="16" spans="1:6" ht="15" customHeight="1">
      <c r="A16" s="54"/>
      <c r="B16" s="54" t="s">
        <v>51</v>
      </c>
      <c r="C16" s="10"/>
      <c r="D16" s="41">
        <v>4440175</v>
      </c>
      <c r="E16" s="40" t="s">
        <v>83</v>
      </c>
      <c r="F16" s="40">
        <v>4440175</v>
      </c>
    </row>
    <row r="17" spans="1:6" ht="15" customHeight="1">
      <c r="A17" s="54"/>
      <c r="B17" s="54" t="s">
        <v>52</v>
      </c>
      <c r="C17" s="10"/>
      <c r="D17" s="41">
        <v>9017352</v>
      </c>
      <c r="E17" s="40" t="s">
        <v>83</v>
      </c>
      <c r="F17" s="40">
        <v>9017352</v>
      </c>
    </row>
    <row r="18" spans="1:6" ht="15" customHeight="1">
      <c r="A18" s="54"/>
      <c r="B18" s="54" t="s">
        <v>53</v>
      </c>
      <c r="C18" s="10"/>
      <c r="D18" s="41">
        <v>8487584</v>
      </c>
      <c r="E18" s="40" t="s">
        <v>83</v>
      </c>
      <c r="F18" s="40">
        <v>8487584</v>
      </c>
    </row>
    <row r="19" spans="1:6" ht="15" customHeight="1">
      <c r="A19" s="54"/>
      <c r="B19" s="54" t="s">
        <v>91</v>
      </c>
      <c r="C19" s="10"/>
      <c r="D19" s="41" t="s">
        <v>83</v>
      </c>
      <c r="E19" s="40" t="s">
        <v>83</v>
      </c>
      <c r="F19" s="40" t="s">
        <v>83</v>
      </c>
    </row>
    <row r="20" spans="1:6" ht="15" customHeight="1">
      <c r="A20" s="87" t="s">
        <v>8</v>
      </c>
      <c r="B20" s="87"/>
      <c r="C20" s="10"/>
      <c r="D20" s="41">
        <v>23722305</v>
      </c>
      <c r="E20" s="40" t="s">
        <v>83</v>
      </c>
      <c r="F20" s="40">
        <v>23722305</v>
      </c>
    </row>
    <row r="21" spans="1:6" ht="15" customHeight="1">
      <c r="A21" s="87" t="s">
        <v>10</v>
      </c>
      <c r="B21" s="87"/>
      <c r="C21" s="55"/>
      <c r="D21" s="41">
        <v>252854562276</v>
      </c>
      <c r="E21" s="40">
        <v>-1579030737</v>
      </c>
      <c r="F21" s="40">
        <v>251275531539</v>
      </c>
    </row>
    <row r="22" spans="1:6" ht="15" customHeight="1">
      <c r="A22" s="87" t="s">
        <v>2</v>
      </c>
      <c r="B22" s="100"/>
      <c r="C22" s="2"/>
      <c r="D22" s="41">
        <v>16408999218</v>
      </c>
      <c r="E22" s="40">
        <v>195839216</v>
      </c>
      <c r="F22" s="40">
        <v>16604838434</v>
      </c>
    </row>
    <row r="23" spans="1:6" ht="15" customHeight="1">
      <c r="A23" s="87" t="s">
        <v>4</v>
      </c>
      <c r="B23" s="100"/>
      <c r="C23" s="2"/>
      <c r="D23" s="41">
        <v>434027679</v>
      </c>
      <c r="E23" s="40">
        <v>34243145</v>
      </c>
      <c r="F23" s="40">
        <v>468270824</v>
      </c>
    </row>
    <row r="24" spans="1:6" ht="15" customHeight="1">
      <c r="A24" s="87" t="s">
        <v>17</v>
      </c>
      <c r="B24" s="100"/>
      <c r="C24" s="2"/>
      <c r="D24" s="41">
        <v>2712302600</v>
      </c>
      <c r="E24" s="40" t="s">
        <v>36</v>
      </c>
      <c r="F24" s="40">
        <v>2712302600</v>
      </c>
    </row>
    <row r="25" spans="1:6" ht="15" customHeight="1">
      <c r="A25" s="87" t="s">
        <v>11</v>
      </c>
      <c r="B25" s="87"/>
      <c r="C25" s="2"/>
      <c r="D25" s="41"/>
      <c r="E25" s="40"/>
      <c r="F25" s="40"/>
    </row>
    <row r="26" spans="1:6" ht="15" customHeight="1">
      <c r="A26" s="54"/>
      <c r="B26" s="54" t="s">
        <v>18</v>
      </c>
      <c r="C26" s="2"/>
      <c r="D26" s="41">
        <v>10608121</v>
      </c>
      <c r="E26" s="40">
        <v>-13577</v>
      </c>
      <c r="F26" s="40">
        <v>10594544</v>
      </c>
    </row>
    <row r="27" spans="1:6" ht="15" customHeight="1">
      <c r="A27" s="54"/>
      <c r="B27" s="54" t="s">
        <v>19</v>
      </c>
      <c r="C27" s="2"/>
      <c r="D27" s="41">
        <v>174355000</v>
      </c>
      <c r="E27" s="40">
        <v>51926872</v>
      </c>
      <c r="F27" s="40">
        <v>226281872</v>
      </c>
    </row>
    <row r="28" spans="1:6" ht="15" customHeight="1">
      <c r="A28" s="54"/>
      <c r="B28" s="54" t="s">
        <v>20</v>
      </c>
      <c r="C28" s="2"/>
      <c r="D28" s="41">
        <v>414305721</v>
      </c>
      <c r="E28" s="40">
        <v>21673378</v>
      </c>
      <c r="F28" s="40">
        <v>435979099</v>
      </c>
    </row>
    <row r="29" spans="1:6" ht="15" customHeight="1">
      <c r="A29" s="54"/>
      <c r="B29" s="54" t="s">
        <v>29</v>
      </c>
      <c r="C29" s="2"/>
      <c r="D29" s="41" t="s">
        <v>36</v>
      </c>
      <c r="E29" s="40" t="s">
        <v>36</v>
      </c>
      <c r="F29" s="40" t="s">
        <v>90</v>
      </c>
    </row>
    <row r="30" spans="1:6" ht="15" customHeight="1">
      <c r="A30" s="54"/>
      <c r="B30" s="54" t="s">
        <v>56</v>
      </c>
      <c r="C30" s="2"/>
      <c r="D30" s="41">
        <v>28960000</v>
      </c>
      <c r="E30" s="40">
        <v>9407525</v>
      </c>
      <c r="F30" s="40">
        <v>38367525</v>
      </c>
    </row>
    <row r="31" spans="1:6" ht="15" customHeight="1">
      <c r="A31" s="54"/>
      <c r="B31" s="54" t="s">
        <v>30</v>
      </c>
      <c r="C31" s="2"/>
      <c r="D31" s="41">
        <v>55086460</v>
      </c>
      <c r="E31" s="40">
        <v>283807</v>
      </c>
      <c r="F31" s="40">
        <v>55370267</v>
      </c>
    </row>
    <row r="32" spans="1:6" ht="15" customHeight="1">
      <c r="A32" s="54"/>
      <c r="B32" s="54" t="s">
        <v>57</v>
      </c>
      <c r="C32" s="2"/>
      <c r="D32" s="41">
        <v>122555000</v>
      </c>
      <c r="E32" s="40">
        <v>18579000</v>
      </c>
      <c r="F32" s="40">
        <v>141134000</v>
      </c>
    </row>
    <row r="33" spans="1:7" ht="15" customHeight="1">
      <c r="A33" s="95" t="s">
        <v>38</v>
      </c>
      <c r="B33" s="95"/>
      <c r="C33" s="2"/>
      <c r="D33" s="41">
        <v>805870302</v>
      </c>
      <c r="E33" s="40">
        <v>101857005</v>
      </c>
      <c r="F33" s="40">
        <v>907727307</v>
      </c>
      <c r="G33" s="53"/>
    </row>
    <row r="34" spans="1:6" ht="15" customHeight="1">
      <c r="A34" s="54"/>
      <c r="B34" s="54" t="s">
        <v>24</v>
      </c>
      <c r="C34" s="2"/>
      <c r="D34" s="41">
        <v>213795000</v>
      </c>
      <c r="E34" s="40" t="s">
        <v>83</v>
      </c>
      <c r="F34" s="40">
        <v>213795000</v>
      </c>
    </row>
    <row r="35" spans="1:7" ht="15" customHeight="1">
      <c r="A35" s="87" t="s">
        <v>8</v>
      </c>
      <c r="B35" s="87"/>
      <c r="C35" s="2"/>
      <c r="D35" s="41">
        <f>D33+D34</f>
        <v>1019665302</v>
      </c>
      <c r="E35" s="40">
        <v>101857005</v>
      </c>
      <c r="F35" s="40">
        <v>1121522307</v>
      </c>
      <c r="G35" s="53"/>
    </row>
    <row r="36" spans="1:6" ht="15" customHeight="1">
      <c r="A36" s="87" t="s">
        <v>59</v>
      </c>
      <c r="B36" s="87"/>
      <c r="C36" s="2"/>
      <c r="D36" s="41">
        <v>16897524</v>
      </c>
      <c r="E36" s="40">
        <v>-3400000</v>
      </c>
      <c r="F36" s="40">
        <v>13497524</v>
      </c>
    </row>
    <row r="37" spans="1:6" ht="15" customHeight="1">
      <c r="A37" s="87" t="s">
        <v>3</v>
      </c>
      <c r="B37" s="87"/>
      <c r="C37" s="2"/>
      <c r="D37" s="41">
        <v>1116141068</v>
      </c>
      <c r="E37" s="40">
        <v>70177397</v>
      </c>
      <c r="F37" s="40">
        <v>1186318465</v>
      </c>
    </row>
    <row r="38" spans="1:6" ht="15" customHeight="1">
      <c r="A38" s="87" t="s">
        <v>6</v>
      </c>
      <c r="B38" s="87"/>
      <c r="C38" s="2"/>
      <c r="D38" s="41">
        <v>1046350663</v>
      </c>
      <c r="E38" s="40">
        <v>-361875</v>
      </c>
      <c r="F38" s="40">
        <v>1045988788</v>
      </c>
    </row>
    <row r="39" spans="1:6" ht="15" customHeight="1">
      <c r="A39" s="87" t="s">
        <v>12</v>
      </c>
      <c r="B39" s="87"/>
      <c r="C39" s="8"/>
      <c r="D39" s="41">
        <v>14829369883</v>
      </c>
      <c r="E39" s="40">
        <v>631399499</v>
      </c>
      <c r="F39" s="40">
        <v>15460769382</v>
      </c>
    </row>
    <row r="40" spans="1:6" ht="15" customHeight="1">
      <c r="A40" s="87" t="s">
        <v>87</v>
      </c>
      <c r="B40" s="87"/>
      <c r="C40" s="59"/>
      <c r="D40" s="41">
        <v>70000000</v>
      </c>
      <c r="E40" s="40" t="s">
        <v>36</v>
      </c>
      <c r="F40" s="40">
        <v>70000000</v>
      </c>
    </row>
    <row r="41" spans="1:6" ht="15" customHeight="1">
      <c r="A41" s="87" t="s">
        <v>65</v>
      </c>
      <c r="B41" s="87"/>
      <c r="C41" s="8"/>
      <c r="D41" s="41">
        <v>300000000</v>
      </c>
      <c r="E41" s="40">
        <v>-200000000</v>
      </c>
      <c r="F41" s="43">
        <v>100000000</v>
      </c>
    </row>
    <row r="42" spans="1:6" ht="15" customHeight="1">
      <c r="A42" s="87" t="s">
        <v>13</v>
      </c>
      <c r="B42" s="87"/>
      <c r="C42" s="6"/>
      <c r="D42" s="41">
        <v>664052500</v>
      </c>
      <c r="E42" s="43" t="s">
        <v>36</v>
      </c>
      <c r="F42" s="43">
        <v>664052500</v>
      </c>
    </row>
    <row r="43" spans="1:6" ht="15" customHeight="1">
      <c r="A43" s="94" t="s">
        <v>25</v>
      </c>
      <c r="B43" s="94"/>
      <c r="C43" s="13"/>
      <c r="D43" s="44">
        <v>389456858243</v>
      </c>
      <c r="E43" s="45">
        <v>-732793955</v>
      </c>
      <c r="F43" s="45">
        <v>388724064288</v>
      </c>
    </row>
    <row r="44" ht="9">
      <c r="D44" s="39"/>
    </row>
  </sheetData>
  <sheetProtection/>
  <mergeCells count="21">
    <mergeCell ref="A40:B40"/>
    <mergeCell ref="A3:C3"/>
    <mergeCell ref="A43:B43"/>
    <mergeCell ref="A33:B33"/>
    <mergeCell ref="A35:B35"/>
    <mergeCell ref="A36:B36"/>
    <mergeCell ref="A39:B39"/>
    <mergeCell ref="A20:B20"/>
    <mergeCell ref="A37:B37"/>
    <mergeCell ref="A41:B41"/>
    <mergeCell ref="A42:B42"/>
    <mergeCell ref="A38:B38"/>
    <mergeCell ref="A25:B25"/>
    <mergeCell ref="A2:F2"/>
    <mergeCell ref="A21:B21"/>
    <mergeCell ref="A22:B22"/>
    <mergeCell ref="A23:B23"/>
    <mergeCell ref="A24:B24"/>
    <mergeCell ref="A5:B5"/>
    <mergeCell ref="A13:B13"/>
    <mergeCell ref="A14:B14"/>
  </mergeCells>
  <printOptions/>
  <pageMargins left="0.7480314960629921" right="0.7480314960629921" top="0.984251968503937" bottom="0.984251968503937" header="0.5118110236220472" footer="0.5118110236220472"/>
  <pageSetup horizontalDpi="600" verticalDpi="600" orientation="portrait" paperSize="9" scale="105" r:id="rId1"/>
</worksheet>
</file>

<file path=xl/worksheets/sheet13.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
      <pane xSplit="3" ySplit="3" topLeftCell="D11" activePane="bottomRight" state="frozen"/>
      <selection pane="topLeft" activeCell="A1" sqref="A1"/>
      <selection pane="topRight" activeCell="D1" sqref="D1"/>
      <selection pane="bottomLeft" activeCell="A4" sqref="A4"/>
      <selection pane="bottomRight" activeCell="G42" sqref="G42"/>
    </sheetView>
  </sheetViews>
  <sheetFormatPr defaultColWidth="9.421875" defaultRowHeight="12"/>
  <cols>
    <col min="1" max="1" width="1.8515625" style="3" customWidth="1"/>
    <col min="2" max="2" width="31.57421875" style="3" customWidth="1"/>
    <col min="3" max="3" width="1.1484375" style="3" customWidth="1"/>
    <col min="4" max="8" width="20.140625" style="3" customWidth="1"/>
    <col min="9" max="16384" width="9.421875" style="3" customWidth="1"/>
  </cols>
  <sheetData>
    <row r="1" spans="1:6" ht="9">
      <c r="A1" s="1"/>
      <c r="B1" s="1"/>
      <c r="C1" s="2"/>
      <c r="D1" s="4"/>
      <c r="E1" s="4"/>
      <c r="F1" s="4" t="s">
        <v>1</v>
      </c>
    </row>
    <row r="2" spans="1:6" ht="18" customHeight="1">
      <c r="A2" s="92" t="s">
        <v>92</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6" ht="15" customHeight="1">
      <c r="A5" s="87" t="s">
        <v>9</v>
      </c>
      <c r="B5" s="87"/>
      <c r="C5" s="8"/>
      <c r="D5" s="41"/>
      <c r="E5" s="42"/>
      <c r="F5" s="42"/>
    </row>
    <row r="6" spans="1:6" ht="15" customHeight="1">
      <c r="A6" s="56"/>
      <c r="B6" s="56" t="s">
        <v>71</v>
      </c>
      <c r="C6" s="6"/>
      <c r="D6" s="41">
        <v>78522490689</v>
      </c>
      <c r="E6" s="40" t="s">
        <v>93</v>
      </c>
      <c r="F6" s="40">
        <v>78522490689</v>
      </c>
    </row>
    <row r="7" spans="1:6" ht="15" customHeight="1">
      <c r="A7" s="56"/>
      <c r="B7" s="56" t="s">
        <v>72</v>
      </c>
      <c r="C7" s="10"/>
      <c r="D7" s="41">
        <v>11015354372</v>
      </c>
      <c r="E7" s="40" t="s">
        <v>93</v>
      </c>
      <c r="F7" s="40">
        <v>11015354372</v>
      </c>
    </row>
    <row r="8" spans="1:6" ht="15" customHeight="1" hidden="1">
      <c r="A8" s="56"/>
      <c r="B8" s="56" t="s">
        <v>73</v>
      </c>
      <c r="C8" s="10"/>
      <c r="D8" s="41" t="s">
        <v>86</v>
      </c>
      <c r="E8" s="40" t="s">
        <v>93</v>
      </c>
      <c r="F8" s="40" t="s">
        <v>93</v>
      </c>
    </row>
    <row r="9" spans="1:6" ht="15" customHeight="1">
      <c r="A9" s="56"/>
      <c r="B9" s="56" t="s">
        <v>74</v>
      </c>
      <c r="C9" s="10"/>
      <c r="D9" s="41">
        <v>3650583263</v>
      </c>
      <c r="E9" s="40">
        <v>24157484</v>
      </c>
      <c r="F9" s="40">
        <v>3674740747</v>
      </c>
    </row>
    <row r="10" spans="1:6" ht="15" customHeight="1">
      <c r="A10" s="56"/>
      <c r="B10" s="56" t="s">
        <v>75</v>
      </c>
      <c r="C10" s="10"/>
      <c r="D10" s="41">
        <v>1180744661</v>
      </c>
      <c r="E10" s="40">
        <v>-273802</v>
      </c>
      <c r="F10" s="40">
        <v>1180470859</v>
      </c>
    </row>
    <row r="11" spans="1:6" ht="15" customHeight="1">
      <c r="A11" s="56"/>
      <c r="B11" s="56" t="s">
        <v>15</v>
      </c>
      <c r="C11" s="10"/>
      <c r="D11" s="41">
        <v>860083</v>
      </c>
      <c r="E11" s="40">
        <v>-247000</v>
      </c>
      <c r="F11" s="40">
        <v>613083</v>
      </c>
    </row>
    <row r="12" spans="1:6" ht="15" customHeight="1">
      <c r="A12" s="56"/>
      <c r="B12" s="56" t="s">
        <v>16</v>
      </c>
      <c r="C12" s="10"/>
      <c r="D12" s="41">
        <v>5854901999</v>
      </c>
      <c r="E12" s="40">
        <v>3696942702</v>
      </c>
      <c r="F12" s="40">
        <v>9551844701</v>
      </c>
    </row>
    <row r="13" spans="1:6" ht="15" customHeight="1">
      <c r="A13" s="87" t="s">
        <v>8</v>
      </c>
      <c r="B13" s="87"/>
      <c r="C13" s="10"/>
      <c r="D13" s="41">
        <v>100224935067</v>
      </c>
      <c r="E13" s="40">
        <v>3720579384</v>
      </c>
      <c r="F13" s="40">
        <v>103945514451</v>
      </c>
    </row>
    <row r="14" spans="1:6" ht="15" customHeight="1">
      <c r="A14" s="87" t="s">
        <v>49</v>
      </c>
      <c r="B14" s="87"/>
      <c r="C14" s="10"/>
      <c r="D14" s="41"/>
      <c r="E14" s="40"/>
      <c r="F14" s="40"/>
    </row>
    <row r="15" spans="1:6" ht="15" customHeight="1">
      <c r="A15" s="56"/>
      <c r="B15" s="56" t="s">
        <v>50</v>
      </c>
      <c r="C15" s="10"/>
      <c r="D15" s="41">
        <v>1607000</v>
      </c>
      <c r="E15" s="40">
        <v>-7060</v>
      </c>
      <c r="F15" s="40">
        <v>1599940</v>
      </c>
    </row>
    <row r="16" spans="1:6" ht="15" customHeight="1">
      <c r="A16" s="56"/>
      <c r="B16" s="56" t="s">
        <v>51</v>
      </c>
      <c r="C16" s="10"/>
      <c r="D16" s="41">
        <v>4399014</v>
      </c>
      <c r="E16" s="40">
        <v>-2385</v>
      </c>
      <c r="F16" s="40">
        <v>4396629</v>
      </c>
    </row>
    <row r="17" spans="1:6" ht="15" customHeight="1">
      <c r="A17" s="56"/>
      <c r="B17" s="56" t="s">
        <v>52</v>
      </c>
      <c r="C17" s="10"/>
      <c r="D17" s="41">
        <v>9956085</v>
      </c>
      <c r="E17" s="40" t="s">
        <v>93</v>
      </c>
      <c r="F17" s="40">
        <v>9956085</v>
      </c>
    </row>
    <row r="18" spans="1:6" ht="15" customHeight="1">
      <c r="A18" s="56"/>
      <c r="B18" s="56" t="s">
        <v>53</v>
      </c>
      <c r="C18" s="10"/>
      <c r="D18" s="41">
        <v>7168292</v>
      </c>
      <c r="E18" s="40" t="s">
        <v>93</v>
      </c>
      <c r="F18" s="40">
        <v>7168292</v>
      </c>
    </row>
    <row r="19" spans="1:6" ht="15" customHeight="1">
      <c r="A19" s="87" t="s">
        <v>8</v>
      </c>
      <c r="B19" s="87"/>
      <c r="C19" s="10"/>
      <c r="D19" s="41">
        <v>23130391</v>
      </c>
      <c r="E19" s="40">
        <v>-9445</v>
      </c>
      <c r="F19" s="40">
        <v>23120946</v>
      </c>
    </row>
    <row r="20" spans="1:6" ht="15" customHeight="1">
      <c r="A20" s="87" t="s">
        <v>10</v>
      </c>
      <c r="B20" s="87"/>
      <c r="C20" s="57"/>
      <c r="D20" s="41">
        <v>252821938644</v>
      </c>
      <c r="E20" s="40">
        <v>-1529016175</v>
      </c>
      <c r="F20" s="40">
        <v>251292922469</v>
      </c>
    </row>
    <row r="21" spans="1:6" ht="15" customHeight="1">
      <c r="A21" s="87" t="s">
        <v>2</v>
      </c>
      <c r="B21" s="100"/>
      <c r="C21" s="2"/>
      <c r="D21" s="41">
        <v>17270382153</v>
      </c>
      <c r="E21" s="40" t="s">
        <v>86</v>
      </c>
      <c r="F21" s="40">
        <v>17270382153</v>
      </c>
    </row>
    <row r="22" spans="1:6" ht="15" customHeight="1">
      <c r="A22" s="87" t="s">
        <v>4</v>
      </c>
      <c r="B22" s="100"/>
      <c r="C22" s="2"/>
      <c r="D22" s="41">
        <v>200727000</v>
      </c>
      <c r="E22" s="40">
        <v>24882000</v>
      </c>
      <c r="F22" s="40">
        <v>225609000</v>
      </c>
    </row>
    <row r="23" spans="1:6" ht="15" customHeight="1">
      <c r="A23" s="87" t="s">
        <v>17</v>
      </c>
      <c r="B23" s="100"/>
      <c r="C23" s="2"/>
      <c r="D23" s="41">
        <v>2608602500</v>
      </c>
      <c r="E23" s="40">
        <v>-287000000</v>
      </c>
      <c r="F23" s="40">
        <v>2321602500</v>
      </c>
    </row>
    <row r="24" spans="1:6" ht="15" customHeight="1">
      <c r="A24" s="87" t="s">
        <v>11</v>
      </c>
      <c r="B24" s="87"/>
      <c r="C24" s="2"/>
      <c r="D24" s="41"/>
      <c r="E24" s="40"/>
      <c r="F24" s="40"/>
    </row>
    <row r="25" spans="1:6" ht="15" customHeight="1">
      <c r="A25" s="56"/>
      <c r="B25" s="56" t="s">
        <v>18</v>
      </c>
      <c r="C25" s="2"/>
      <c r="D25" s="41">
        <v>6036000</v>
      </c>
      <c r="E25" s="40">
        <v>-15849</v>
      </c>
      <c r="F25" s="40">
        <v>6020151</v>
      </c>
    </row>
    <row r="26" spans="1:6" ht="15" customHeight="1">
      <c r="A26" s="56"/>
      <c r="B26" s="56" t="s">
        <v>19</v>
      </c>
      <c r="C26" s="2"/>
      <c r="D26" s="41">
        <v>166165000</v>
      </c>
      <c r="E26" s="40">
        <v>-81133</v>
      </c>
      <c r="F26" s="40">
        <v>166083867</v>
      </c>
    </row>
    <row r="27" spans="1:6" ht="15" customHeight="1">
      <c r="A27" s="56"/>
      <c r="B27" s="56" t="s">
        <v>20</v>
      </c>
      <c r="C27" s="2"/>
      <c r="D27" s="41">
        <v>428640320</v>
      </c>
      <c r="E27" s="40">
        <v>-2278</v>
      </c>
      <c r="F27" s="40">
        <v>428638042</v>
      </c>
    </row>
    <row r="28" spans="1:6" ht="15" customHeight="1" hidden="1">
      <c r="A28" s="56"/>
      <c r="B28" s="56" t="s">
        <v>29</v>
      </c>
      <c r="C28" s="2"/>
      <c r="D28" s="41" t="s">
        <v>86</v>
      </c>
      <c r="E28" s="40" t="s">
        <v>93</v>
      </c>
      <c r="F28" s="40" t="s">
        <v>93</v>
      </c>
    </row>
    <row r="29" spans="1:6" ht="15" customHeight="1">
      <c r="A29" s="56"/>
      <c r="B29" s="56" t="s">
        <v>56</v>
      </c>
      <c r="C29" s="2"/>
      <c r="D29" s="41">
        <v>31186000</v>
      </c>
      <c r="E29" s="40">
        <v>-4513</v>
      </c>
      <c r="F29" s="40">
        <v>31181487</v>
      </c>
    </row>
    <row r="30" spans="1:6" ht="15" customHeight="1">
      <c r="A30" s="56"/>
      <c r="B30" s="56" t="s">
        <v>30</v>
      </c>
      <c r="C30" s="2"/>
      <c r="D30" s="41">
        <v>51783031</v>
      </c>
      <c r="E30" s="40">
        <v>-92791</v>
      </c>
      <c r="F30" s="40">
        <v>51690240</v>
      </c>
    </row>
    <row r="31" spans="1:6" ht="15" customHeight="1">
      <c r="A31" s="56"/>
      <c r="B31" s="56" t="s">
        <v>57</v>
      </c>
      <c r="C31" s="2"/>
      <c r="D31" s="41">
        <v>119782000</v>
      </c>
      <c r="E31" s="40" t="s">
        <v>93</v>
      </c>
      <c r="F31" s="40">
        <v>119782000</v>
      </c>
    </row>
    <row r="32" spans="1:6" ht="15" customHeight="1">
      <c r="A32" s="95" t="s">
        <v>38</v>
      </c>
      <c r="B32" s="95"/>
      <c r="C32" s="2"/>
      <c r="D32" s="41">
        <v>803592351</v>
      </c>
      <c r="E32" s="40">
        <v>-196564</v>
      </c>
      <c r="F32" s="40">
        <v>803395787</v>
      </c>
    </row>
    <row r="33" spans="1:6" ht="15" customHeight="1">
      <c r="A33" s="56"/>
      <c r="B33" s="56" t="s">
        <v>24</v>
      </c>
      <c r="C33" s="2"/>
      <c r="D33" s="41">
        <v>136014000</v>
      </c>
      <c r="E33" s="40" t="s">
        <v>93</v>
      </c>
      <c r="F33" s="40">
        <v>136014000</v>
      </c>
    </row>
    <row r="34" spans="1:6" ht="15" customHeight="1">
      <c r="A34" s="87" t="s">
        <v>8</v>
      </c>
      <c r="B34" s="87"/>
      <c r="C34" s="2"/>
      <c r="D34" s="41">
        <v>939606351</v>
      </c>
      <c r="E34" s="40">
        <v>-196564</v>
      </c>
      <c r="F34" s="40">
        <v>939409787</v>
      </c>
    </row>
    <row r="35" spans="1:6" ht="15" customHeight="1">
      <c r="A35" s="87" t="s">
        <v>59</v>
      </c>
      <c r="B35" s="87"/>
      <c r="C35" s="2"/>
      <c r="D35" s="41">
        <v>20581693</v>
      </c>
      <c r="E35" s="40">
        <v>-2600000</v>
      </c>
      <c r="F35" s="40">
        <v>17981693</v>
      </c>
    </row>
    <row r="36" spans="1:6" ht="15" customHeight="1">
      <c r="A36" s="87" t="s">
        <v>3</v>
      </c>
      <c r="B36" s="87"/>
      <c r="C36" s="2"/>
      <c r="D36" s="41">
        <v>1129352501</v>
      </c>
      <c r="E36" s="40">
        <v>89502282</v>
      </c>
      <c r="F36" s="40">
        <v>1218854783</v>
      </c>
    </row>
    <row r="37" spans="1:6" ht="15" customHeight="1">
      <c r="A37" s="87" t="s">
        <v>6</v>
      </c>
      <c r="B37" s="87"/>
      <c r="C37" s="2"/>
      <c r="D37" s="41">
        <v>1017848330</v>
      </c>
      <c r="E37" s="40">
        <v>4548194</v>
      </c>
      <c r="F37" s="40">
        <v>1022396524</v>
      </c>
    </row>
    <row r="38" spans="1:6" ht="15" customHeight="1">
      <c r="A38" s="87" t="s">
        <v>12</v>
      </c>
      <c r="B38" s="87"/>
      <c r="C38" s="8"/>
      <c r="D38" s="41">
        <v>14450911405</v>
      </c>
      <c r="E38" s="40">
        <v>28757664679</v>
      </c>
      <c r="F38" s="40">
        <v>43208576084</v>
      </c>
    </row>
    <row r="39" spans="1:6" ht="15" customHeight="1">
      <c r="A39" s="87" t="s">
        <v>87</v>
      </c>
      <c r="B39" s="87"/>
      <c r="C39" s="59"/>
      <c r="D39" s="41">
        <v>70000000</v>
      </c>
      <c r="E39" s="40">
        <v>-56600000</v>
      </c>
      <c r="F39" s="40">
        <v>13400000</v>
      </c>
    </row>
    <row r="40" spans="1:6" ht="15" customHeight="1">
      <c r="A40" s="87" t="s">
        <v>65</v>
      </c>
      <c r="B40" s="87"/>
      <c r="C40" s="8"/>
      <c r="D40" s="41">
        <v>300000000</v>
      </c>
      <c r="E40" s="40">
        <v>-200000000</v>
      </c>
      <c r="F40" s="40">
        <v>100000000</v>
      </c>
    </row>
    <row r="41" spans="1:6" ht="15" customHeight="1">
      <c r="A41" s="87" t="s">
        <v>13</v>
      </c>
      <c r="B41" s="87"/>
      <c r="C41" s="6"/>
      <c r="D41" s="41">
        <v>681042500</v>
      </c>
      <c r="E41" s="40" t="s">
        <v>93</v>
      </c>
      <c r="F41" s="43">
        <v>681042500</v>
      </c>
    </row>
    <row r="42" spans="1:6" ht="15" customHeight="1">
      <c r="A42" s="94" t="s">
        <v>25</v>
      </c>
      <c r="B42" s="94"/>
      <c r="C42" s="13"/>
      <c r="D42" s="44">
        <v>391759058535</v>
      </c>
      <c r="E42" s="45">
        <v>30521754355</v>
      </c>
      <c r="F42" s="45">
        <v>422280812890</v>
      </c>
    </row>
    <row r="43" spans="4:6" ht="9">
      <c r="D43" s="39"/>
      <c r="E43" s="58"/>
      <c r="F43" s="58"/>
    </row>
  </sheetData>
  <sheetProtection/>
  <mergeCells count="21">
    <mergeCell ref="A40:B40"/>
    <mergeCell ref="A41:B41"/>
    <mergeCell ref="A42:B42"/>
    <mergeCell ref="A32:B32"/>
    <mergeCell ref="A34:B34"/>
    <mergeCell ref="A35:B35"/>
    <mergeCell ref="A36:B36"/>
    <mergeCell ref="A37:B37"/>
    <mergeCell ref="A38:B38"/>
    <mergeCell ref="A20:B20"/>
    <mergeCell ref="A21:B21"/>
    <mergeCell ref="A22:B22"/>
    <mergeCell ref="A23:B23"/>
    <mergeCell ref="A24:B24"/>
    <mergeCell ref="A39:B39"/>
    <mergeCell ref="A3:C3"/>
    <mergeCell ref="A5:B5"/>
    <mergeCell ref="A13:B13"/>
    <mergeCell ref="A14:B14"/>
    <mergeCell ref="A19:B19"/>
    <mergeCell ref="A2:F2"/>
  </mergeCells>
  <printOptions/>
  <pageMargins left="0.75" right="0.75" top="1" bottom="1" header="0.512" footer="0.512"/>
  <pageSetup horizontalDpi="600" verticalDpi="600" orientation="portrait" paperSize="9" scale="119" r:id="rId1"/>
  <rowBreaks count="1" manualBreakCount="1">
    <brk id="42" max="5" man="1"/>
  </rowBreaks>
</worksheet>
</file>

<file path=xl/worksheets/sheet14.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
      <pane xSplit="3" ySplit="3" topLeftCell="D11" activePane="bottomRight" state="frozen"/>
      <selection pane="topLeft" activeCell="A1" sqref="A1"/>
      <selection pane="topRight" activeCell="D1" sqref="D1"/>
      <selection pane="bottomLeft" activeCell="A4" sqref="A4"/>
      <selection pane="bottomRight" activeCell="E16" sqref="E16"/>
    </sheetView>
  </sheetViews>
  <sheetFormatPr defaultColWidth="9.421875" defaultRowHeight="12"/>
  <cols>
    <col min="1" max="1" width="1.8515625" style="61" customWidth="1"/>
    <col min="2" max="2" width="31.57421875" style="61" customWidth="1"/>
    <col min="3" max="3" width="1.1484375" style="61" customWidth="1"/>
    <col min="4" max="4" width="20.140625" style="61" customWidth="1"/>
    <col min="5" max="6" width="20.140625" style="3" customWidth="1"/>
    <col min="7" max="16384" width="9.421875" style="61" customWidth="1"/>
  </cols>
  <sheetData>
    <row r="1" spans="1:6" ht="9">
      <c r="A1" s="72"/>
      <c r="B1" s="72"/>
      <c r="C1" s="66"/>
      <c r="D1" s="71"/>
      <c r="F1" s="73" t="s">
        <v>95</v>
      </c>
    </row>
    <row r="2" spans="1:6" ht="18" customHeight="1">
      <c r="A2" s="92" t="s">
        <v>94</v>
      </c>
      <c r="B2" s="92"/>
      <c r="C2" s="92"/>
      <c r="D2" s="92"/>
      <c r="E2" s="92"/>
      <c r="F2" s="92"/>
    </row>
    <row r="3" spans="1:6" ht="18" customHeight="1">
      <c r="A3" s="104" t="s">
        <v>32</v>
      </c>
      <c r="B3" s="104"/>
      <c r="C3" s="104"/>
      <c r="D3" s="70" t="s">
        <v>33</v>
      </c>
      <c r="E3" s="14" t="s">
        <v>62</v>
      </c>
      <c r="F3" s="14" t="s">
        <v>8</v>
      </c>
    </row>
    <row r="4" spans="1:4" ht="6" customHeight="1">
      <c r="A4" s="64"/>
      <c r="B4" s="64"/>
      <c r="C4" s="64"/>
      <c r="D4" s="69"/>
    </row>
    <row r="5" spans="1:4" ht="15" customHeight="1">
      <c r="A5" s="101" t="s">
        <v>9</v>
      </c>
      <c r="B5" s="101"/>
      <c r="C5" s="60"/>
      <c r="D5" s="41"/>
    </row>
    <row r="6" spans="1:6" ht="15" customHeight="1">
      <c r="A6" s="67"/>
      <c r="B6" s="67" t="s">
        <v>71</v>
      </c>
      <c r="C6" s="64"/>
      <c r="D6" s="41">
        <v>79825108591</v>
      </c>
      <c r="E6" s="74" t="s">
        <v>93</v>
      </c>
      <c r="F6" s="75">
        <v>79825108591</v>
      </c>
    </row>
    <row r="7" spans="1:6" ht="15" customHeight="1">
      <c r="A7" s="67"/>
      <c r="B7" s="67" t="s">
        <v>72</v>
      </c>
      <c r="D7" s="41">
        <v>10926165260</v>
      </c>
      <c r="E7" s="74" t="s">
        <v>93</v>
      </c>
      <c r="F7" s="75">
        <v>10926165260</v>
      </c>
    </row>
    <row r="8" spans="1:6" ht="15" customHeight="1" hidden="1">
      <c r="A8" s="67"/>
      <c r="B8" s="67" t="s">
        <v>73</v>
      </c>
      <c r="D8" s="41" t="s">
        <v>86</v>
      </c>
      <c r="E8" s="75"/>
      <c r="F8" s="75"/>
    </row>
    <row r="9" spans="1:6" ht="15" customHeight="1">
      <c r="A9" s="67"/>
      <c r="B9" s="67" t="s">
        <v>74</v>
      </c>
      <c r="D9" s="41">
        <v>3695810735</v>
      </c>
      <c r="E9" s="75">
        <v>6454140</v>
      </c>
      <c r="F9" s="75">
        <v>3702264875</v>
      </c>
    </row>
    <row r="10" spans="1:6" ht="15" customHeight="1">
      <c r="A10" s="67"/>
      <c r="B10" s="67" t="s">
        <v>75</v>
      </c>
      <c r="D10" s="41">
        <v>1167638308</v>
      </c>
      <c r="E10" s="75">
        <v>90982779</v>
      </c>
      <c r="F10" s="75">
        <v>1258621087</v>
      </c>
    </row>
    <row r="11" spans="1:6" ht="15" customHeight="1">
      <c r="A11" s="67"/>
      <c r="B11" s="67" t="s">
        <v>15</v>
      </c>
      <c r="D11" s="41">
        <v>6370852</v>
      </c>
      <c r="E11" s="76">
        <v>-14000</v>
      </c>
      <c r="F11" s="75">
        <v>6356852</v>
      </c>
    </row>
    <row r="12" spans="1:6" ht="15" customHeight="1">
      <c r="A12" s="67"/>
      <c r="B12" s="67" t="s">
        <v>16</v>
      </c>
      <c r="D12" s="41">
        <v>6702057405</v>
      </c>
      <c r="E12" s="75">
        <v>1251270023</v>
      </c>
      <c r="F12" s="75">
        <v>7953327428</v>
      </c>
    </row>
    <row r="13" spans="1:6" ht="15" customHeight="1">
      <c r="A13" s="101" t="s">
        <v>8</v>
      </c>
      <c r="B13" s="101"/>
      <c r="D13" s="41">
        <v>102323151151</v>
      </c>
      <c r="E13" s="75">
        <v>1348692942</v>
      </c>
      <c r="F13" s="75">
        <v>103671844093</v>
      </c>
    </row>
    <row r="14" spans="1:6" ht="15" customHeight="1">
      <c r="A14" s="101" t="s">
        <v>49</v>
      </c>
      <c r="B14" s="101"/>
      <c r="D14" s="41"/>
      <c r="E14" s="75"/>
      <c r="F14" s="75"/>
    </row>
    <row r="15" spans="1:6" ht="15" customHeight="1">
      <c r="A15" s="67"/>
      <c r="B15" s="67" t="s">
        <v>50</v>
      </c>
      <c r="D15" s="41">
        <v>1508000</v>
      </c>
      <c r="E15" s="76">
        <v>-39283</v>
      </c>
      <c r="F15" s="75">
        <v>1468717</v>
      </c>
    </row>
    <row r="16" spans="1:6" ht="15" customHeight="1">
      <c r="A16" s="67"/>
      <c r="B16" s="67" t="s">
        <v>51</v>
      </c>
      <c r="D16" s="41">
        <v>1455874</v>
      </c>
      <c r="E16" s="74" t="s">
        <v>93</v>
      </c>
      <c r="F16" s="75">
        <v>1455874</v>
      </c>
    </row>
    <row r="17" spans="1:6" ht="15" customHeight="1">
      <c r="A17" s="67"/>
      <c r="B17" s="67" t="s">
        <v>52</v>
      </c>
      <c r="D17" s="41">
        <v>763832</v>
      </c>
      <c r="E17" s="74" t="s">
        <v>93</v>
      </c>
      <c r="F17" s="75">
        <v>763832</v>
      </c>
    </row>
    <row r="18" spans="1:6" ht="15" customHeight="1">
      <c r="A18" s="67"/>
      <c r="B18" s="67" t="s">
        <v>53</v>
      </c>
      <c r="D18" s="41">
        <v>4308978</v>
      </c>
      <c r="E18" s="74" t="s">
        <v>93</v>
      </c>
      <c r="F18" s="75">
        <v>4308978</v>
      </c>
    </row>
    <row r="19" spans="1:6" ht="15" customHeight="1">
      <c r="A19" s="101" t="s">
        <v>8</v>
      </c>
      <c r="B19" s="101"/>
      <c r="D19" s="41">
        <v>8036684</v>
      </c>
      <c r="E19" s="76">
        <v>-39283</v>
      </c>
      <c r="F19" s="75">
        <v>7997401</v>
      </c>
    </row>
    <row r="20" spans="1:6" ht="15" customHeight="1">
      <c r="A20" s="101" t="s">
        <v>10</v>
      </c>
      <c r="B20" s="101"/>
      <c r="C20" s="68"/>
      <c r="D20" s="41">
        <v>320837631281</v>
      </c>
      <c r="E20" s="76">
        <v>-6150839969</v>
      </c>
      <c r="F20" s="75">
        <v>314686791312</v>
      </c>
    </row>
    <row r="21" spans="1:6" ht="15" customHeight="1">
      <c r="A21" s="101" t="s">
        <v>2</v>
      </c>
      <c r="B21" s="102"/>
      <c r="C21" s="66"/>
      <c r="D21" s="41">
        <v>17703640476</v>
      </c>
      <c r="E21" s="75">
        <v>3226110064</v>
      </c>
      <c r="F21" s="75">
        <v>20929750540</v>
      </c>
    </row>
    <row r="22" spans="1:6" ht="15" customHeight="1">
      <c r="A22" s="101" t="s">
        <v>4</v>
      </c>
      <c r="B22" s="102"/>
      <c r="C22" s="66"/>
      <c r="D22" s="41">
        <v>357684000</v>
      </c>
      <c r="E22" s="75">
        <v>97023339</v>
      </c>
      <c r="F22" s="75">
        <v>454707339</v>
      </c>
    </row>
    <row r="23" spans="1:6" ht="15" customHeight="1">
      <c r="A23" s="101" t="s">
        <v>17</v>
      </c>
      <c r="B23" s="102"/>
      <c r="C23" s="66"/>
      <c r="D23" s="41">
        <v>1846202500</v>
      </c>
      <c r="E23" s="75">
        <v>567100000</v>
      </c>
      <c r="F23" s="75">
        <v>2413302500</v>
      </c>
    </row>
    <row r="24" spans="1:6" ht="15" customHeight="1">
      <c r="A24" s="101" t="s">
        <v>11</v>
      </c>
      <c r="B24" s="101"/>
      <c r="C24" s="66"/>
      <c r="D24" s="41"/>
      <c r="E24" s="75"/>
      <c r="F24" s="75"/>
    </row>
    <row r="25" spans="1:6" ht="15" customHeight="1">
      <c r="A25" s="67"/>
      <c r="B25" s="67" t="s">
        <v>18</v>
      </c>
      <c r="C25" s="66"/>
      <c r="D25" s="41">
        <v>604000</v>
      </c>
      <c r="E25" s="74" t="s">
        <v>93</v>
      </c>
      <c r="F25" s="75">
        <v>604000</v>
      </c>
    </row>
    <row r="26" spans="1:6" ht="15" customHeight="1">
      <c r="A26" s="67"/>
      <c r="B26" s="67" t="s">
        <v>20</v>
      </c>
      <c r="C26" s="66"/>
      <c r="D26" s="41">
        <v>353416976</v>
      </c>
      <c r="E26" s="74" t="s">
        <v>93</v>
      </c>
      <c r="F26" s="75">
        <v>353416976</v>
      </c>
    </row>
    <row r="27" spans="1:6" ht="15" customHeight="1" hidden="1">
      <c r="A27" s="67"/>
      <c r="B27" s="67" t="s">
        <v>20</v>
      </c>
      <c r="C27" s="66"/>
      <c r="D27" s="41" t="s">
        <v>86</v>
      </c>
      <c r="E27" s="74" t="s">
        <v>93</v>
      </c>
      <c r="F27" s="75"/>
    </row>
    <row r="28" spans="1:6" ht="15" customHeight="1">
      <c r="A28" s="67"/>
      <c r="B28" s="67" t="s">
        <v>96</v>
      </c>
      <c r="C28" s="66"/>
      <c r="D28" s="41">
        <v>22353000</v>
      </c>
      <c r="E28" s="74" t="s">
        <v>93</v>
      </c>
      <c r="F28" s="75">
        <v>22353000</v>
      </c>
    </row>
    <row r="29" spans="1:6" ht="15" customHeight="1">
      <c r="A29" s="67"/>
      <c r="B29" s="67" t="s">
        <v>56</v>
      </c>
      <c r="C29" s="66"/>
      <c r="D29" s="41">
        <v>1014000</v>
      </c>
      <c r="E29" s="76">
        <v>-13707</v>
      </c>
      <c r="F29" s="75">
        <v>1000293</v>
      </c>
    </row>
    <row r="30" spans="1:6" ht="15" customHeight="1">
      <c r="A30" s="67"/>
      <c r="B30" s="67" t="s">
        <v>30</v>
      </c>
      <c r="C30" s="66"/>
      <c r="D30" s="41">
        <v>17331987</v>
      </c>
      <c r="E30" s="76">
        <v>-64310</v>
      </c>
      <c r="F30" s="75">
        <v>17267677</v>
      </c>
    </row>
    <row r="31" spans="1:6" ht="15" customHeight="1">
      <c r="A31" s="67"/>
      <c r="B31" s="67" t="s">
        <v>57</v>
      </c>
      <c r="C31" s="66"/>
      <c r="D31" s="41">
        <v>7650000</v>
      </c>
      <c r="E31" s="74" t="s">
        <v>93</v>
      </c>
      <c r="F31" s="75">
        <v>7650000</v>
      </c>
    </row>
    <row r="32" spans="1:6" ht="15" customHeight="1">
      <c r="A32" s="103" t="s">
        <v>38</v>
      </c>
      <c r="B32" s="103"/>
      <c r="C32" s="66"/>
      <c r="D32" s="41">
        <v>402369963</v>
      </c>
      <c r="E32" s="76">
        <v>-78017</v>
      </c>
      <c r="F32" s="75">
        <v>402291946</v>
      </c>
    </row>
    <row r="33" spans="1:6" ht="15" customHeight="1">
      <c r="A33" s="67"/>
      <c r="B33" s="67" t="s">
        <v>24</v>
      </c>
      <c r="C33" s="66"/>
      <c r="D33" s="41">
        <v>13185000</v>
      </c>
      <c r="E33" s="74" t="s">
        <v>93</v>
      </c>
      <c r="F33" s="75">
        <v>13185000</v>
      </c>
    </row>
    <row r="34" spans="1:6" ht="15" customHeight="1">
      <c r="A34" s="101" t="s">
        <v>8</v>
      </c>
      <c r="B34" s="101"/>
      <c r="C34" s="66"/>
      <c r="D34" s="41">
        <v>415554963</v>
      </c>
      <c r="E34" s="76">
        <v>-78017</v>
      </c>
      <c r="F34" s="75">
        <v>415476946</v>
      </c>
    </row>
    <row r="35" spans="1:6" ht="15" customHeight="1">
      <c r="A35" s="101" t="s">
        <v>59</v>
      </c>
      <c r="B35" s="101"/>
      <c r="C35" s="66"/>
      <c r="D35" s="41">
        <v>8704307</v>
      </c>
      <c r="E35" s="76">
        <v>-260000</v>
      </c>
      <c r="F35" s="75">
        <v>8444307</v>
      </c>
    </row>
    <row r="36" spans="1:6" ht="15" customHeight="1">
      <c r="A36" s="101" t="s">
        <v>3</v>
      </c>
      <c r="B36" s="101"/>
      <c r="C36" s="66"/>
      <c r="D36" s="41">
        <v>1111598617</v>
      </c>
      <c r="E36" s="75">
        <v>346922137</v>
      </c>
      <c r="F36" s="75">
        <v>1458520754</v>
      </c>
    </row>
    <row r="37" spans="1:6" ht="15" customHeight="1">
      <c r="A37" s="101" t="s">
        <v>6</v>
      </c>
      <c r="B37" s="101"/>
      <c r="C37" s="66"/>
      <c r="D37" s="41">
        <v>994243944</v>
      </c>
      <c r="E37" s="76">
        <v>-569740</v>
      </c>
      <c r="F37" s="75">
        <v>993674204</v>
      </c>
    </row>
    <row r="38" spans="1:6" ht="15" customHeight="1">
      <c r="A38" s="101" t="s">
        <v>12</v>
      </c>
      <c r="B38" s="101"/>
      <c r="C38" s="60"/>
      <c r="D38" s="41">
        <v>47187466625</v>
      </c>
      <c r="E38" s="76">
        <v>-30342456775</v>
      </c>
      <c r="F38" s="75">
        <v>16845009850</v>
      </c>
    </row>
    <row r="39" spans="1:6" ht="15" customHeight="1">
      <c r="A39" s="101" t="s">
        <v>87</v>
      </c>
      <c r="B39" s="101"/>
      <c r="C39" s="65"/>
      <c r="D39" s="41">
        <v>70000000</v>
      </c>
      <c r="E39" s="74" t="s">
        <v>93</v>
      </c>
      <c r="F39" s="75">
        <v>70000000</v>
      </c>
    </row>
    <row r="40" spans="1:6" ht="15" customHeight="1">
      <c r="A40" s="101" t="s">
        <v>65</v>
      </c>
      <c r="B40" s="101"/>
      <c r="C40" s="60"/>
      <c r="D40" s="41">
        <v>150000000</v>
      </c>
      <c r="E40" s="76">
        <v>-100000000</v>
      </c>
      <c r="F40" s="75">
        <v>50000000</v>
      </c>
    </row>
    <row r="41" spans="1:6" ht="15" customHeight="1">
      <c r="A41" s="101" t="s">
        <v>13</v>
      </c>
      <c r="B41" s="101"/>
      <c r="C41" s="64"/>
      <c r="D41" s="41">
        <v>685242500</v>
      </c>
      <c r="E41" s="75">
        <v>30000000</v>
      </c>
      <c r="F41" s="75">
        <v>715242500</v>
      </c>
    </row>
    <row r="42" spans="1:6" ht="15" customHeight="1">
      <c r="A42" s="94" t="s">
        <v>25</v>
      </c>
      <c r="B42" s="94"/>
      <c r="C42" s="63"/>
      <c r="D42" s="44">
        <v>493699157048</v>
      </c>
      <c r="E42" s="77">
        <v>-30978395302</v>
      </c>
      <c r="F42" s="78">
        <v>462720761746</v>
      </c>
    </row>
    <row r="43" ht="9">
      <c r="D43" s="62"/>
    </row>
  </sheetData>
  <sheetProtection/>
  <mergeCells count="21">
    <mergeCell ref="A3:C3"/>
    <mergeCell ref="A5:B5"/>
    <mergeCell ref="A13:B13"/>
    <mergeCell ref="A14:B14"/>
    <mergeCell ref="A19:B19"/>
    <mergeCell ref="A2:F2"/>
    <mergeCell ref="A20:B20"/>
    <mergeCell ref="A21:B21"/>
    <mergeCell ref="A22:B22"/>
    <mergeCell ref="A23:B23"/>
    <mergeCell ref="A24:B24"/>
    <mergeCell ref="A32:B32"/>
    <mergeCell ref="A40:B40"/>
    <mergeCell ref="A41:B41"/>
    <mergeCell ref="A42:B42"/>
    <mergeCell ref="A34:B34"/>
    <mergeCell ref="A35:B35"/>
    <mergeCell ref="A36:B36"/>
    <mergeCell ref="A37:B37"/>
    <mergeCell ref="A38:B38"/>
    <mergeCell ref="A39:B39"/>
  </mergeCells>
  <printOptions/>
  <pageMargins left="0.75" right="0.75" top="1" bottom="1" header="0.512" footer="0.512"/>
  <pageSetup horizontalDpi="600" verticalDpi="600" orientation="portrait" paperSize="9" scale="119" r:id="rId1"/>
</worksheet>
</file>

<file path=xl/worksheets/sheet15.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
      <pane xSplit="3" ySplit="3" topLeftCell="D9" activePane="bottomRight" state="frozen"/>
      <selection pane="topLeft" activeCell="A1" sqref="A1"/>
      <selection pane="topRight" activeCell="D1" sqref="D1"/>
      <selection pane="bottomLeft" activeCell="A4" sqref="A4"/>
      <selection pane="bottomRight" activeCell="E20" sqref="E20"/>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72"/>
      <c r="B1" s="72"/>
      <c r="C1" s="66"/>
      <c r="D1" s="73"/>
      <c r="F1" s="73" t="s">
        <v>95</v>
      </c>
    </row>
    <row r="2" spans="1:6" ht="18" customHeight="1">
      <c r="A2" s="92" t="s">
        <v>97</v>
      </c>
      <c r="B2" s="92"/>
      <c r="C2" s="92"/>
      <c r="D2" s="92"/>
      <c r="E2" s="92"/>
      <c r="F2" s="92"/>
    </row>
    <row r="3" spans="1:6" ht="18" customHeight="1">
      <c r="A3" s="93" t="s">
        <v>32</v>
      </c>
      <c r="B3" s="93"/>
      <c r="C3" s="93"/>
      <c r="D3" s="5" t="s">
        <v>33</v>
      </c>
      <c r="E3" s="14" t="s">
        <v>62</v>
      </c>
      <c r="F3" s="14" t="s">
        <v>8</v>
      </c>
    </row>
    <row r="4" spans="1:4" ht="6" customHeight="1">
      <c r="A4" s="12"/>
      <c r="B4" s="12"/>
      <c r="C4" s="12"/>
      <c r="D4" s="80"/>
    </row>
    <row r="5" spans="1:4" ht="15" customHeight="1">
      <c r="A5" s="105" t="s">
        <v>9</v>
      </c>
      <c r="B5" s="105"/>
      <c r="C5" s="79"/>
      <c r="D5" s="41"/>
    </row>
    <row r="6" spans="1:6" ht="15" customHeight="1">
      <c r="A6" s="81"/>
      <c r="B6" s="81" t="s">
        <v>71</v>
      </c>
      <c r="C6" s="12"/>
      <c r="D6" s="41">
        <v>80243406080</v>
      </c>
      <c r="E6" s="74" t="s">
        <v>93</v>
      </c>
      <c r="F6" s="75">
        <v>80243406080</v>
      </c>
    </row>
    <row r="7" spans="1:6" ht="15" customHeight="1">
      <c r="A7" s="81"/>
      <c r="B7" s="81" t="s">
        <v>72</v>
      </c>
      <c r="D7" s="41">
        <v>10910268563</v>
      </c>
      <c r="E7" s="74" t="s">
        <v>93</v>
      </c>
      <c r="F7" s="75">
        <v>10910268563</v>
      </c>
    </row>
    <row r="8" spans="1:6" ht="15" customHeight="1" hidden="1">
      <c r="A8" s="81"/>
      <c r="B8" s="81" t="s">
        <v>73</v>
      </c>
      <c r="D8" s="41"/>
      <c r="E8" s="75"/>
      <c r="F8" s="75">
        <v>0</v>
      </c>
    </row>
    <row r="9" spans="1:6" ht="15" customHeight="1">
      <c r="A9" s="81"/>
      <c r="B9" s="81" t="s">
        <v>74</v>
      </c>
      <c r="D9" s="41">
        <v>3787069216</v>
      </c>
      <c r="E9" s="75">
        <v>108002605</v>
      </c>
      <c r="F9" s="75">
        <v>3895071821</v>
      </c>
    </row>
    <row r="10" spans="1:6" ht="15" customHeight="1">
      <c r="A10" s="81"/>
      <c r="B10" s="81" t="s">
        <v>75</v>
      </c>
      <c r="D10" s="41">
        <v>1080247166</v>
      </c>
      <c r="E10" s="75">
        <v>25545445</v>
      </c>
      <c r="F10" s="75">
        <v>1105792611</v>
      </c>
    </row>
    <row r="11" spans="1:6" ht="15" customHeight="1">
      <c r="A11" s="81"/>
      <c r="B11" s="81" t="s">
        <v>15</v>
      </c>
      <c r="D11" s="41">
        <v>2922680</v>
      </c>
      <c r="E11" s="74" t="s">
        <v>93</v>
      </c>
      <c r="F11" s="75">
        <v>2922680</v>
      </c>
    </row>
    <row r="12" spans="1:6" ht="15" customHeight="1">
      <c r="A12" s="81"/>
      <c r="B12" s="81" t="s">
        <v>16</v>
      </c>
      <c r="D12" s="41">
        <v>6951974730</v>
      </c>
      <c r="E12" s="75">
        <v>175933126</v>
      </c>
      <c r="F12" s="75">
        <v>7127907856</v>
      </c>
    </row>
    <row r="13" spans="1:6" ht="15" customHeight="1">
      <c r="A13" s="105" t="s">
        <v>8</v>
      </c>
      <c r="B13" s="105"/>
      <c r="D13" s="41">
        <v>102975888435</v>
      </c>
      <c r="E13" s="75">
        <v>309481176</v>
      </c>
      <c r="F13" s="75">
        <v>103285369611</v>
      </c>
    </row>
    <row r="14" spans="1:6" ht="15" customHeight="1">
      <c r="A14" s="105" t="s">
        <v>49</v>
      </c>
      <c r="B14" s="105"/>
      <c r="D14" s="41"/>
      <c r="E14" s="75"/>
      <c r="F14" s="75"/>
    </row>
    <row r="15" spans="1:6" ht="15" customHeight="1">
      <c r="A15" s="81"/>
      <c r="B15" s="81" t="s">
        <v>50</v>
      </c>
      <c r="D15" s="41">
        <v>1320000</v>
      </c>
      <c r="E15" s="74" t="s">
        <v>93</v>
      </c>
      <c r="F15" s="75">
        <v>1320000</v>
      </c>
    </row>
    <row r="16" spans="1:6" ht="15" customHeight="1">
      <c r="A16" s="81"/>
      <c r="B16" s="81" t="s">
        <v>51</v>
      </c>
      <c r="D16" s="41">
        <v>1940659</v>
      </c>
      <c r="E16" s="74" t="s">
        <v>93</v>
      </c>
      <c r="F16" s="75">
        <v>1940659</v>
      </c>
    </row>
    <row r="17" spans="1:6" ht="15" customHeight="1">
      <c r="A17" s="81"/>
      <c r="B17" s="81" t="s">
        <v>52</v>
      </c>
      <c r="D17" s="41">
        <v>30598</v>
      </c>
      <c r="E17" s="74" t="s">
        <v>93</v>
      </c>
      <c r="F17" s="75">
        <v>30598</v>
      </c>
    </row>
    <row r="18" spans="1:6" ht="15" customHeight="1">
      <c r="A18" s="81"/>
      <c r="B18" s="81" t="s">
        <v>53</v>
      </c>
      <c r="D18" s="41">
        <v>3544411</v>
      </c>
      <c r="E18" s="74" t="s">
        <v>93</v>
      </c>
      <c r="F18" s="75">
        <v>3544411</v>
      </c>
    </row>
    <row r="19" spans="1:6" ht="15" customHeight="1">
      <c r="A19" s="105" t="s">
        <v>8</v>
      </c>
      <c r="B19" s="105"/>
      <c r="D19" s="41">
        <v>6835668</v>
      </c>
      <c r="E19" s="74" t="s">
        <v>93</v>
      </c>
      <c r="F19" s="75">
        <v>6835668</v>
      </c>
    </row>
    <row r="20" spans="1:6" ht="15" customHeight="1">
      <c r="A20" s="105" t="s">
        <v>10</v>
      </c>
      <c r="B20" s="105"/>
      <c r="C20" s="82"/>
      <c r="D20" s="41">
        <v>313806567915</v>
      </c>
      <c r="E20" s="76">
        <v>-12455476136</v>
      </c>
      <c r="F20" s="75">
        <v>301351091779</v>
      </c>
    </row>
    <row r="21" spans="1:6" ht="15" customHeight="1">
      <c r="A21" s="105" t="s">
        <v>2</v>
      </c>
      <c r="B21" s="100"/>
      <c r="C21" s="66"/>
      <c r="D21" s="41">
        <v>16982598830</v>
      </c>
      <c r="E21" s="75">
        <v>1921114699</v>
      </c>
      <c r="F21" s="75">
        <v>18903713529</v>
      </c>
    </row>
    <row r="22" spans="1:6" ht="15" customHeight="1">
      <c r="A22" s="105" t="s">
        <v>4</v>
      </c>
      <c r="B22" s="100"/>
      <c r="C22" s="66"/>
      <c r="D22" s="41">
        <v>226700000</v>
      </c>
      <c r="E22" s="76">
        <v>-3993279</v>
      </c>
      <c r="F22" s="75">
        <v>222706721</v>
      </c>
    </row>
    <row r="23" spans="1:6" ht="15" customHeight="1">
      <c r="A23" s="105" t="s">
        <v>17</v>
      </c>
      <c r="B23" s="100"/>
      <c r="C23" s="66"/>
      <c r="D23" s="41">
        <v>2597802500</v>
      </c>
      <c r="E23" s="75">
        <v>93900000</v>
      </c>
      <c r="F23" s="75">
        <v>2691702500</v>
      </c>
    </row>
    <row r="24" spans="1:6" ht="15" customHeight="1">
      <c r="A24" s="105" t="s">
        <v>11</v>
      </c>
      <c r="B24" s="105"/>
      <c r="C24" s="66"/>
      <c r="D24" s="41"/>
      <c r="E24" s="75"/>
      <c r="F24" s="75"/>
    </row>
    <row r="25" spans="1:6" ht="15" customHeight="1">
      <c r="A25" s="81"/>
      <c r="B25" s="81" t="s">
        <v>18</v>
      </c>
      <c r="C25" s="66"/>
      <c r="D25" s="41">
        <v>628000</v>
      </c>
      <c r="E25" s="74" t="s">
        <v>93</v>
      </c>
      <c r="F25" s="75">
        <v>628000</v>
      </c>
    </row>
    <row r="26" spans="1:6" ht="15" customHeight="1">
      <c r="A26" s="81"/>
      <c r="B26" s="81" t="s">
        <v>20</v>
      </c>
      <c r="C26" s="66"/>
      <c r="D26" s="41">
        <v>352875801</v>
      </c>
      <c r="E26" s="74" t="s">
        <v>93</v>
      </c>
      <c r="F26" s="75">
        <v>352875801</v>
      </c>
    </row>
    <row r="27" spans="1:6" ht="15" customHeight="1" hidden="1">
      <c r="A27" s="81"/>
      <c r="B27" s="81" t="s">
        <v>20</v>
      </c>
      <c r="C27" s="66"/>
      <c r="D27" s="41"/>
      <c r="E27" s="74" t="s">
        <v>93</v>
      </c>
      <c r="F27" s="75">
        <v>22133000</v>
      </c>
    </row>
    <row r="28" spans="1:6" ht="15" customHeight="1">
      <c r="A28" s="81"/>
      <c r="B28" s="81" t="s">
        <v>96</v>
      </c>
      <c r="C28" s="66"/>
      <c r="D28" s="41">
        <v>22133000</v>
      </c>
      <c r="E28" s="74" t="s">
        <v>93</v>
      </c>
      <c r="F28" s="75">
        <v>22133000</v>
      </c>
    </row>
    <row r="29" spans="1:6" ht="15" customHeight="1">
      <c r="A29" s="81"/>
      <c r="B29" s="81" t="s">
        <v>56</v>
      </c>
      <c r="C29" s="66"/>
      <c r="D29" s="41">
        <v>1955000</v>
      </c>
      <c r="E29" s="76">
        <v>-6364</v>
      </c>
      <c r="F29" s="75">
        <v>1948636</v>
      </c>
    </row>
    <row r="30" spans="1:6" ht="15" customHeight="1">
      <c r="A30" s="81"/>
      <c r="B30" s="81" t="s">
        <v>30</v>
      </c>
      <c r="C30" s="66"/>
      <c r="D30" s="41">
        <v>14751343</v>
      </c>
      <c r="E30" s="76">
        <v>-76354</v>
      </c>
      <c r="F30" s="75">
        <v>14674989</v>
      </c>
    </row>
    <row r="31" spans="1:6" ht="15" customHeight="1">
      <c r="A31" s="81"/>
      <c r="B31" s="81" t="s">
        <v>57</v>
      </c>
      <c r="C31" s="66"/>
      <c r="D31" s="41">
        <v>10272000</v>
      </c>
      <c r="E31" s="74" t="s">
        <v>93</v>
      </c>
      <c r="F31" s="75">
        <v>10272000</v>
      </c>
    </row>
    <row r="32" spans="1:6" ht="15" customHeight="1">
      <c r="A32" s="106" t="s">
        <v>38</v>
      </c>
      <c r="B32" s="106"/>
      <c r="C32" s="66"/>
      <c r="D32" s="41">
        <v>402615144</v>
      </c>
      <c r="E32" s="76">
        <v>-82718</v>
      </c>
      <c r="F32" s="75">
        <v>402532426</v>
      </c>
    </row>
    <row r="33" spans="1:6" ht="15" customHeight="1">
      <c r="A33" s="81"/>
      <c r="B33" s="81" t="s">
        <v>24</v>
      </c>
      <c r="C33" s="66"/>
      <c r="D33" s="41">
        <v>5790054</v>
      </c>
      <c r="E33" s="74" t="s">
        <v>93</v>
      </c>
      <c r="F33" s="75">
        <v>5790054</v>
      </c>
    </row>
    <row r="34" spans="1:6" ht="15" customHeight="1">
      <c r="A34" s="105" t="s">
        <v>8</v>
      </c>
      <c r="B34" s="105"/>
      <c r="C34" s="66"/>
      <c r="D34" s="41">
        <v>408405198</v>
      </c>
      <c r="E34" s="76">
        <v>-82718</v>
      </c>
      <c r="F34" s="75">
        <v>408322480</v>
      </c>
    </row>
    <row r="35" spans="1:6" ht="15" customHeight="1">
      <c r="A35" s="105" t="s">
        <v>59</v>
      </c>
      <c r="B35" s="105"/>
      <c r="C35" s="66"/>
      <c r="D35" s="41">
        <v>3688921</v>
      </c>
      <c r="E35" s="76">
        <v>-140000</v>
      </c>
      <c r="F35" s="75">
        <v>3548921</v>
      </c>
    </row>
    <row r="36" spans="1:6" ht="15" customHeight="1">
      <c r="A36" s="105" t="s">
        <v>3</v>
      </c>
      <c r="B36" s="105"/>
      <c r="C36" s="66"/>
      <c r="D36" s="41">
        <v>1102842029</v>
      </c>
      <c r="E36" s="75">
        <v>277468131</v>
      </c>
      <c r="F36" s="75">
        <v>1380310160</v>
      </c>
    </row>
    <row r="37" spans="1:6" ht="15" customHeight="1">
      <c r="A37" s="105" t="s">
        <v>6</v>
      </c>
      <c r="B37" s="105"/>
      <c r="C37" s="66"/>
      <c r="D37" s="41">
        <v>1039124794</v>
      </c>
      <c r="E37" s="76">
        <v>-1646170</v>
      </c>
      <c r="F37" s="75">
        <v>1037478624</v>
      </c>
    </row>
    <row r="38" spans="1:6" ht="15" customHeight="1">
      <c r="A38" s="105" t="s">
        <v>12</v>
      </c>
      <c r="B38" s="105"/>
      <c r="C38" s="79"/>
      <c r="D38" s="41">
        <v>27227099081</v>
      </c>
      <c r="E38" s="76">
        <v>-8572147361</v>
      </c>
      <c r="F38" s="75">
        <v>18654951720</v>
      </c>
    </row>
    <row r="39" spans="1:6" ht="15" customHeight="1">
      <c r="A39" s="105" t="s">
        <v>87</v>
      </c>
      <c r="B39" s="105"/>
      <c r="C39" s="83"/>
      <c r="D39" s="41">
        <v>70000000</v>
      </c>
      <c r="E39" s="74" t="s">
        <v>93</v>
      </c>
      <c r="F39" s="75">
        <v>70000000</v>
      </c>
    </row>
    <row r="40" spans="1:6" ht="15" customHeight="1">
      <c r="A40" s="105" t="s">
        <v>65</v>
      </c>
      <c r="B40" s="105"/>
      <c r="C40" s="79"/>
      <c r="D40" s="41">
        <v>150000000</v>
      </c>
      <c r="E40" s="76">
        <v>-100000000</v>
      </c>
      <c r="F40" s="75">
        <v>50000000</v>
      </c>
    </row>
    <row r="41" spans="1:6" ht="15" customHeight="1">
      <c r="A41" s="105" t="s">
        <v>13</v>
      </c>
      <c r="B41" s="105"/>
      <c r="C41" s="12"/>
      <c r="D41" s="41">
        <v>684842500</v>
      </c>
      <c r="E41" s="74" t="s">
        <v>93</v>
      </c>
      <c r="F41" s="75">
        <v>684842500</v>
      </c>
    </row>
    <row r="42" spans="1:6" ht="15" customHeight="1">
      <c r="A42" s="94" t="s">
        <v>25</v>
      </c>
      <c r="B42" s="94"/>
      <c r="C42" s="18"/>
      <c r="D42" s="44">
        <v>467282395871</v>
      </c>
      <c r="E42" s="77">
        <v>-18531521658</v>
      </c>
      <c r="F42" s="78">
        <v>448750874213</v>
      </c>
    </row>
    <row r="43" ht="9">
      <c r="D43" s="39"/>
    </row>
  </sheetData>
  <sheetProtection/>
  <mergeCells count="21">
    <mergeCell ref="A40:B40"/>
    <mergeCell ref="A41:B41"/>
    <mergeCell ref="A42:B42"/>
    <mergeCell ref="A34:B34"/>
    <mergeCell ref="A35:B35"/>
    <mergeCell ref="A36:B36"/>
    <mergeCell ref="A37:B37"/>
    <mergeCell ref="A38:B38"/>
    <mergeCell ref="A39:B39"/>
    <mergeCell ref="A20:B20"/>
    <mergeCell ref="A21:B21"/>
    <mergeCell ref="A22:B22"/>
    <mergeCell ref="A23:B23"/>
    <mergeCell ref="A24:B24"/>
    <mergeCell ref="A32:B32"/>
    <mergeCell ref="A2:F2"/>
    <mergeCell ref="A3:C3"/>
    <mergeCell ref="A5:B5"/>
    <mergeCell ref="A13:B13"/>
    <mergeCell ref="A14:B14"/>
    <mergeCell ref="A19:B19"/>
  </mergeCells>
  <printOptions/>
  <pageMargins left="0.75" right="0.75" top="1" bottom="1" header="0.512" footer="0.512"/>
  <pageSetup horizontalDpi="600" verticalDpi="600" orientation="portrait" paperSize="9" scale="119" r:id="rId1"/>
</worksheet>
</file>

<file path=xl/worksheets/sheet16.xml><?xml version="1.0" encoding="utf-8"?>
<worksheet xmlns="http://schemas.openxmlformats.org/spreadsheetml/2006/main" xmlns:r="http://schemas.openxmlformats.org/officeDocument/2006/relationships">
  <dimension ref="A1:G43"/>
  <sheetViews>
    <sheetView tabSelected="1" view="pageBreakPreview"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2" sqref="A2:F2"/>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7" width="16.140625" style="3" bestFit="1" customWidth="1"/>
    <col min="8" max="16384" width="9.421875" style="3" customWidth="1"/>
  </cols>
  <sheetData>
    <row r="1" spans="1:6" ht="9">
      <c r="A1" s="72"/>
      <c r="B1" s="72"/>
      <c r="C1" s="66"/>
      <c r="D1" s="73"/>
      <c r="F1" s="73" t="s">
        <v>95</v>
      </c>
    </row>
    <row r="2" spans="1:6" ht="18" customHeight="1">
      <c r="A2" s="92" t="s">
        <v>98</v>
      </c>
      <c r="B2" s="92"/>
      <c r="C2" s="92"/>
      <c r="D2" s="92"/>
      <c r="E2" s="92"/>
      <c r="F2" s="92"/>
    </row>
    <row r="3" spans="1:6" ht="18" customHeight="1">
      <c r="A3" s="93" t="s">
        <v>32</v>
      </c>
      <c r="B3" s="93"/>
      <c r="C3" s="93"/>
      <c r="D3" s="5" t="s">
        <v>33</v>
      </c>
      <c r="E3" s="14" t="s">
        <v>62</v>
      </c>
      <c r="F3" s="14" t="s">
        <v>8</v>
      </c>
    </row>
    <row r="4" spans="1:4" ht="6" customHeight="1">
      <c r="A4" s="12"/>
      <c r="B4" s="12"/>
      <c r="C4" s="12"/>
      <c r="D4" s="80"/>
    </row>
    <row r="5" spans="1:4" ht="15" customHeight="1">
      <c r="A5" s="105" t="s">
        <v>9</v>
      </c>
      <c r="B5" s="105"/>
      <c r="C5" s="84"/>
      <c r="D5" s="41"/>
    </row>
    <row r="6" spans="1:7" ht="15" customHeight="1">
      <c r="A6" s="85"/>
      <c r="B6" s="85" t="s">
        <v>71</v>
      </c>
      <c r="C6" s="12"/>
      <c r="D6" s="41">
        <v>82609423418</v>
      </c>
      <c r="E6" s="74" t="s">
        <v>93</v>
      </c>
      <c r="F6" s="75">
        <v>82609423418</v>
      </c>
      <c r="G6" s="53"/>
    </row>
    <row r="7" spans="1:7" ht="15" customHeight="1">
      <c r="A7" s="85"/>
      <c r="B7" s="85" t="s">
        <v>72</v>
      </c>
      <c r="D7" s="41">
        <v>11023400835</v>
      </c>
      <c r="E7" s="74" t="s">
        <v>93</v>
      </c>
      <c r="F7" s="75">
        <v>11023400835</v>
      </c>
      <c r="G7" s="53"/>
    </row>
    <row r="8" spans="1:7" ht="15" customHeight="1" hidden="1">
      <c r="A8" s="85"/>
      <c r="B8" s="85" t="s">
        <v>73</v>
      </c>
      <c r="D8" s="41"/>
      <c r="E8" s="74"/>
      <c r="F8" s="75">
        <v>11023400835</v>
      </c>
      <c r="G8" s="53"/>
    </row>
    <row r="9" spans="1:7" ht="15" customHeight="1">
      <c r="A9" s="85"/>
      <c r="B9" s="85" t="s">
        <v>74</v>
      </c>
      <c r="D9" s="41">
        <v>3854501549</v>
      </c>
      <c r="E9" s="74">
        <v>62783806</v>
      </c>
      <c r="F9" s="75">
        <v>3917285355</v>
      </c>
      <c r="G9" s="53"/>
    </row>
    <row r="10" spans="1:7" ht="15" customHeight="1">
      <c r="A10" s="85"/>
      <c r="B10" s="85" t="s">
        <v>75</v>
      </c>
      <c r="D10" s="41">
        <v>1140297014</v>
      </c>
      <c r="E10" s="74">
        <v>28563071</v>
      </c>
      <c r="F10" s="75">
        <v>1168860085</v>
      </c>
      <c r="G10" s="53"/>
    </row>
    <row r="11" spans="1:7" ht="15" customHeight="1">
      <c r="A11" s="85"/>
      <c r="B11" s="85" t="s">
        <v>15</v>
      </c>
      <c r="D11" s="41">
        <v>3178767</v>
      </c>
      <c r="E11" s="74" t="s">
        <v>93</v>
      </c>
      <c r="F11" s="75">
        <v>3178767</v>
      </c>
      <c r="G11" s="53"/>
    </row>
    <row r="12" spans="1:7" ht="15" customHeight="1">
      <c r="A12" s="85"/>
      <c r="B12" s="85" t="s">
        <v>16</v>
      </c>
      <c r="D12" s="41">
        <v>7727450049</v>
      </c>
      <c r="E12" s="74">
        <v>479932</v>
      </c>
      <c r="F12" s="75">
        <v>7727929981</v>
      </c>
      <c r="G12" s="53"/>
    </row>
    <row r="13" spans="1:7" ht="15" customHeight="1">
      <c r="A13" s="105" t="s">
        <v>8</v>
      </c>
      <c r="B13" s="105"/>
      <c r="D13" s="41">
        <v>106358251632</v>
      </c>
      <c r="E13" s="74">
        <v>91826809</v>
      </c>
      <c r="F13" s="75">
        <v>106450078441</v>
      </c>
      <c r="G13" s="53"/>
    </row>
    <row r="14" spans="1:7" ht="15" customHeight="1">
      <c r="A14" s="105" t="s">
        <v>49</v>
      </c>
      <c r="B14" s="105"/>
      <c r="D14" s="41"/>
      <c r="E14" s="74"/>
      <c r="F14" s="75"/>
      <c r="G14" s="53"/>
    </row>
    <row r="15" spans="1:7" ht="15" customHeight="1">
      <c r="A15" s="85"/>
      <c r="B15" s="85" t="s">
        <v>50</v>
      </c>
      <c r="D15" s="41">
        <v>1226000</v>
      </c>
      <c r="E15" s="74" t="s">
        <v>93</v>
      </c>
      <c r="F15" s="75">
        <v>1226000</v>
      </c>
      <c r="G15" s="53"/>
    </row>
    <row r="16" spans="1:7" ht="15" customHeight="1">
      <c r="A16" s="85"/>
      <c r="B16" s="85" t="s">
        <v>51</v>
      </c>
      <c r="D16" s="41">
        <v>14385322</v>
      </c>
      <c r="E16" s="74" t="s">
        <v>93</v>
      </c>
      <c r="F16" s="75">
        <v>14385322</v>
      </c>
      <c r="G16" s="53"/>
    </row>
    <row r="17" spans="1:7" ht="15" customHeight="1">
      <c r="A17" s="85"/>
      <c r="B17" s="85" t="s">
        <v>52</v>
      </c>
      <c r="D17" s="41">
        <v>13190</v>
      </c>
      <c r="E17" s="74" t="s">
        <v>93</v>
      </c>
      <c r="F17" s="75">
        <v>13190</v>
      </c>
      <c r="G17" s="53"/>
    </row>
    <row r="18" spans="1:7" ht="15" customHeight="1">
      <c r="A18" s="85"/>
      <c r="B18" s="85" t="s">
        <v>53</v>
      </c>
      <c r="D18" s="41">
        <v>3291460</v>
      </c>
      <c r="E18" s="74" t="s">
        <v>93</v>
      </c>
      <c r="F18" s="75">
        <v>3291460</v>
      </c>
      <c r="G18" s="53"/>
    </row>
    <row r="19" spans="1:7" ht="15" customHeight="1">
      <c r="A19" s="105" t="s">
        <v>8</v>
      </c>
      <c r="B19" s="105"/>
      <c r="D19" s="41">
        <v>18915972</v>
      </c>
      <c r="E19" s="74" t="s">
        <v>93</v>
      </c>
      <c r="F19" s="75">
        <v>18915972</v>
      </c>
      <c r="G19" s="53"/>
    </row>
    <row r="20" spans="1:7" ht="15" customHeight="1">
      <c r="A20" s="105" t="s">
        <v>10</v>
      </c>
      <c r="B20" s="105"/>
      <c r="C20" s="86"/>
      <c r="D20" s="41">
        <v>295564862958</v>
      </c>
      <c r="E20" s="76">
        <v>-4895967924</v>
      </c>
      <c r="F20" s="75">
        <v>290668895034</v>
      </c>
      <c r="G20" s="53"/>
    </row>
    <row r="21" spans="1:7" ht="15" customHeight="1">
      <c r="A21" s="105" t="s">
        <v>2</v>
      </c>
      <c r="B21" s="100"/>
      <c r="C21" s="66"/>
      <c r="D21" s="41">
        <v>17064599776</v>
      </c>
      <c r="E21" s="74">
        <v>1058416290</v>
      </c>
      <c r="F21" s="75">
        <v>18123016066</v>
      </c>
      <c r="G21" s="53"/>
    </row>
    <row r="22" spans="1:7" ht="15" customHeight="1">
      <c r="A22" s="105" t="s">
        <v>4</v>
      </c>
      <c r="B22" s="100"/>
      <c r="C22" s="66"/>
      <c r="D22" s="41">
        <v>216900000</v>
      </c>
      <c r="E22" s="74" t="s">
        <v>93</v>
      </c>
      <c r="F22" s="75">
        <v>216900000</v>
      </c>
      <c r="G22" s="53"/>
    </row>
    <row r="23" spans="1:7" ht="15" customHeight="1">
      <c r="A23" s="105" t="s">
        <v>17</v>
      </c>
      <c r="B23" s="100"/>
      <c r="C23" s="66"/>
      <c r="D23" s="41">
        <v>2600100000</v>
      </c>
      <c r="E23" s="74">
        <v>105200000</v>
      </c>
      <c r="F23" s="75">
        <v>2705300000</v>
      </c>
      <c r="G23" s="53"/>
    </row>
    <row r="24" spans="1:7" ht="15" customHeight="1">
      <c r="A24" s="105" t="s">
        <v>11</v>
      </c>
      <c r="B24" s="105"/>
      <c r="C24" s="66"/>
      <c r="D24" s="41"/>
      <c r="E24" s="74"/>
      <c r="F24" s="75"/>
      <c r="G24" s="53"/>
    </row>
    <row r="25" spans="1:7" ht="15" customHeight="1">
      <c r="A25" s="85"/>
      <c r="B25" s="85" t="s">
        <v>18</v>
      </c>
      <c r="C25" s="66"/>
      <c r="D25" s="41">
        <v>462416</v>
      </c>
      <c r="E25" s="74" t="s">
        <v>93</v>
      </c>
      <c r="F25" s="75">
        <v>462416</v>
      </c>
      <c r="G25" s="53"/>
    </row>
    <row r="26" spans="1:7" ht="15" customHeight="1">
      <c r="A26" s="85"/>
      <c r="B26" s="85" t="s">
        <v>99</v>
      </c>
      <c r="C26" s="66"/>
      <c r="D26" s="41">
        <v>3071</v>
      </c>
      <c r="E26" s="74" t="s">
        <v>93</v>
      </c>
      <c r="F26" s="75">
        <v>3071</v>
      </c>
      <c r="G26" s="53"/>
    </row>
    <row r="27" spans="1:7" ht="15" customHeight="1">
      <c r="A27" s="85"/>
      <c r="B27" s="85" t="s">
        <v>20</v>
      </c>
      <c r="C27" s="66"/>
      <c r="D27" s="41">
        <v>356844955</v>
      </c>
      <c r="E27" s="74" t="s">
        <v>93</v>
      </c>
      <c r="F27" s="75">
        <v>356844955</v>
      </c>
      <c r="G27" s="53"/>
    </row>
    <row r="28" spans="1:7" ht="15" customHeight="1" hidden="1">
      <c r="A28" s="85"/>
      <c r="B28" s="85" t="s">
        <v>20</v>
      </c>
      <c r="C28" s="66"/>
      <c r="D28" s="41"/>
      <c r="E28" s="74" t="s">
        <v>93</v>
      </c>
      <c r="F28" s="75">
        <v>21910000</v>
      </c>
      <c r="G28" s="53"/>
    </row>
    <row r="29" spans="1:7" ht="15" customHeight="1">
      <c r="A29" s="85"/>
      <c r="B29" s="85" t="s">
        <v>96</v>
      </c>
      <c r="C29" s="66"/>
      <c r="D29" s="41">
        <v>21910000</v>
      </c>
      <c r="E29" s="74" t="s">
        <v>93</v>
      </c>
      <c r="F29" s="75">
        <v>21910000</v>
      </c>
      <c r="G29" s="53"/>
    </row>
    <row r="30" spans="1:7" ht="15" customHeight="1">
      <c r="A30" s="85"/>
      <c r="B30" s="85" t="s">
        <v>56</v>
      </c>
      <c r="C30" s="66"/>
      <c r="D30" s="41">
        <v>829000</v>
      </c>
      <c r="E30" s="76">
        <v>-1939</v>
      </c>
      <c r="F30" s="75">
        <v>827061</v>
      </c>
      <c r="G30" s="53"/>
    </row>
    <row r="31" spans="1:7" ht="15" customHeight="1">
      <c r="A31" s="85"/>
      <c r="B31" s="85" t="s">
        <v>30</v>
      </c>
      <c r="C31" s="66"/>
      <c r="D31" s="41">
        <v>12209581</v>
      </c>
      <c r="E31" s="76">
        <v>-25516</v>
      </c>
      <c r="F31" s="75">
        <v>12184065</v>
      </c>
      <c r="G31" s="53"/>
    </row>
    <row r="32" spans="1:7" ht="15" customHeight="1">
      <c r="A32" s="85"/>
      <c r="B32" s="85" t="s">
        <v>57</v>
      </c>
      <c r="C32" s="66"/>
      <c r="D32" s="41">
        <v>11553000</v>
      </c>
      <c r="E32" s="74" t="s">
        <v>93</v>
      </c>
      <c r="F32" s="75">
        <v>11553000</v>
      </c>
      <c r="G32" s="53"/>
    </row>
    <row r="33" spans="1:7" ht="15" customHeight="1">
      <c r="A33" s="106" t="s">
        <v>38</v>
      </c>
      <c r="B33" s="106"/>
      <c r="C33" s="66"/>
      <c r="D33" s="41">
        <v>403812023</v>
      </c>
      <c r="E33" s="76">
        <v>-27455</v>
      </c>
      <c r="F33" s="75">
        <v>403784568</v>
      </c>
      <c r="G33" s="53"/>
    </row>
    <row r="34" spans="1:7" ht="15" customHeight="1">
      <c r="A34" s="85"/>
      <c r="B34" s="85" t="s">
        <v>24</v>
      </c>
      <c r="C34" s="66"/>
      <c r="D34" s="41">
        <v>6359665</v>
      </c>
      <c r="E34" s="74" t="s">
        <v>93</v>
      </c>
      <c r="F34" s="75">
        <v>6359665</v>
      </c>
      <c r="G34" s="53"/>
    </row>
    <row r="35" spans="1:7" ht="15" customHeight="1">
      <c r="A35" s="105" t="s">
        <v>8</v>
      </c>
      <c r="B35" s="105"/>
      <c r="C35" s="66"/>
      <c r="D35" s="41">
        <v>410171688</v>
      </c>
      <c r="E35" s="76">
        <v>-27455</v>
      </c>
      <c r="F35" s="75">
        <v>410144233</v>
      </c>
      <c r="G35" s="53"/>
    </row>
    <row r="36" spans="1:7" ht="15" customHeight="1">
      <c r="A36" s="105" t="s">
        <v>59</v>
      </c>
      <c r="B36" s="105"/>
      <c r="C36" s="66"/>
      <c r="D36" s="41">
        <v>3704025</v>
      </c>
      <c r="E36" s="107">
        <v>-100000</v>
      </c>
      <c r="F36" s="75">
        <v>3604025</v>
      </c>
      <c r="G36" s="53"/>
    </row>
    <row r="37" spans="1:7" ht="15" customHeight="1">
      <c r="A37" s="105" t="s">
        <v>3</v>
      </c>
      <c r="B37" s="105"/>
      <c r="C37" s="66"/>
      <c r="D37" s="41">
        <v>1658254669</v>
      </c>
      <c r="E37" s="107">
        <v>1335194628</v>
      </c>
      <c r="F37" s="75">
        <v>2993449297</v>
      </c>
      <c r="G37" s="53"/>
    </row>
    <row r="38" spans="1:7" ht="15" customHeight="1">
      <c r="A38" s="105" t="s">
        <v>6</v>
      </c>
      <c r="B38" s="105"/>
      <c r="C38" s="66"/>
      <c r="D38" s="41">
        <v>1185978889</v>
      </c>
      <c r="E38" s="107">
        <v>-684412</v>
      </c>
      <c r="F38" s="75">
        <v>1185294477</v>
      </c>
      <c r="G38" s="53"/>
    </row>
    <row r="39" spans="1:7" ht="15" customHeight="1">
      <c r="A39" s="105" t="s">
        <v>12</v>
      </c>
      <c r="B39" s="105"/>
      <c r="C39" s="84"/>
      <c r="D39" s="41">
        <v>16033465739</v>
      </c>
      <c r="E39" s="107">
        <v>-7113969155</v>
      </c>
      <c r="F39" s="75">
        <v>8919496584</v>
      </c>
      <c r="G39" s="53"/>
    </row>
    <row r="40" spans="1:7" ht="15" customHeight="1">
      <c r="A40" s="105" t="s">
        <v>65</v>
      </c>
      <c r="B40" s="105"/>
      <c r="C40" s="84"/>
      <c r="D40" s="41">
        <v>100000000</v>
      </c>
      <c r="E40" s="107">
        <v>-65000000</v>
      </c>
      <c r="F40" s="75">
        <v>35000000</v>
      </c>
      <c r="G40" s="53"/>
    </row>
    <row r="41" spans="1:7" ht="15" customHeight="1">
      <c r="A41" s="105" t="s">
        <v>13</v>
      </c>
      <c r="B41" s="105"/>
      <c r="C41" s="12"/>
      <c r="D41" s="41">
        <v>693642500</v>
      </c>
      <c r="E41" s="74" t="s">
        <v>93</v>
      </c>
      <c r="F41" s="75">
        <v>693642500</v>
      </c>
      <c r="G41" s="53"/>
    </row>
    <row r="42" spans="1:7" ht="15" customHeight="1">
      <c r="A42" s="94" t="s">
        <v>25</v>
      </c>
      <c r="B42" s="94"/>
      <c r="C42" s="18"/>
      <c r="D42" s="44">
        <v>441908847848</v>
      </c>
      <c r="E42" s="108">
        <v>-9485111219</v>
      </c>
      <c r="F42" s="109">
        <v>432423736629</v>
      </c>
      <c r="G42" s="53"/>
    </row>
    <row r="43" ht="9">
      <c r="D43" s="39"/>
    </row>
  </sheetData>
  <sheetProtection/>
  <mergeCells count="20">
    <mergeCell ref="A40:B40"/>
    <mergeCell ref="A41:B41"/>
    <mergeCell ref="A42:B42"/>
    <mergeCell ref="A35:B35"/>
    <mergeCell ref="A36:B36"/>
    <mergeCell ref="A37:B37"/>
    <mergeCell ref="A38:B38"/>
    <mergeCell ref="A39:B39"/>
    <mergeCell ref="A20:B20"/>
    <mergeCell ref="A21:B21"/>
    <mergeCell ref="A22:B22"/>
    <mergeCell ref="A23:B23"/>
    <mergeCell ref="A24:B24"/>
    <mergeCell ref="A33:B33"/>
    <mergeCell ref="A3:C3"/>
    <mergeCell ref="A5:B5"/>
    <mergeCell ref="A13:B13"/>
    <mergeCell ref="A14:B14"/>
    <mergeCell ref="A19:B19"/>
    <mergeCell ref="A2:F2"/>
  </mergeCells>
  <printOptions/>
  <pageMargins left="0.75" right="0.75" top="1" bottom="1" header="0.512" footer="0.512"/>
  <pageSetup horizontalDpi="600" verticalDpi="600" orientation="portrait" paperSize="9" scale="119" r:id="rId1"/>
</worksheet>
</file>

<file path=xl/worksheets/sheet2.xml><?xml version="1.0" encoding="utf-8"?>
<worksheet xmlns="http://schemas.openxmlformats.org/spreadsheetml/2006/main" xmlns:r="http://schemas.openxmlformats.org/officeDocument/2006/relationships">
  <dimension ref="A2:O33"/>
  <sheetViews>
    <sheetView view="pageBreakPreview" zoomScaleSheetLayoutView="100" zoomScalePageLayoutView="0" workbookViewId="0" topLeftCell="A16">
      <selection activeCell="D31" sqref="D31:F31"/>
    </sheetView>
  </sheetViews>
  <sheetFormatPr defaultColWidth="9.421875" defaultRowHeight="12"/>
  <cols>
    <col min="1" max="1" width="1.8515625" style="3" customWidth="1"/>
    <col min="2" max="2" width="30.57421875" style="3" customWidth="1"/>
    <col min="3" max="3" width="1.1484375" style="3" customWidth="1"/>
    <col min="4" max="6" width="20.140625" style="3" customWidth="1"/>
    <col min="7" max="16384" width="9.421875" style="3" customWidth="1"/>
  </cols>
  <sheetData>
    <row r="1" ht="19.5" customHeight="1"/>
    <row r="2" spans="1:6" s="26" customFormat="1" ht="12" customHeight="1">
      <c r="A2" s="29"/>
      <c r="B2" s="29"/>
      <c r="C2" s="29"/>
      <c r="D2" s="29"/>
      <c r="E2" s="29"/>
      <c r="F2" s="4" t="s">
        <v>1</v>
      </c>
    </row>
    <row r="3" spans="1:6" ht="18" customHeight="1">
      <c r="A3" s="92" t="s">
        <v>7</v>
      </c>
      <c r="B3" s="92"/>
      <c r="C3" s="92"/>
      <c r="D3" s="92"/>
      <c r="E3" s="92"/>
      <c r="F3" s="92"/>
    </row>
    <row r="4" spans="1:6" ht="18" customHeight="1">
      <c r="A4" s="93" t="s">
        <v>32</v>
      </c>
      <c r="B4" s="93"/>
      <c r="C4" s="93"/>
      <c r="D4" s="24" t="s">
        <v>33</v>
      </c>
      <c r="E4" s="24" t="s">
        <v>34</v>
      </c>
      <c r="F4" s="5" t="s">
        <v>35</v>
      </c>
    </row>
    <row r="5" spans="1:6" ht="6" customHeight="1">
      <c r="A5" s="6"/>
      <c r="B5" s="6"/>
      <c r="C5" s="6"/>
      <c r="D5" s="7"/>
      <c r="E5" s="25"/>
      <c r="F5" s="25"/>
    </row>
    <row r="6" spans="1:15" s="30" customFormat="1" ht="20.25" customHeight="1">
      <c r="A6" s="87" t="s">
        <v>9</v>
      </c>
      <c r="B6" s="87"/>
      <c r="C6" s="22"/>
      <c r="D6" s="41"/>
      <c r="E6" s="43"/>
      <c r="F6" s="43"/>
      <c r="G6" s="22"/>
      <c r="H6" s="22"/>
      <c r="I6" s="22"/>
      <c r="J6" s="22"/>
      <c r="K6" s="22"/>
      <c r="L6" s="22"/>
      <c r="M6" s="22"/>
      <c r="N6" s="22"/>
      <c r="O6" s="22"/>
    </row>
    <row r="7" spans="1:15" s="12" customFormat="1" ht="20.25" customHeight="1">
      <c r="A7" s="9"/>
      <c r="B7" s="9" t="s">
        <v>14</v>
      </c>
      <c r="C7" s="22"/>
      <c r="D7" s="41">
        <v>71720502967</v>
      </c>
      <c r="E7" s="43" t="s">
        <v>37</v>
      </c>
      <c r="F7" s="43">
        <f aca="true" t="shared" si="0" ref="F7:F12">SUM(D7,E7)</f>
        <v>71720502967</v>
      </c>
      <c r="G7" s="22"/>
      <c r="H7" s="22"/>
      <c r="I7" s="22"/>
      <c r="J7" s="22"/>
      <c r="K7" s="22"/>
      <c r="L7" s="22"/>
      <c r="M7" s="22"/>
      <c r="N7" s="22"/>
      <c r="O7" s="22"/>
    </row>
    <row r="8" spans="1:15" s="12" customFormat="1" ht="20.25" customHeight="1">
      <c r="A8" s="9"/>
      <c r="B8" s="9" t="s">
        <v>0</v>
      </c>
      <c r="C8" s="22"/>
      <c r="D8" s="41">
        <v>2739412430</v>
      </c>
      <c r="E8" s="43">
        <v>45481091</v>
      </c>
      <c r="F8" s="43">
        <f t="shared" si="0"/>
        <v>2784893521</v>
      </c>
      <c r="G8" s="22"/>
      <c r="H8" s="22"/>
      <c r="I8" s="22"/>
      <c r="J8" s="22"/>
      <c r="K8" s="22"/>
      <c r="L8" s="22"/>
      <c r="M8" s="22"/>
      <c r="N8" s="22"/>
      <c r="O8" s="22"/>
    </row>
    <row r="9" spans="1:15" s="12" customFormat="1" ht="20.25" customHeight="1">
      <c r="A9" s="9"/>
      <c r="B9" s="9" t="s">
        <v>15</v>
      </c>
      <c r="C9" s="22"/>
      <c r="D9" s="41">
        <v>137171307</v>
      </c>
      <c r="E9" s="43">
        <v>34750185</v>
      </c>
      <c r="F9" s="43">
        <f t="shared" si="0"/>
        <v>171921492</v>
      </c>
      <c r="G9" s="22"/>
      <c r="H9" s="22"/>
      <c r="I9" s="22"/>
      <c r="J9" s="22"/>
      <c r="K9" s="22"/>
      <c r="L9" s="22"/>
      <c r="M9" s="22"/>
      <c r="N9" s="22"/>
      <c r="O9" s="22"/>
    </row>
    <row r="10" spans="1:15" s="12" customFormat="1" ht="20.25" customHeight="1">
      <c r="A10" s="9"/>
      <c r="B10" s="9" t="s">
        <v>16</v>
      </c>
      <c r="C10" s="22"/>
      <c r="D10" s="41">
        <v>6135402448</v>
      </c>
      <c r="E10" s="43">
        <v>1342132259</v>
      </c>
      <c r="F10" s="43">
        <f t="shared" si="0"/>
        <v>7477534707</v>
      </c>
      <c r="G10" s="22"/>
      <c r="H10" s="22"/>
      <c r="I10" s="22"/>
      <c r="J10" s="22"/>
      <c r="K10" s="22"/>
      <c r="L10" s="22"/>
      <c r="M10" s="22"/>
      <c r="N10" s="22"/>
      <c r="O10" s="22"/>
    </row>
    <row r="11" spans="1:15" s="12" customFormat="1" ht="20.25" customHeight="1">
      <c r="A11" s="87" t="s">
        <v>8</v>
      </c>
      <c r="B11" s="87"/>
      <c r="C11" s="22"/>
      <c r="D11" s="41">
        <f>SUM(D7:D10)</f>
        <v>80732489152</v>
      </c>
      <c r="E11" s="43">
        <f>SUM(E7:E10)</f>
        <v>1422363535</v>
      </c>
      <c r="F11" s="43">
        <f t="shared" si="0"/>
        <v>82154852687</v>
      </c>
      <c r="G11" s="22"/>
      <c r="H11" s="22"/>
      <c r="I11" s="22"/>
      <c r="J11" s="22"/>
      <c r="K11" s="22"/>
      <c r="L11" s="22"/>
      <c r="M11" s="22"/>
      <c r="N11" s="22"/>
      <c r="O11" s="22"/>
    </row>
    <row r="12" spans="1:15" ht="20.25" customHeight="1">
      <c r="A12" s="87" t="s">
        <v>10</v>
      </c>
      <c r="B12" s="87"/>
      <c r="C12" s="22"/>
      <c r="D12" s="41">
        <v>230899150893</v>
      </c>
      <c r="E12" s="43">
        <v>-1254713076</v>
      </c>
      <c r="F12" s="43">
        <f t="shared" si="0"/>
        <v>229644437817</v>
      </c>
      <c r="G12" s="22"/>
      <c r="H12" s="22"/>
      <c r="I12" s="22"/>
      <c r="J12" s="22"/>
      <c r="K12" s="22"/>
      <c r="L12" s="22"/>
      <c r="M12" s="22"/>
      <c r="N12" s="22"/>
      <c r="O12" s="22"/>
    </row>
    <row r="13" spans="1:15" ht="20.25" customHeight="1">
      <c r="A13" s="87" t="s">
        <v>2</v>
      </c>
      <c r="B13" s="88"/>
      <c r="C13" s="22"/>
      <c r="D13" s="41">
        <v>15820237049</v>
      </c>
      <c r="E13" s="43" t="s">
        <v>36</v>
      </c>
      <c r="F13" s="43">
        <f>SUM(D13,E13)</f>
        <v>15820237049</v>
      </c>
      <c r="G13" s="22"/>
      <c r="H13" s="22"/>
      <c r="I13" s="22"/>
      <c r="J13" s="22"/>
      <c r="K13" s="22"/>
      <c r="L13" s="22"/>
      <c r="M13" s="22"/>
      <c r="N13" s="22"/>
      <c r="O13" s="22"/>
    </row>
    <row r="14" spans="1:15" ht="20.25" customHeight="1">
      <c r="A14" s="87" t="s">
        <v>4</v>
      </c>
      <c r="B14" s="88"/>
      <c r="C14" s="22"/>
      <c r="D14" s="41">
        <v>462011000</v>
      </c>
      <c r="E14" s="43" t="s">
        <v>36</v>
      </c>
      <c r="F14" s="43">
        <f>SUM(D14,E14)</f>
        <v>462011000</v>
      </c>
      <c r="G14" s="22"/>
      <c r="H14" s="22"/>
      <c r="I14" s="22"/>
      <c r="J14" s="22"/>
      <c r="K14" s="22"/>
      <c r="L14" s="22"/>
      <c r="M14" s="22"/>
      <c r="N14" s="22"/>
      <c r="O14" s="22"/>
    </row>
    <row r="15" spans="1:15" ht="20.25" customHeight="1">
      <c r="A15" s="87" t="s">
        <v>17</v>
      </c>
      <c r="B15" s="88"/>
      <c r="C15" s="22"/>
      <c r="D15" s="41">
        <v>1461800000</v>
      </c>
      <c r="E15" s="43">
        <v>-184200000</v>
      </c>
      <c r="F15" s="43">
        <f>SUM(D15,E15)</f>
        <v>1277600000</v>
      </c>
      <c r="G15" s="22"/>
      <c r="H15" s="22"/>
      <c r="I15" s="22"/>
      <c r="J15" s="22"/>
      <c r="K15" s="22"/>
      <c r="L15" s="22"/>
      <c r="M15" s="22"/>
      <c r="N15" s="22"/>
      <c r="O15" s="22"/>
    </row>
    <row r="16" spans="1:15" ht="20.25" customHeight="1">
      <c r="A16" s="87" t="s">
        <v>11</v>
      </c>
      <c r="B16" s="87"/>
      <c r="C16" s="22"/>
      <c r="D16" s="41"/>
      <c r="E16" s="43"/>
      <c r="F16" s="43"/>
      <c r="G16" s="22"/>
      <c r="H16" s="22"/>
      <c r="I16" s="22"/>
      <c r="J16" s="22"/>
      <c r="K16" s="22"/>
      <c r="L16" s="22"/>
      <c r="M16" s="22"/>
      <c r="N16" s="22"/>
      <c r="O16" s="22"/>
    </row>
    <row r="17" spans="1:15" ht="20.25" customHeight="1">
      <c r="A17" s="9"/>
      <c r="B17" s="9" t="s">
        <v>18</v>
      </c>
      <c r="C17" s="22"/>
      <c r="D17" s="41">
        <v>1014906609</v>
      </c>
      <c r="E17" s="43">
        <v>333556163</v>
      </c>
      <c r="F17" s="43">
        <f aca="true" t="shared" si="1" ref="F17:F30">SUM(D17,E17)</f>
        <v>1348462772</v>
      </c>
      <c r="G17" s="22"/>
      <c r="H17" s="22"/>
      <c r="I17" s="22"/>
      <c r="J17" s="22"/>
      <c r="K17" s="22"/>
      <c r="L17" s="22"/>
      <c r="M17" s="22"/>
      <c r="N17" s="22"/>
      <c r="O17" s="22"/>
    </row>
    <row r="18" spans="1:15" ht="20.25" customHeight="1">
      <c r="A18" s="9"/>
      <c r="B18" s="9" t="s">
        <v>19</v>
      </c>
      <c r="C18" s="22"/>
      <c r="D18" s="41">
        <v>1854861000</v>
      </c>
      <c r="E18" s="43">
        <v>402710514</v>
      </c>
      <c r="F18" s="43">
        <f t="shared" si="1"/>
        <v>2257571514</v>
      </c>
      <c r="G18" s="22"/>
      <c r="H18" s="22"/>
      <c r="I18" s="22"/>
      <c r="J18" s="22"/>
      <c r="K18" s="22"/>
      <c r="L18" s="22"/>
      <c r="M18" s="22"/>
      <c r="N18" s="22"/>
      <c r="O18" s="22"/>
    </row>
    <row r="19" spans="1:15" ht="20.25" customHeight="1">
      <c r="A19" s="9"/>
      <c r="B19" s="9" t="s">
        <v>20</v>
      </c>
      <c r="C19" s="22"/>
      <c r="D19" s="41">
        <v>720552121</v>
      </c>
      <c r="E19" s="43">
        <v>218404550</v>
      </c>
      <c r="F19" s="43">
        <f t="shared" si="1"/>
        <v>938956671</v>
      </c>
      <c r="G19" s="22"/>
      <c r="H19" s="22"/>
      <c r="I19" s="22"/>
      <c r="J19" s="22"/>
      <c r="K19" s="22"/>
      <c r="L19" s="22"/>
      <c r="M19" s="22"/>
      <c r="N19" s="22"/>
      <c r="O19" s="22"/>
    </row>
    <row r="20" spans="1:15" ht="20.25" customHeight="1">
      <c r="A20" s="9"/>
      <c r="B20" s="9" t="s">
        <v>21</v>
      </c>
      <c r="C20" s="22"/>
      <c r="D20" s="41">
        <v>667129000</v>
      </c>
      <c r="E20" s="43">
        <v>145925242</v>
      </c>
      <c r="F20" s="43">
        <f t="shared" si="1"/>
        <v>813054242</v>
      </c>
      <c r="G20" s="22"/>
      <c r="H20" s="22"/>
      <c r="I20" s="22"/>
      <c r="J20" s="22"/>
      <c r="K20" s="22"/>
      <c r="L20" s="22"/>
      <c r="M20" s="22"/>
      <c r="N20" s="22"/>
      <c r="O20" s="22"/>
    </row>
    <row r="21" spans="1:15" ht="20.25" customHeight="1">
      <c r="A21" s="9"/>
      <c r="B21" s="9" t="s">
        <v>22</v>
      </c>
      <c r="C21" s="22"/>
      <c r="D21" s="41">
        <v>109544939</v>
      </c>
      <c r="E21" s="43">
        <v>-282885</v>
      </c>
      <c r="F21" s="43">
        <f t="shared" si="1"/>
        <v>109262054</v>
      </c>
      <c r="G21" s="22"/>
      <c r="H21" s="22"/>
      <c r="I21" s="22"/>
      <c r="J21" s="22"/>
      <c r="K21" s="22"/>
      <c r="L21" s="22"/>
      <c r="M21" s="22"/>
      <c r="N21" s="22"/>
      <c r="O21" s="22"/>
    </row>
    <row r="22" spans="1:15" ht="20.25" customHeight="1">
      <c r="A22" s="9"/>
      <c r="B22" s="9" t="s">
        <v>5</v>
      </c>
      <c r="C22" s="22"/>
      <c r="D22" s="41">
        <v>66000036</v>
      </c>
      <c r="E22" s="43">
        <v>12758000</v>
      </c>
      <c r="F22" s="43">
        <f t="shared" si="1"/>
        <v>78758036</v>
      </c>
      <c r="G22" s="22"/>
      <c r="H22" s="22"/>
      <c r="I22" s="22"/>
      <c r="J22" s="22"/>
      <c r="K22" s="22"/>
      <c r="L22" s="22"/>
      <c r="M22" s="22"/>
      <c r="N22" s="22"/>
      <c r="O22" s="22"/>
    </row>
    <row r="23" spans="1:15" ht="20.25" customHeight="1">
      <c r="A23" s="9"/>
      <c r="B23" s="9" t="s">
        <v>23</v>
      </c>
      <c r="C23" s="22"/>
      <c r="D23" s="41">
        <v>269131548</v>
      </c>
      <c r="E23" s="43">
        <v>-6730785</v>
      </c>
      <c r="F23" s="43">
        <f t="shared" si="1"/>
        <v>262400763</v>
      </c>
      <c r="G23" s="22"/>
      <c r="H23" s="22"/>
      <c r="I23" s="22"/>
      <c r="J23" s="22"/>
      <c r="K23" s="22"/>
      <c r="L23" s="22"/>
      <c r="M23" s="22"/>
      <c r="N23" s="22"/>
      <c r="O23" s="22"/>
    </row>
    <row r="24" spans="1:15" ht="20.25" customHeight="1">
      <c r="A24" s="9"/>
      <c r="B24" s="95" t="s">
        <v>38</v>
      </c>
      <c r="C24" s="96"/>
      <c r="D24" s="41">
        <f>SUM(D17:D23)</f>
        <v>4702125253</v>
      </c>
      <c r="E24" s="43">
        <f>SUM(E17:E23)</f>
        <v>1106340799</v>
      </c>
      <c r="F24" s="43">
        <f t="shared" si="1"/>
        <v>5808466052</v>
      </c>
      <c r="G24" s="22"/>
      <c r="H24" s="22"/>
      <c r="I24" s="22"/>
      <c r="J24" s="22"/>
      <c r="K24" s="22"/>
      <c r="L24" s="22"/>
      <c r="M24" s="22"/>
      <c r="N24" s="22"/>
      <c r="O24" s="22"/>
    </row>
    <row r="25" spans="1:15" ht="20.25" customHeight="1">
      <c r="A25" s="9"/>
      <c r="B25" s="9" t="s">
        <v>24</v>
      </c>
      <c r="C25" s="22"/>
      <c r="D25" s="41">
        <v>3368333</v>
      </c>
      <c r="E25" s="43">
        <v>-3</v>
      </c>
      <c r="F25" s="43">
        <f t="shared" si="1"/>
        <v>3368330</v>
      </c>
      <c r="G25" s="22"/>
      <c r="H25" s="22"/>
      <c r="I25" s="22"/>
      <c r="J25" s="22"/>
      <c r="K25" s="22"/>
      <c r="L25" s="22"/>
      <c r="M25" s="22"/>
      <c r="N25" s="22"/>
      <c r="O25" s="22"/>
    </row>
    <row r="26" spans="1:15" ht="20.25" customHeight="1">
      <c r="A26" s="87" t="s">
        <v>8</v>
      </c>
      <c r="B26" s="87"/>
      <c r="C26" s="22"/>
      <c r="D26" s="41">
        <f>SUM(D24:D25)</f>
        <v>4705493586</v>
      </c>
      <c r="E26" s="43">
        <f>SUM(E24:E25)</f>
        <v>1106340796</v>
      </c>
      <c r="F26" s="43">
        <f t="shared" si="1"/>
        <v>5811834382</v>
      </c>
      <c r="G26" s="22"/>
      <c r="H26" s="22"/>
      <c r="I26" s="22"/>
      <c r="J26" s="22"/>
      <c r="K26" s="22"/>
      <c r="L26" s="22"/>
      <c r="M26" s="22"/>
      <c r="N26" s="22"/>
      <c r="O26" s="22"/>
    </row>
    <row r="27" spans="1:15" ht="20.25" customHeight="1">
      <c r="A27" s="87" t="s">
        <v>3</v>
      </c>
      <c r="B27" s="87"/>
      <c r="C27" s="22"/>
      <c r="D27" s="41">
        <v>953514767</v>
      </c>
      <c r="E27" s="43">
        <v>134096729</v>
      </c>
      <c r="F27" s="43">
        <f t="shared" si="1"/>
        <v>1087611496</v>
      </c>
      <c r="G27" s="22"/>
      <c r="H27" s="22"/>
      <c r="I27" s="22"/>
      <c r="J27" s="22"/>
      <c r="K27" s="22"/>
      <c r="L27" s="22"/>
      <c r="M27" s="22"/>
      <c r="N27" s="22"/>
      <c r="O27" s="22"/>
    </row>
    <row r="28" spans="1:15" ht="20.25" customHeight="1">
      <c r="A28" s="87" t="s">
        <v>6</v>
      </c>
      <c r="B28" s="87"/>
      <c r="C28" s="22"/>
      <c r="D28" s="41">
        <v>2876101750</v>
      </c>
      <c r="E28" s="43">
        <v>-88201</v>
      </c>
      <c r="F28" s="43">
        <f t="shared" si="1"/>
        <v>2876013549</v>
      </c>
      <c r="G28" s="22"/>
      <c r="H28" s="22"/>
      <c r="I28" s="22"/>
      <c r="J28" s="22"/>
      <c r="K28" s="22"/>
      <c r="L28" s="22"/>
      <c r="M28" s="22"/>
      <c r="N28" s="22"/>
      <c r="O28" s="22"/>
    </row>
    <row r="29" spans="1:15" ht="20.25" customHeight="1">
      <c r="A29" s="87" t="s">
        <v>12</v>
      </c>
      <c r="B29" s="87"/>
      <c r="C29" s="22"/>
      <c r="D29" s="41">
        <v>16011697128</v>
      </c>
      <c r="E29" s="43">
        <v>9465918789</v>
      </c>
      <c r="F29" s="43">
        <f t="shared" si="1"/>
        <v>25477615917</v>
      </c>
      <c r="G29" s="22"/>
      <c r="H29" s="22"/>
      <c r="I29" s="22"/>
      <c r="J29" s="22"/>
      <c r="K29" s="22"/>
      <c r="L29" s="22"/>
      <c r="M29" s="22"/>
      <c r="N29" s="22"/>
      <c r="O29" s="22"/>
    </row>
    <row r="30" spans="1:15" ht="20.25" customHeight="1">
      <c r="A30" s="87" t="s">
        <v>13</v>
      </c>
      <c r="B30" s="87"/>
      <c r="C30" s="22"/>
      <c r="D30" s="41">
        <v>992489500</v>
      </c>
      <c r="E30" s="43">
        <v>-42000</v>
      </c>
      <c r="F30" s="43">
        <f t="shared" si="1"/>
        <v>992447500</v>
      </c>
      <c r="G30" s="22"/>
      <c r="H30" s="22"/>
      <c r="I30" s="22"/>
      <c r="J30" s="22"/>
      <c r="K30" s="22"/>
      <c r="L30" s="22"/>
      <c r="M30" s="22"/>
      <c r="N30" s="22"/>
      <c r="O30" s="22"/>
    </row>
    <row r="31" spans="1:15" s="28" customFormat="1" ht="21.75" customHeight="1">
      <c r="A31" s="94" t="s">
        <v>25</v>
      </c>
      <c r="B31" s="94"/>
      <c r="C31" s="15"/>
      <c r="D31" s="44">
        <f>SUM(D11:D15,D26:D30)</f>
        <v>354914984825</v>
      </c>
      <c r="E31" s="45">
        <f>SUM(E11:E15,E26:E30)</f>
        <v>10689676572</v>
      </c>
      <c r="F31" s="45">
        <f>SUM(F11:F15,F26:F30)</f>
        <v>365604661397</v>
      </c>
      <c r="G31" s="27"/>
      <c r="H31" s="27"/>
      <c r="I31" s="27"/>
      <c r="J31" s="27"/>
      <c r="K31" s="27"/>
      <c r="L31" s="27"/>
      <c r="M31" s="27"/>
      <c r="N31" s="27"/>
      <c r="O31" s="27"/>
    </row>
    <row r="32" spans="1:15" s="31" customFormat="1" ht="6" customHeight="1">
      <c r="A32" s="9"/>
      <c r="B32" s="9"/>
      <c r="C32" s="22"/>
      <c r="D32" s="22"/>
      <c r="E32" s="22"/>
      <c r="F32" s="22"/>
      <c r="G32" s="22"/>
      <c r="H32" s="22"/>
      <c r="I32" s="22"/>
      <c r="J32" s="22"/>
      <c r="K32" s="22"/>
      <c r="L32" s="22"/>
      <c r="M32" s="22"/>
      <c r="N32" s="22"/>
      <c r="O32" s="22"/>
    </row>
    <row r="33" spans="2:6" ht="9">
      <c r="B33" s="89" t="s">
        <v>39</v>
      </c>
      <c r="C33" s="90"/>
      <c r="D33" s="90"/>
      <c r="E33" s="90"/>
      <c r="F33" s="90"/>
    </row>
  </sheetData>
  <sheetProtection/>
  <mergeCells count="17">
    <mergeCell ref="B33:F33"/>
    <mergeCell ref="A26:B26"/>
    <mergeCell ref="A27:B27"/>
    <mergeCell ref="A6:B6"/>
    <mergeCell ref="A11:B11"/>
    <mergeCell ref="A12:B12"/>
    <mergeCell ref="A13:B13"/>
    <mergeCell ref="A28:B28"/>
    <mergeCell ref="A29:B29"/>
    <mergeCell ref="A30:B30"/>
    <mergeCell ref="A31:B31"/>
    <mergeCell ref="A3:F3"/>
    <mergeCell ref="A4:C4"/>
    <mergeCell ref="B24:C24"/>
    <mergeCell ref="A16:B16"/>
    <mergeCell ref="A14:B14"/>
    <mergeCell ref="A15:B15"/>
  </mergeCells>
  <printOptions/>
  <pageMargins left="0.7874015748031497" right="0.7874015748031497" top="0.8661417322834646" bottom="0.31496062992125984" header="0.5118110236220472" footer="0.1968503937007874"/>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3">
      <selection activeCell="D28" sqref="D28:F28"/>
    </sheetView>
  </sheetViews>
  <sheetFormatPr defaultColWidth="9.421875" defaultRowHeight="12"/>
  <cols>
    <col min="1" max="1" width="1.8515625" style="3" customWidth="1"/>
    <col min="2" max="2" width="30.57421875" style="3" customWidth="1"/>
    <col min="3" max="3" width="1.1484375" style="3" customWidth="1"/>
    <col min="4" max="6" width="20.140625" style="3" customWidth="1"/>
    <col min="7" max="16384" width="9.421875" style="3" customWidth="1"/>
  </cols>
  <sheetData>
    <row r="1" spans="1:6" ht="12.75" customHeight="1">
      <c r="A1" s="16"/>
      <c r="B1" s="16"/>
      <c r="C1" s="17"/>
      <c r="D1" s="23"/>
      <c r="E1" s="23"/>
      <c r="F1" s="19" t="s">
        <v>1</v>
      </c>
    </row>
    <row r="2" spans="1:6" ht="18" customHeight="1">
      <c r="A2" s="97" t="s">
        <v>40</v>
      </c>
      <c r="B2" s="97"/>
      <c r="C2" s="97"/>
      <c r="D2" s="97"/>
      <c r="E2" s="97"/>
      <c r="F2" s="97"/>
    </row>
    <row r="3" spans="1:6" ht="18" customHeight="1">
      <c r="A3" s="93" t="s">
        <v>32</v>
      </c>
      <c r="B3" s="93"/>
      <c r="C3" s="93"/>
      <c r="D3" s="24" t="s">
        <v>33</v>
      </c>
      <c r="E3" s="24" t="s">
        <v>34</v>
      </c>
      <c r="F3" s="5" t="s">
        <v>35</v>
      </c>
    </row>
    <row r="4" spans="1:6" ht="6" customHeight="1">
      <c r="A4" s="6"/>
      <c r="B4" s="6"/>
      <c r="C4" s="6"/>
      <c r="D4" s="7"/>
      <c r="E4" s="25"/>
      <c r="F4" s="25"/>
    </row>
    <row r="5" spans="1:6" ht="21.75" customHeight="1">
      <c r="A5" s="87" t="s">
        <v>9</v>
      </c>
      <c r="B5" s="87"/>
      <c r="C5" s="8"/>
      <c r="D5" s="41"/>
      <c r="E5" s="43"/>
      <c r="F5" s="43"/>
    </row>
    <row r="6" spans="1:6" ht="21.75" customHeight="1">
      <c r="A6" s="9"/>
      <c r="B6" s="9" t="s">
        <v>14</v>
      </c>
      <c r="C6" s="6"/>
      <c r="D6" s="41">
        <v>73773363077</v>
      </c>
      <c r="E6" s="43" t="s">
        <v>44</v>
      </c>
      <c r="F6" s="40">
        <f>D6</f>
        <v>73773363077</v>
      </c>
    </row>
    <row r="7" spans="1:6" ht="21.75" customHeight="1">
      <c r="A7" s="9"/>
      <c r="B7" s="9" t="s">
        <v>0</v>
      </c>
      <c r="C7" s="10"/>
      <c r="D7" s="41">
        <v>2510071045</v>
      </c>
      <c r="E7" s="43">
        <v>-2611694</v>
      </c>
      <c r="F7" s="40">
        <f aca="true" t="shared" si="0" ref="F7:F27">D7+E7</f>
        <v>2507459351</v>
      </c>
    </row>
    <row r="8" spans="1:6" ht="21.75" customHeight="1">
      <c r="A8" s="9"/>
      <c r="B8" s="9" t="s">
        <v>16</v>
      </c>
      <c r="C8" s="10"/>
      <c r="D8" s="41">
        <v>8353839637</v>
      </c>
      <c r="E8" s="43">
        <v>6985309</v>
      </c>
      <c r="F8" s="40">
        <f t="shared" si="0"/>
        <v>8360824946</v>
      </c>
    </row>
    <row r="9" spans="1:6" ht="21.75" customHeight="1">
      <c r="A9" s="87" t="s">
        <v>8</v>
      </c>
      <c r="B9" s="87"/>
      <c r="C9" s="10"/>
      <c r="D9" s="41">
        <f>SUM(D6:D8)</f>
        <v>84637273759</v>
      </c>
      <c r="E9" s="43">
        <f>SUM(E6:E8)</f>
        <v>4373615</v>
      </c>
      <c r="F9" s="40">
        <f t="shared" si="0"/>
        <v>84641647374</v>
      </c>
    </row>
    <row r="10" spans="1:6" ht="21.75" customHeight="1">
      <c r="A10" s="87" t="s">
        <v>10</v>
      </c>
      <c r="B10" s="87"/>
      <c r="C10" s="11"/>
      <c r="D10" s="41">
        <v>231282418029</v>
      </c>
      <c r="E10" s="43">
        <v>-656643844</v>
      </c>
      <c r="F10" s="40">
        <f t="shared" si="0"/>
        <v>230625774185</v>
      </c>
    </row>
    <row r="11" spans="1:6" ht="21.75" customHeight="1">
      <c r="A11" s="87" t="s">
        <v>2</v>
      </c>
      <c r="B11" s="88"/>
      <c r="C11" s="2"/>
      <c r="D11" s="41">
        <v>16893529056</v>
      </c>
      <c r="E11" s="43">
        <v>1312614435</v>
      </c>
      <c r="F11" s="40">
        <f t="shared" si="0"/>
        <v>18206143491</v>
      </c>
    </row>
    <row r="12" spans="1:6" ht="21.75" customHeight="1">
      <c r="A12" s="87" t="s">
        <v>4</v>
      </c>
      <c r="B12" s="88"/>
      <c r="C12" s="2"/>
      <c r="D12" s="41">
        <v>383165000</v>
      </c>
      <c r="E12" s="43" t="s">
        <v>44</v>
      </c>
      <c r="F12" s="40">
        <f>D12</f>
        <v>383165000</v>
      </c>
    </row>
    <row r="13" spans="1:6" ht="21.75" customHeight="1">
      <c r="A13" s="87" t="s">
        <v>17</v>
      </c>
      <c r="B13" s="88"/>
      <c r="C13" s="2"/>
      <c r="D13" s="41">
        <v>1917100000</v>
      </c>
      <c r="E13" s="43" t="s">
        <v>44</v>
      </c>
      <c r="F13" s="40">
        <f>D13</f>
        <v>1917100000</v>
      </c>
    </row>
    <row r="14" spans="1:6" ht="21.75" customHeight="1">
      <c r="A14" s="87" t="s">
        <v>11</v>
      </c>
      <c r="B14" s="87"/>
      <c r="C14" s="2"/>
      <c r="D14" s="41"/>
      <c r="E14" s="43"/>
      <c r="F14" s="40"/>
    </row>
    <row r="15" spans="1:6" ht="21.75" customHeight="1">
      <c r="A15" s="9"/>
      <c r="B15" s="9" t="s">
        <v>18</v>
      </c>
      <c r="C15" s="2"/>
      <c r="D15" s="41">
        <v>771826621</v>
      </c>
      <c r="E15" s="43">
        <v>58263819</v>
      </c>
      <c r="F15" s="40">
        <f t="shared" si="0"/>
        <v>830090440</v>
      </c>
    </row>
    <row r="16" spans="1:6" ht="21.75" customHeight="1">
      <c r="A16" s="9"/>
      <c r="B16" s="9" t="s">
        <v>19</v>
      </c>
      <c r="C16" s="2"/>
      <c r="D16" s="41">
        <v>1458247000</v>
      </c>
      <c r="E16" s="43">
        <v>171070000</v>
      </c>
      <c r="F16" s="40">
        <f t="shared" si="0"/>
        <v>1629317000</v>
      </c>
    </row>
    <row r="17" spans="1:6" ht="21.75" customHeight="1">
      <c r="A17" s="9"/>
      <c r="B17" s="9" t="s">
        <v>20</v>
      </c>
      <c r="C17" s="2"/>
      <c r="D17" s="41">
        <v>561301731</v>
      </c>
      <c r="E17" s="43">
        <v>9784473</v>
      </c>
      <c r="F17" s="40">
        <f t="shared" si="0"/>
        <v>571086204</v>
      </c>
    </row>
    <row r="18" spans="1:6" ht="21.75" customHeight="1">
      <c r="A18" s="9"/>
      <c r="B18" s="9" t="s">
        <v>29</v>
      </c>
      <c r="C18" s="2"/>
      <c r="D18" s="41">
        <v>429179000</v>
      </c>
      <c r="E18" s="43">
        <v>6426000</v>
      </c>
      <c r="F18" s="40">
        <f t="shared" si="0"/>
        <v>435605000</v>
      </c>
    </row>
    <row r="19" spans="1:6" ht="21.75" customHeight="1">
      <c r="A19" s="9"/>
      <c r="B19" s="9" t="s">
        <v>30</v>
      </c>
      <c r="C19" s="2"/>
      <c r="D19" s="41">
        <v>114615659</v>
      </c>
      <c r="E19" s="43">
        <v>9777000</v>
      </c>
      <c r="F19" s="40">
        <f t="shared" si="0"/>
        <v>124392659</v>
      </c>
    </row>
    <row r="20" spans="1:6" ht="21.75" customHeight="1">
      <c r="A20" s="9"/>
      <c r="B20" s="9" t="s">
        <v>31</v>
      </c>
      <c r="C20" s="2"/>
      <c r="D20" s="41">
        <v>241906155</v>
      </c>
      <c r="E20" s="43">
        <v>-1679127</v>
      </c>
      <c r="F20" s="40">
        <f t="shared" si="0"/>
        <v>240227028</v>
      </c>
    </row>
    <row r="21" spans="1:6" ht="21.75" customHeight="1">
      <c r="A21" s="95" t="s">
        <v>38</v>
      </c>
      <c r="B21" s="95"/>
      <c r="C21" s="2"/>
      <c r="D21" s="41">
        <f>SUM(D15:D20)</f>
        <v>3577076166</v>
      </c>
      <c r="E21" s="43">
        <f>SUM(E15:E20)</f>
        <v>253642165</v>
      </c>
      <c r="F21" s="40">
        <f t="shared" si="0"/>
        <v>3830718331</v>
      </c>
    </row>
    <row r="22" spans="1:6" ht="21.75" customHeight="1">
      <c r="A22" s="9"/>
      <c r="B22" s="9" t="s">
        <v>24</v>
      </c>
      <c r="C22" s="2"/>
      <c r="D22" s="41">
        <v>3294066</v>
      </c>
      <c r="E22" s="43" t="s">
        <v>44</v>
      </c>
      <c r="F22" s="40">
        <f>D22</f>
        <v>3294066</v>
      </c>
    </row>
    <row r="23" spans="1:6" ht="21.75" customHeight="1">
      <c r="A23" s="87" t="s">
        <v>8</v>
      </c>
      <c r="B23" s="87"/>
      <c r="C23" s="2"/>
      <c r="D23" s="41">
        <f>SUM(D21:D22)</f>
        <v>3580370232</v>
      </c>
      <c r="E23" s="43">
        <f>SUM(E21:E22)</f>
        <v>253642165</v>
      </c>
      <c r="F23" s="40">
        <f t="shared" si="0"/>
        <v>3834012397</v>
      </c>
    </row>
    <row r="24" spans="1:6" ht="21.75" customHeight="1">
      <c r="A24" s="87" t="s">
        <v>3</v>
      </c>
      <c r="B24" s="87"/>
      <c r="C24" s="2"/>
      <c r="D24" s="41">
        <v>951292443</v>
      </c>
      <c r="E24" s="43">
        <v>12729229</v>
      </c>
      <c r="F24" s="40">
        <f t="shared" si="0"/>
        <v>964021672</v>
      </c>
    </row>
    <row r="25" spans="1:6" ht="21.75" customHeight="1">
      <c r="A25" s="87" t="s">
        <v>6</v>
      </c>
      <c r="B25" s="87"/>
      <c r="C25" s="2"/>
      <c r="D25" s="41">
        <v>2439413928</v>
      </c>
      <c r="E25" s="43">
        <v>15126060</v>
      </c>
      <c r="F25" s="40">
        <f t="shared" si="0"/>
        <v>2454539988</v>
      </c>
    </row>
    <row r="26" spans="1:6" ht="21.75" customHeight="1">
      <c r="A26" s="87" t="s">
        <v>12</v>
      </c>
      <c r="B26" s="87"/>
      <c r="C26" s="8"/>
      <c r="D26" s="41">
        <v>23136763152</v>
      </c>
      <c r="E26" s="43">
        <v>23202026</v>
      </c>
      <c r="F26" s="40">
        <f t="shared" si="0"/>
        <v>23159965178</v>
      </c>
    </row>
    <row r="27" spans="1:6" ht="21.75" customHeight="1">
      <c r="A27" s="87" t="s">
        <v>13</v>
      </c>
      <c r="B27" s="87"/>
      <c r="C27" s="6"/>
      <c r="D27" s="41">
        <v>1852460579</v>
      </c>
      <c r="E27" s="43">
        <v>-2759376</v>
      </c>
      <c r="F27" s="40">
        <f t="shared" si="0"/>
        <v>1849701203</v>
      </c>
    </row>
    <row r="28" spans="1:6" ht="21.75" customHeight="1">
      <c r="A28" s="94" t="s">
        <v>25</v>
      </c>
      <c r="B28" s="94"/>
      <c r="C28" s="13"/>
      <c r="D28" s="44">
        <f>SUM(D9:D13,D23:D27)</f>
        <v>367073786178</v>
      </c>
      <c r="E28" s="45">
        <f>SUM(E9:E13,E23:E27)</f>
        <v>962284310</v>
      </c>
      <c r="F28" s="45">
        <f>SUM(F9:F13,F23:F27)</f>
        <v>368036070488</v>
      </c>
    </row>
    <row r="29" spans="4:6" ht="9">
      <c r="D29" s="22"/>
      <c r="E29" s="22"/>
      <c r="F29" s="22"/>
    </row>
    <row r="30" spans="2:6" ht="9">
      <c r="B30" s="89" t="s">
        <v>39</v>
      </c>
      <c r="C30" s="90"/>
      <c r="D30" s="90"/>
      <c r="E30" s="90"/>
      <c r="F30" s="90"/>
    </row>
  </sheetData>
  <sheetProtection/>
  <mergeCells count="17">
    <mergeCell ref="A25:B25"/>
    <mergeCell ref="A26:B26"/>
    <mergeCell ref="A21:B21"/>
    <mergeCell ref="A2:F2"/>
    <mergeCell ref="A3:C3"/>
    <mergeCell ref="A12:B12"/>
    <mergeCell ref="A13:B13"/>
    <mergeCell ref="B30:F30"/>
    <mergeCell ref="A28:B28"/>
    <mergeCell ref="A5:B5"/>
    <mergeCell ref="A10:B10"/>
    <mergeCell ref="A11:B11"/>
    <mergeCell ref="A23:B23"/>
    <mergeCell ref="A24:B24"/>
    <mergeCell ref="A9:B9"/>
    <mergeCell ref="A14:B14"/>
    <mergeCell ref="A27:B27"/>
  </mergeCells>
  <printOptions/>
  <pageMargins left="0.75" right="0.75" top="1" bottom="1" header="0.512" footer="0.512"/>
  <pageSetup horizontalDpi="600" verticalDpi="600" orientation="portrait" paperSize="9" scale="120" r:id="rId1"/>
</worksheet>
</file>

<file path=xl/worksheets/sheet4.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3">
      <selection activeCell="D28" sqref="D28:F28"/>
    </sheetView>
  </sheetViews>
  <sheetFormatPr defaultColWidth="9.421875" defaultRowHeight="12"/>
  <cols>
    <col min="1" max="1" width="1.8515625" style="3" customWidth="1"/>
    <col min="2" max="2" width="30.57421875" style="3" customWidth="1"/>
    <col min="3" max="3" width="1.1484375" style="3" customWidth="1"/>
    <col min="4" max="6" width="20.140625" style="3" customWidth="1"/>
    <col min="7" max="16384" width="9.421875" style="3" customWidth="1"/>
  </cols>
  <sheetData>
    <row r="1" spans="1:6" ht="12.75" customHeight="1">
      <c r="A1" s="16"/>
      <c r="B1" s="16"/>
      <c r="C1" s="17"/>
      <c r="D1" s="18"/>
      <c r="E1" s="15"/>
      <c r="F1" s="19" t="s">
        <v>1</v>
      </c>
    </row>
    <row r="2" spans="1:6" ht="18" customHeight="1">
      <c r="A2" s="97" t="s">
        <v>43</v>
      </c>
      <c r="B2" s="97"/>
      <c r="C2" s="97"/>
      <c r="D2" s="97"/>
      <c r="E2" s="97"/>
      <c r="F2" s="97"/>
    </row>
    <row r="3" spans="1:6" ht="18" customHeight="1">
      <c r="A3" s="93" t="s">
        <v>41</v>
      </c>
      <c r="B3" s="93"/>
      <c r="C3" s="93"/>
      <c r="D3" s="5" t="s">
        <v>42</v>
      </c>
      <c r="E3" s="5" t="s">
        <v>46</v>
      </c>
      <c r="F3" s="5" t="s">
        <v>8</v>
      </c>
    </row>
    <row r="4" spans="1:4" ht="6" customHeight="1">
      <c r="A4" s="6"/>
      <c r="B4" s="6"/>
      <c r="C4" s="6"/>
      <c r="D4" s="7"/>
    </row>
    <row r="5" spans="1:6" ht="21.75" customHeight="1">
      <c r="A5" s="87" t="s">
        <v>9</v>
      </c>
      <c r="B5" s="87"/>
      <c r="C5" s="8"/>
      <c r="D5" s="41"/>
      <c r="E5" s="42"/>
      <c r="F5" s="42"/>
    </row>
    <row r="6" spans="1:6" ht="21.75" customHeight="1">
      <c r="A6" s="9"/>
      <c r="B6" s="9" t="s">
        <v>14</v>
      </c>
      <c r="C6" s="6"/>
      <c r="D6" s="41">
        <v>74724085314</v>
      </c>
      <c r="E6" s="40" t="s">
        <v>47</v>
      </c>
      <c r="F6" s="40">
        <v>74724085314</v>
      </c>
    </row>
    <row r="7" spans="1:6" ht="21.75" customHeight="1">
      <c r="A7" s="9"/>
      <c r="B7" s="9" t="s">
        <v>0</v>
      </c>
      <c r="C7" s="10"/>
      <c r="D7" s="41">
        <v>2932693912</v>
      </c>
      <c r="E7" s="40">
        <f aca="true" t="shared" si="0" ref="E7:E27">F7-D7</f>
        <v>-296188194</v>
      </c>
      <c r="F7" s="40">
        <v>2636505718</v>
      </c>
    </row>
    <row r="8" spans="1:6" ht="21.75" customHeight="1">
      <c r="A8" s="9"/>
      <c r="B8" s="9" t="s">
        <v>16</v>
      </c>
      <c r="C8" s="10"/>
      <c r="D8" s="41">
        <v>7332890333</v>
      </c>
      <c r="E8" s="40">
        <f t="shared" si="0"/>
        <v>1079519730</v>
      </c>
      <c r="F8" s="40">
        <v>8412410063</v>
      </c>
    </row>
    <row r="9" spans="1:6" ht="21.75" customHeight="1">
      <c r="A9" s="87" t="s">
        <v>8</v>
      </c>
      <c r="B9" s="87"/>
      <c r="C9" s="10"/>
      <c r="D9" s="41">
        <f>SUM(D6:D8)</f>
        <v>84989669559</v>
      </c>
      <c r="E9" s="40">
        <f t="shared" si="0"/>
        <v>783331536</v>
      </c>
      <c r="F9" s="40">
        <f>SUM(F6:F8)</f>
        <v>85773001095</v>
      </c>
    </row>
    <row r="10" spans="1:6" ht="21.75" customHeight="1">
      <c r="A10" s="87" t="s">
        <v>10</v>
      </c>
      <c r="B10" s="87"/>
      <c r="C10" s="11"/>
      <c r="D10" s="41">
        <v>255455628687</v>
      </c>
      <c r="E10" s="40">
        <f t="shared" si="0"/>
        <v>6599253152</v>
      </c>
      <c r="F10" s="40">
        <v>262054881839</v>
      </c>
    </row>
    <row r="11" spans="1:6" ht="21.75" customHeight="1">
      <c r="A11" s="87" t="s">
        <v>2</v>
      </c>
      <c r="B11" s="88"/>
      <c r="C11" s="2"/>
      <c r="D11" s="41">
        <v>16360757808</v>
      </c>
      <c r="E11" s="40">
        <f t="shared" si="0"/>
        <v>2689794276</v>
      </c>
      <c r="F11" s="40">
        <v>19050552084</v>
      </c>
    </row>
    <row r="12" spans="1:6" ht="21.75" customHeight="1">
      <c r="A12" s="87" t="s">
        <v>4</v>
      </c>
      <c r="B12" s="88"/>
      <c r="C12" s="2"/>
      <c r="D12" s="41">
        <v>387652000</v>
      </c>
      <c r="E12" s="40">
        <f t="shared" si="0"/>
        <v>-23632000</v>
      </c>
      <c r="F12" s="40">
        <v>364020000</v>
      </c>
    </row>
    <row r="13" spans="1:6" ht="21.75" customHeight="1">
      <c r="A13" s="87" t="s">
        <v>17</v>
      </c>
      <c r="B13" s="88"/>
      <c r="C13" s="2"/>
      <c r="D13" s="41">
        <v>2174909000</v>
      </c>
      <c r="E13" s="40" t="s">
        <v>47</v>
      </c>
      <c r="F13" s="40">
        <v>2174909000</v>
      </c>
    </row>
    <row r="14" spans="1:6" ht="21.75" customHeight="1">
      <c r="A14" s="87" t="s">
        <v>11</v>
      </c>
      <c r="B14" s="87"/>
      <c r="C14" s="2"/>
      <c r="D14" s="41"/>
      <c r="E14" s="40"/>
      <c r="F14" s="40"/>
    </row>
    <row r="15" spans="1:6" ht="21.75" customHeight="1">
      <c r="A15" s="9"/>
      <c r="B15" s="9" t="s">
        <v>18</v>
      </c>
      <c r="C15" s="2"/>
      <c r="D15" s="41">
        <v>755456694</v>
      </c>
      <c r="E15" s="40">
        <f t="shared" si="0"/>
        <v>111351304</v>
      </c>
      <c r="F15" s="40">
        <v>866807998</v>
      </c>
    </row>
    <row r="16" spans="1:6" ht="21.75" customHeight="1">
      <c r="A16" s="9"/>
      <c r="B16" s="9" t="s">
        <v>19</v>
      </c>
      <c r="C16" s="2"/>
      <c r="D16" s="41">
        <v>1429656000</v>
      </c>
      <c r="E16" s="40">
        <f t="shared" si="0"/>
        <v>215593435</v>
      </c>
      <c r="F16" s="40">
        <v>1645249435</v>
      </c>
    </row>
    <row r="17" spans="1:6" ht="21.75" customHeight="1">
      <c r="A17" s="9"/>
      <c r="B17" s="9" t="s">
        <v>20</v>
      </c>
      <c r="C17" s="2"/>
      <c r="D17" s="41">
        <v>446257143</v>
      </c>
      <c r="E17" s="40">
        <f t="shared" si="0"/>
        <v>24453127</v>
      </c>
      <c r="F17" s="40">
        <v>470710270</v>
      </c>
    </row>
    <row r="18" spans="1:6" ht="21.75" customHeight="1">
      <c r="A18" s="9"/>
      <c r="B18" s="9" t="s">
        <v>29</v>
      </c>
      <c r="C18" s="2"/>
      <c r="D18" s="41">
        <v>402880830</v>
      </c>
      <c r="E18" s="40">
        <f t="shared" si="0"/>
        <v>18378457</v>
      </c>
      <c r="F18" s="40">
        <v>421259287</v>
      </c>
    </row>
    <row r="19" spans="1:6" ht="21.75" customHeight="1">
      <c r="A19" s="9"/>
      <c r="B19" s="9" t="s">
        <v>30</v>
      </c>
      <c r="C19" s="2"/>
      <c r="D19" s="41">
        <v>107138360</v>
      </c>
      <c r="E19" s="40">
        <f t="shared" si="0"/>
        <v>7692102</v>
      </c>
      <c r="F19" s="40">
        <v>114830462</v>
      </c>
    </row>
    <row r="20" spans="1:6" ht="21.75" customHeight="1">
      <c r="A20" s="9"/>
      <c r="B20" s="9" t="s">
        <v>31</v>
      </c>
      <c r="C20" s="2"/>
      <c r="D20" s="41">
        <v>231841350</v>
      </c>
      <c r="E20" s="40">
        <f t="shared" si="0"/>
        <v>9206891</v>
      </c>
      <c r="F20" s="40">
        <v>241048241</v>
      </c>
    </row>
    <row r="21" spans="1:6" ht="21.75" customHeight="1">
      <c r="A21" s="95" t="s">
        <v>38</v>
      </c>
      <c r="B21" s="95"/>
      <c r="C21" s="2"/>
      <c r="D21" s="41">
        <f>SUM(D15:D20)</f>
        <v>3373230377</v>
      </c>
      <c r="E21" s="40">
        <f t="shared" si="0"/>
        <v>386675316</v>
      </c>
      <c r="F21" s="40">
        <f>SUM(F15:F20)</f>
        <v>3759905693</v>
      </c>
    </row>
    <row r="22" spans="1:6" ht="21.75" customHeight="1">
      <c r="A22" s="9"/>
      <c r="B22" s="9" t="s">
        <v>24</v>
      </c>
      <c r="C22" s="2"/>
      <c r="D22" s="41">
        <v>2839621</v>
      </c>
      <c r="E22" s="40">
        <f t="shared" si="0"/>
        <v>26749763</v>
      </c>
      <c r="F22" s="40">
        <v>29589384</v>
      </c>
    </row>
    <row r="23" spans="1:6" ht="21.75" customHeight="1">
      <c r="A23" s="87" t="s">
        <v>8</v>
      </c>
      <c r="B23" s="87"/>
      <c r="C23" s="2"/>
      <c r="D23" s="41">
        <f>SUM(D21:D22)</f>
        <v>3376069998</v>
      </c>
      <c r="E23" s="40">
        <f t="shared" si="0"/>
        <v>413425079</v>
      </c>
      <c r="F23" s="40">
        <f>SUM(F21:F22)</f>
        <v>3789495077</v>
      </c>
    </row>
    <row r="24" spans="1:6" ht="21.75" customHeight="1">
      <c r="A24" s="87" t="s">
        <v>3</v>
      </c>
      <c r="B24" s="87"/>
      <c r="C24" s="2"/>
      <c r="D24" s="41">
        <v>986450286</v>
      </c>
      <c r="E24" s="40">
        <f t="shared" si="0"/>
        <v>147283890</v>
      </c>
      <c r="F24" s="40">
        <v>1133734176</v>
      </c>
    </row>
    <row r="25" spans="1:6" ht="21.75" customHeight="1">
      <c r="A25" s="87" t="s">
        <v>6</v>
      </c>
      <c r="B25" s="87"/>
      <c r="C25" s="2"/>
      <c r="D25" s="41">
        <v>2262037672</v>
      </c>
      <c r="E25" s="40">
        <f t="shared" si="0"/>
        <v>96985847</v>
      </c>
      <c r="F25" s="40">
        <v>2359023519</v>
      </c>
    </row>
    <row r="26" spans="1:6" ht="21.75" customHeight="1">
      <c r="A26" s="87" t="s">
        <v>12</v>
      </c>
      <c r="B26" s="87"/>
      <c r="C26" s="8"/>
      <c r="D26" s="41">
        <v>17842437526</v>
      </c>
      <c r="E26" s="40">
        <f t="shared" si="0"/>
        <v>2538640224</v>
      </c>
      <c r="F26" s="40">
        <v>20381077750</v>
      </c>
    </row>
    <row r="27" spans="1:6" ht="21.75" customHeight="1">
      <c r="A27" s="87" t="s">
        <v>13</v>
      </c>
      <c r="B27" s="87"/>
      <c r="C27" s="6"/>
      <c r="D27" s="41">
        <v>1049505446</v>
      </c>
      <c r="E27" s="40">
        <f t="shared" si="0"/>
        <v>-1013104</v>
      </c>
      <c r="F27" s="40">
        <v>1048492342</v>
      </c>
    </row>
    <row r="28" spans="1:6" ht="21.75" customHeight="1">
      <c r="A28" s="94" t="s">
        <v>25</v>
      </c>
      <c r="B28" s="94"/>
      <c r="C28" s="13"/>
      <c r="D28" s="44">
        <f>SUM(D9:D13,D23:D27)</f>
        <v>384885117982</v>
      </c>
      <c r="E28" s="45">
        <f>SUM(E9:E13,E23:E27)</f>
        <v>13244068900</v>
      </c>
      <c r="F28" s="45">
        <f>SUM(F9:F13,F23:F27)</f>
        <v>398129186882</v>
      </c>
    </row>
    <row r="29" spans="4:6" ht="9">
      <c r="D29" s="22"/>
      <c r="E29" s="22"/>
      <c r="F29" s="22"/>
    </row>
    <row r="30" spans="2:6" ht="9">
      <c r="B30" s="89"/>
      <c r="C30" s="90"/>
      <c r="D30" s="90"/>
      <c r="E30" s="90"/>
      <c r="F30" s="90"/>
    </row>
  </sheetData>
  <sheetProtection/>
  <mergeCells count="17">
    <mergeCell ref="A10:B10"/>
    <mergeCell ref="A23:B23"/>
    <mergeCell ref="A24:B24"/>
    <mergeCell ref="A9:B9"/>
    <mergeCell ref="A11:B11"/>
    <mergeCell ref="A12:B12"/>
    <mergeCell ref="A13:B13"/>
    <mergeCell ref="A2:F2"/>
    <mergeCell ref="B30:F30"/>
    <mergeCell ref="A14:B14"/>
    <mergeCell ref="A27:B27"/>
    <mergeCell ref="A25:B25"/>
    <mergeCell ref="A26:B26"/>
    <mergeCell ref="A21:B21"/>
    <mergeCell ref="A3:C3"/>
    <mergeCell ref="A28:B28"/>
    <mergeCell ref="A5:B5"/>
  </mergeCells>
  <printOptions/>
  <pageMargins left="0.75" right="0.75" top="1" bottom="1" header="0.512" footer="0.512"/>
  <pageSetup horizontalDpi="600" verticalDpi="600" orientation="portrait" paperSize="9" scale="120" r:id="rId1"/>
</worksheet>
</file>

<file path=xl/worksheets/sheet5.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0">
      <selection activeCell="D41" sqref="D41:F41"/>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6"/>
      <c r="B1" s="16"/>
      <c r="C1" s="17"/>
      <c r="D1" s="18"/>
      <c r="E1" s="15"/>
      <c r="F1" s="19" t="s">
        <v>1</v>
      </c>
    </row>
    <row r="2" spans="1:6" ht="18" customHeight="1">
      <c r="A2" s="92" t="s">
        <v>60</v>
      </c>
      <c r="B2" s="92"/>
      <c r="C2" s="92"/>
      <c r="D2" s="92"/>
      <c r="E2" s="92"/>
      <c r="F2" s="92"/>
    </row>
    <row r="3" spans="1:6" ht="18" customHeight="1">
      <c r="A3" s="98" t="s">
        <v>61</v>
      </c>
      <c r="B3" s="98"/>
      <c r="C3" s="98"/>
      <c r="D3" s="20" t="s">
        <v>33</v>
      </c>
      <c r="E3" s="14" t="s">
        <v>62</v>
      </c>
      <c r="F3" s="14" t="s">
        <v>8</v>
      </c>
    </row>
    <row r="4" spans="1:4" ht="6" customHeight="1">
      <c r="A4" s="6"/>
      <c r="B4" s="6"/>
      <c r="C4" s="6"/>
      <c r="D4" s="7"/>
    </row>
    <row r="5" spans="1:6" ht="15" customHeight="1">
      <c r="A5" s="87" t="s">
        <v>9</v>
      </c>
      <c r="B5" s="87"/>
      <c r="C5" s="8"/>
      <c r="D5" s="41"/>
      <c r="E5" s="42"/>
      <c r="F5" s="42"/>
    </row>
    <row r="6" spans="1:6" ht="15" customHeight="1">
      <c r="A6" s="9"/>
      <c r="B6" s="9" t="s">
        <v>14</v>
      </c>
      <c r="C6" s="6"/>
      <c r="D6" s="41">
        <v>75556272681</v>
      </c>
      <c r="E6" s="40" t="s">
        <v>63</v>
      </c>
      <c r="F6" s="40">
        <v>75556272681</v>
      </c>
    </row>
    <row r="7" spans="1:6" ht="15" customHeight="1">
      <c r="A7" s="9"/>
      <c r="B7" s="9" t="s">
        <v>0</v>
      </c>
      <c r="C7" s="10"/>
      <c r="D7" s="41">
        <v>2258978396</v>
      </c>
      <c r="E7" s="40">
        <f>F7-D7</f>
        <v>20341507</v>
      </c>
      <c r="F7" s="40">
        <v>2279319903</v>
      </c>
    </row>
    <row r="8" spans="1:6" ht="15" customHeight="1">
      <c r="A8" s="9"/>
      <c r="B8" s="9" t="s">
        <v>48</v>
      </c>
      <c r="C8" s="10"/>
      <c r="D8" s="41">
        <v>933626</v>
      </c>
      <c r="E8" s="40">
        <f>F8-D8</f>
        <v>-512462</v>
      </c>
      <c r="F8" s="40">
        <v>421164</v>
      </c>
    </row>
    <row r="9" spans="1:6" ht="15" customHeight="1">
      <c r="A9" s="9"/>
      <c r="B9" s="9" t="s">
        <v>16</v>
      </c>
      <c r="C9" s="10"/>
      <c r="D9" s="41">
        <v>6632743543</v>
      </c>
      <c r="E9" s="40">
        <f>F9-D9</f>
        <v>50000000</v>
      </c>
      <c r="F9" s="40">
        <v>6682743543</v>
      </c>
    </row>
    <row r="10" spans="1:6" ht="15" customHeight="1">
      <c r="A10" s="87" t="s">
        <v>8</v>
      </c>
      <c r="B10" s="87"/>
      <c r="C10" s="10"/>
      <c r="D10" s="41">
        <f>SUM(D6:D9)</f>
        <v>84448928246</v>
      </c>
      <c r="E10" s="40">
        <f>F10-D10</f>
        <v>69829045</v>
      </c>
      <c r="F10" s="40">
        <f>SUM(F6:F9)</f>
        <v>84518757291</v>
      </c>
    </row>
    <row r="11" spans="1:6" ht="15" customHeight="1">
      <c r="A11" s="87" t="s">
        <v>49</v>
      </c>
      <c r="B11" s="87"/>
      <c r="C11" s="10"/>
      <c r="D11" s="41"/>
      <c r="E11" s="40"/>
      <c r="F11" s="40"/>
    </row>
    <row r="12" spans="1:6" ht="15" customHeight="1">
      <c r="A12" s="9"/>
      <c r="B12" s="9" t="s">
        <v>50</v>
      </c>
      <c r="C12" s="10"/>
      <c r="D12" s="41">
        <v>2166000</v>
      </c>
      <c r="E12" s="40">
        <f>F12-D12</f>
        <v>-2000</v>
      </c>
      <c r="F12" s="40">
        <v>2164000</v>
      </c>
    </row>
    <row r="13" spans="1:6" ht="15" customHeight="1">
      <c r="A13" s="9"/>
      <c r="B13" s="9" t="s">
        <v>51</v>
      </c>
      <c r="C13" s="10"/>
      <c r="D13" s="41">
        <v>64757303</v>
      </c>
      <c r="E13" s="40">
        <f>F13-D13</f>
        <v>10844536</v>
      </c>
      <c r="F13" s="40">
        <v>75601839</v>
      </c>
    </row>
    <row r="14" spans="1:6" ht="15" customHeight="1">
      <c r="A14" s="9"/>
      <c r="B14" s="9" t="s">
        <v>52</v>
      </c>
      <c r="C14" s="10"/>
      <c r="D14" s="41">
        <v>84602270</v>
      </c>
      <c r="E14" s="40">
        <f>F14-D14</f>
        <v>61566000</v>
      </c>
      <c r="F14" s="40">
        <v>146168270</v>
      </c>
    </row>
    <row r="15" spans="1:6" ht="15" customHeight="1">
      <c r="A15" s="9"/>
      <c r="B15" s="9" t="s">
        <v>53</v>
      </c>
      <c r="C15" s="10"/>
      <c r="D15" s="41">
        <v>76760601</v>
      </c>
      <c r="E15" s="40">
        <f>F15-D15</f>
        <v>3795824</v>
      </c>
      <c r="F15" s="40">
        <v>80556425</v>
      </c>
    </row>
    <row r="16" spans="1:6" ht="15" customHeight="1">
      <c r="A16" s="9"/>
      <c r="B16" s="9" t="s">
        <v>54</v>
      </c>
      <c r="C16" s="10"/>
      <c r="D16" s="41">
        <v>3768197</v>
      </c>
      <c r="E16" s="40" t="s">
        <v>63</v>
      </c>
      <c r="F16" s="40">
        <v>3768197</v>
      </c>
    </row>
    <row r="17" spans="1:6" ht="15" customHeight="1">
      <c r="A17" s="87" t="s">
        <v>8</v>
      </c>
      <c r="B17" s="87"/>
      <c r="C17" s="10"/>
      <c r="D17" s="41">
        <f>SUM(D12:D16)</f>
        <v>232054371</v>
      </c>
      <c r="E17" s="40">
        <f aca="true" t="shared" si="0" ref="E17:E40">F17-D17</f>
        <v>76204360</v>
      </c>
      <c r="F17" s="40">
        <f>SUM(F12:F16)</f>
        <v>308258731</v>
      </c>
    </row>
    <row r="18" spans="1:6" ht="15" customHeight="1">
      <c r="A18" s="87" t="s">
        <v>10</v>
      </c>
      <c r="B18" s="87"/>
      <c r="C18" s="11"/>
      <c r="D18" s="41">
        <v>259931132654</v>
      </c>
      <c r="E18" s="40">
        <f t="shared" si="0"/>
        <v>-967482544</v>
      </c>
      <c r="F18" s="40">
        <v>258963650110</v>
      </c>
    </row>
    <row r="19" spans="1:6" ht="15" customHeight="1">
      <c r="A19" s="87" t="s">
        <v>2</v>
      </c>
      <c r="B19" s="88"/>
      <c r="C19" s="2"/>
      <c r="D19" s="41">
        <v>18091803178</v>
      </c>
      <c r="E19" s="40">
        <f t="shared" si="0"/>
        <v>533407483</v>
      </c>
      <c r="F19" s="40">
        <v>18625210661</v>
      </c>
    </row>
    <row r="20" spans="1:6" ht="15" customHeight="1">
      <c r="A20" s="87" t="s">
        <v>4</v>
      </c>
      <c r="B20" s="88"/>
      <c r="C20" s="2"/>
      <c r="D20" s="41">
        <v>127467000</v>
      </c>
      <c r="E20" s="40" t="s">
        <v>63</v>
      </c>
      <c r="F20" s="40">
        <v>127467000</v>
      </c>
    </row>
    <row r="21" spans="1:6" ht="15" customHeight="1">
      <c r="A21" s="87" t="s">
        <v>17</v>
      </c>
      <c r="B21" s="88"/>
      <c r="C21" s="2"/>
      <c r="D21" s="41">
        <v>2261508800</v>
      </c>
      <c r="E21" s="40" t="s">
        <v>63</v>
      </c>
      <c r="F21" s="40">
        <v>2261508800</v>
      </c>
    </row>
    <row r="22" spans="1:6" ht="15" customHeight="1">
      <c r="A22" s="87" t="s">
        <v>55</v>
      </c>
      <c r="B22" s="87"/>
      <c r="C22" s="2"/>
      <c r="D22" s="41">
        <v>113609757</v>
      </c>
      <c r="E22" s="40">
        <f t="shared" si="0"/>
        <v>-10041863</v>
      </c>
      <c r="F22" s="40">
        <v>103567894</v>
      </c>
    </row>
    <row r="23" spans="1:6" ht="15" customHeight="1">
      <c r="A23" s="87" t="s">
        <v>11</v>
      </c>
      <c r="B23" s="87"/>
      <c r="C23" s="2"/>
      <c r="D23" s="41"/>
      <c r="E23" s="40"/>
      <c r="F23" s="40"/>
    </row>
    <row r="24" spans="1:6" ht="15" customHeight="1">
      <c r="A24" s="9"/>
      <c r="B24" s="9" t="s">
        <v>18</v>
      </c>
      <c r="C24" s="2"/>
      <c r="D24" s="41">
        <v>833912659</v>
      </c>
      <c r="E24" s="40">
        <f t="shared" si="0"/>
        <v>395158664</v>
      </c>
      <c r="F24" s="40">
        <v>1229071323</v>
      </c>
    </row>
    <row r="25" spans="1:6" ht="15" customHeight="1">
      <c r="A25" s="9"/>
      <c r="B25" s="9" t="s">
        <v>19</v>
      </c>
      <c r="C25" s="2"/>
      <c r="D25" s="41">
        <v>1769992000</v>
      </c>
      <c r="E25" s="40">
        <f t="shared" si="0"/>
        <v>511712970</v>
      </c>
      <c r="F25" s="40">
        <v>2281704970</v>
      </c>
    </row>
    <row r="26" spans="1:6" ht="15" customHeight="1">
      <c r="A26" s="9"/>
      <c r="B26" s="9" t="s">
        <v>20</v>
      </c>
      <c r="C26" s="2"/>
      <c r="D26" s="41">
        <v>506143281</v>
      </c>
      <c r="E26" s="40">
        <f t="shared" si="0"/>
        <v>101288275</v>
      </c>
      <c r="F26" s="40">
        <v>607431556</v>
      </c>
    </row>
    <row r="27" spans="1:6" ht="15" customHeight="1">
      <c r="A27" s="9"/>
      <c r="B27" s="9" t="s">
        <v>29</v>
      </c>
      <c r="C27" s="2"/>
      <c r="D27" s="41">
        <v>390272000</v>
      </c>
      <c r="E27" s="40">
        <f t="shared" si="0"/>
        <v>28919717</v>
      </c>
      <c r="F27" s="40">
        <v>419191717</v>
      </c>
    </row>
    <row r="28" spans="1:6" ht="15" customHeight="1">
      <c r="A28" s="9"/>
      <c r="B28" s="9" t="s">
        <v>56</v>
      </c>
      <c r="C28" s="2"/>
      <c r="D28" s="41">
        <v>39815000</v>
      </c>
      <c r="E28" s="40">
        <f t="shared" si="0"/>
        <v>-4271</v>
      </c>
      <c r="F28" s="40">
        <v>39810729</v>
      </c>
    </row>
    <row r="29" spans="1:6" ht="15" customHeight="1">
      <c r="A29" s="9"/>
      <c r="B29" s="9" t="s">
        <v>30</v>
      </c>
      <c r="C29" s="2"/>
      <c r="D29" s="41">
        <v>165381927</v>
      </c>
      <c r="E29" s="40">
        <f t="shared" si="0"/>
        <v>29600878</v>
      </c>
      <c r="F29" s="40">
        <v>194982805</v>
      </c>
    </row>
    <row r="30" spans="1:6" ht="15" customHeight="1">
      <c r="A30" s="9"/>
      <c r="B30" s="9" t="s">
        <v>57</v>
      </c>
      <c r="C30" s="2"/>
      <c r="D30" s="41">
        <v>172906000</v>
      </c>
      <c r="E30" s="40">
        <f t="shared" si="0"/>
        <v>6028390</v>
      </c>
      <c r="F30" s="40">
        <v>178934390</v>
      </c>
    </row>
    <row r="31" spans="1:6" ht="15" customHeight="1">
      <c r="A31" s="9"/>
      <c r="B31" s="9" t="s">
        <v>31</v>
      </c>
      <c r="C31" s="2"/>
      <c r="D31" s="41">
        <v>240058667</v>
      </c>
      <c r="E31" s="40">
        <f t="shared" si="0"/>
        <v>-12349664</v>
      </c>
      <c r="F31" s="40">
        <v>227709003</v>
      </c>
    </row>
    <row r="32" spans="1:6" ht="15" customHeight="1">
      <c r="A32" s="95" t="s">
        <v>38</v>
      </c>
      <c r="B32" s="95"/>
      <c r="C32" s="2"/>
      <c r="D32" s="41">
        <f>SUM(D24:D31)</f>
        <v>4118481534</v>
      </c>
      <c r="E32" s="40">
        <f t="shared" si="0"/>
        <v>1060354959</v>
      </c>
      <c r="F32" s="40">
        <f>SUM(F24:F31)</f>
        <v>5178836493</v>
      </c>
    </row>
    <row r="33" spans="1:6" ht="15" customHeight="1">
      <c r="A33" s="9"/>
      <c r="B33" s="9" t="s">
        <v>24</v>
      </c>
      <c r="C33" s="2"/>
      <c r="D33" s="41">
        <v>217832652</v>
      </c>
      <c r="E33" s="40">
        <f t="shared" si="0"/>
        <v>58713</v>
      </c>
      <c r="F33" s="40">
        <v>217891365</v>
      </c>
    </row>
    <row r="34" spans="1:6" ht="15" customHeight="1">
      <c r="A34" s="87" t="s">
        <v>8</v>
      </c>
      <c r="B34" s="87"/>
      <c r="C34" s="2"/>
      <c r="D34" s="41">
        <f>SUM(D33,D32)</f>
        <v>4336314186</v>
      </c>
      <c r="E34" s="40">
        <f t="shared" si="0"/>
        <v>1060413672</v>
      </c>
      <c r="F34" s="40">
        <f>SUM(F32:F33)</f>
        <v>5396727858</v>
      </c>
    </row>
    <row r="35" spans="1:6" ht="15" customHeight="1">
      <c r="A35" s="87" t="s">
        <v>58</v>
      </c>
      <c r="B35" s="87"/>
      <c r="C35" s="2"/>
      <c r="D35" s="41">
        <v>69800</v>
      </c>
      <c r="E35" s="40" t="s">
        <v>63</v>
      </c>
      <c r="F35" s="40">
        <v>69800</v>
      </c>
    </row>
    <row r="36" spans="1:6" ht="15" customHeight="1">
      <c r="A36" s="87" t="s">
        <v>59</v>
      </c>
      <c r="B36" s="87"/>
      <c r="C36" s="2"/>
      <c r="D36" s="41">
        <v>155483402</v>
      </c>
      <c r="E36" s="40">
        <f t="shared" si="0"/>
        <v>-864762</v>
      </c>
      <c r="F36" s="40">
        <v>154618640</v>
      </c>
    </row>
    <row r="37" spans="1:6" ht="15" customHeight="1">
      <c r="A37" s="87" t="s">
        <v>3</v>
      </c>
      <c r="B37" s="87"/>
      <c r="C37" s="2"/>
      <c r="D37" s="41">
        <v>1021930607</v>
      </c>
      <c r="E37" s="40">
        <f t="shared" si="0"/>
        <v>-2725122</v>
      </c>
      <c r="F37" s="40">
        <v>1019205485</v>
      </c>
    </row>
    <row r="38" spans="1:6" ht="15" customHeight="1">
      <c r="A38" s="87" t="s">
        <v>6</v>
      </c>
      <c r="B38" s="87"/>
      <c r="C38" s="2"/>
      <c r="D38" s="41">
        <v>2193936524</v>
      </c>
      <c r="E38" s="40">
        <f t="shared" si="0"/>
        <v>-220583695</v>
      </c>
      <c r="F38" s="40">
        <v>1973352829</v>
      </c>
    </row>
    <row r="39" spans="1:6" ht="15" customHeight="1">
      <c r="A39" s="87" t="s">
        <v>12</v>
      </c>
      <c r="B39" s="87"/>
      <c r="C39" s="8"/>
      <c r="D39" s="41">
        <v>19014914577</v>
      </c>
      <c r="E39" s="40">
        <f t="shared" si="0"/>
        <v>380796029</v>
      </c>
      <c r="F39" s="40">
        <v>19395710606</v>
      </c>
    </row>
    <row r="40" spans="1:6" ht="15" customHeight="1">
      <c r="A40" s="87" t="s">
        <v>13</v>
      </c>
      <c r="B40" s="87"/>
      <c r="C40" s="6"/>
      <c r="D40" s="41">
        <v>2165335868</v>
      </c>
      <c r="E40" s="43">
        <f t="shared" si="0"/>
        <v>-416112</v>
      </c>
      <c r="F40" s="43">
        <v>2164919756</v>
      </c>
    </row>
    <row r="41" spans="1:6" ht="15" customHeight="1">
      <c r="A41" s="94" t="s">
        <v>25</v>
      </c>
      <c r="B41" s="94"/>
      <c r="C41" s="13"/>
      <c r="D41" s="44">
        <f>SUM(D10,D17:D18,D22:D22,D34:D40)</f>
        <v>373613709992</v>
      </c>
      <c r="E41" s="45">
        <f>SUM(E10,E17:E18,E22:E22,E34:E40)</f>
        <v>385129008</v>
      </c>
      <c r="F41" s="45">
        <f>SUM(F10,F17:F18,F22:F22,F34:F40)</f>
        <v>373998839000</v>
      </c>
    </row>
    <row r="42" ht="9">
      <c r="F42" s="21"/>
    </row>
    <row r="43" spans="2:6" ht="9">
      <c r="B43" s="89"/>
      <c r="C43" s="90"/>
      <c r="D43" s="90"/>
      <c r="E43" s="90"/>
      <c r="F43" s="90"/>
    </row>
  </sheetData>
  <sheetProtection/>
  <mergeCells count="22">
    <mergeCell ref="A3:C3"/>
    <mergeCell ref="A41:B41"/>
    <mergeCell ref="A35:B35"/>
    <mergeCell ref="A40:B40"/>
    <mergeCell ref="A22:B22"/>
    <mergeCell ref="A39:B39"/>
    <mergeCell ref="A2:F2"/>
    <mergeCell ref="A18:B18"/>
    <mergeCell ref="A19:B19"/>
    <mergeCell ref="A23:B23"/>
    <mergeCell ref="A32:B32"/>
    <mergeCell ref="A20:B20"/>
    <mergeCell ref="A17:B17"/>
    <mergeCell ref="A5:B5"/>
    <mergeCell ref="A11:B11"/>
    <mergeCell ref="A21:B21"/>
    <mergeCell ref="B43:F43"/>
    <mergeCell ref="A34:B34"/>
    <mergeCell ref="A36:B36"/>
    <mergeCell ref="A37:B37"/>
    <mergeCell ref="A38:B38"/>
    <mergeCell ref="A10:B10"/>
  </mergeCells>
  <printOptions/>
  <pageMargins left="0.75" right="0.75" top="1" bottom="1" header="0.512" footer="0.512"/>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16">
      <selection activeCell="D41" sqref="D41:F41"/>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
      <c r="B1" s="1"/>
      <c r="C1" s="2"/>
      <c r="D1" s="4"/>
      <c r="E1" s="4"/>
      <c r="F1" s="4" t="s">
        <v>1</v>
      </c>
    </row>
    <row r="2" spans="1:6" ht="18" customHeight="1">
      <c r="A2" s="92" t="s">
        <v>64</v>
      </c>
      <c r="B2" s="92"/>
      <c r="C2" s="92"/>
      <c r="D2" s="92"/>
      <c r="E2" s="99"/>
      <c r="F2" s="99"/>
    </row>
    <row r="3" spans="1:6" ht="18" customHeight="1">
      <c r="A3" s="93" t="s">
        <v>66</v>
      </c>
      <c r="B3" s="93"/>
      <c r="C3" s="93"/>
      <c r="D3" s="5" t="s">
        <v>67</v>
      </c>
      <c r="E3" s="14" t="s">
        <v>62</v>
      </c>
      <c r="F3" s="14" t="s">
        <v>8</v>
      </c>
    </row>
    <row r="4" spans="1:4" ht="6" customHeight="1">
      <c r="A4" s="6"/>
      <c r="B4" s="6"/>
      <c r="C4" s="6"/>
      <c r="D4" s="7"/>
    </row>
    <row r="5" spans="1:6" ht="15" customHeight="1">
      <c r="A5" s="87" t="s">
        <v>9</v>
      </c>
      <c r="B5" s="87"/>
      <c r="C5" s="8"/>
      <c r="D5" s="41"/>
      <c r="E5" s="42"/>
      <c r="F5" s="42"/>
    </row>
    <row r="6" spans="1:6" ht="15" customHeight="1">
      <c r="A6" s="9"/>
      <c r="B6" s="9" t="s">
        <v>14</v>
      </c>
      <c r="C6" s="6"/>
      <c r="D6" s="41">
        <v>74503024035</v>
      </c>
      <c r="E6" s="40" t="s">
        <v>68</v>
      </c>
      <c r="F6" s="40">
        <v>74503024035</v>
      </c>
    </row>
    <row r="7" spans="1:6" ht="15" customHeight="1">
      <c r="A7" s="9"/>
      <c r="B7" s="9" t="s">
        <v>0</v>
      </c>
      <c r="C7" s="10"/>
      <c r="D7" s="41">
        <v>2188559733</v>
      </c>
      <c r="E7" s="40">
        <f>F7-D7</f>
        <v>26908681</v>
      </c>
      <c r="F7" s="40">
        <v>2215468414</v>
      </c>
    </row>
    <row r="8" spans="1:6" ht="15" customHeight="1">
      <c r="A8" s="9"/>
      <c r="B8" s="9" t="s">
        <v>48</v>
      </c>
      <c r="C8" s="10"/>
      <c r="D8" s="41">
        <v>2525793</v>
      </c>
      <c r="E8" s="40">
        <f>F8-D8</f>
        <v>-640584</v>
      </c>
      <c r="F8" s="40">
        <v>1885209</v>
      </c>
    </row>
    <row r="9" spans="1:6" ht="15" customHeight="1">
      <c r="A9" s="9"/>
      <c r="B9" s="9" t="s">
        <v>16</v>
      </c>
      <c r="C9" s="10"/>
      <c r="D9" s="41">
        <v>6559894443</v>
      </c>
      <c r="E9" s="40">
        <f>F9-D9</f>
        <v>56997947</v>
      </c>
      <c r="F9" s="40">
        <v>6616892390</v>
      </c>
    </row>
    <row r="10" spans="1:6" ht="15" customHeight="1">
      <c r="A10" s="87" t="s">
        <v>8</v>
      </c>
      <c r="B10" s="87"/>
      <c r="C10" s="10"/>
      <c r="D10" s="41">
        <f>SUM(D6:D9)</f>
        <v>83254004004</v>
      </c>
      <c r="E10" s="40">
        <f>F10-D10</f>
        <v>83266044</v>
      </c>
      <c r="F10" s="40">
        <f>SUM(F6:F9)</f>
        <v>83337270048</v>
      </c>
    </row>
    <row r="11" spans="1:6" ht="15" customHeight="1">
      <c r="A11" s="87" t="s">
        <v>49</v>
      </c>
      <c r="B11" s="87"/>
      <c r="C11" s="10"/>
      <c r="D11" s="41"/>
      <c r="E11" s="40"/>
      <c r="F11" s="40"/>
    </row>
    <row r="12" spans="1:6" ht="15" customHeight="1">
      <c r="A12" s="9"/>
      <c r="B12" s="9" t="s">
        <v>50</v>
      </c>
      <c r="C12" s="10"/>
      <c r="D12" s="41">
        <v>2075000</v>
      </c>
      <c r="E12" s="40">
        <f>F12-D12</f>
        <v>-5883</v>
      </c>
      <c r="F12" s="40">
        <v>2069117</v>
      </c>
    </row>
    <row r="13" spans="1:6" ht="15" customHeight="1">
      <c r="A13" s="9"/>
      <c r="B13" s="9" t="s">
        <v>51</v>
      </c>
      <c r="C13" s="10"/>
      <c r="D13" s="41">
        <v>32474404</v>
      </c>
      <c r="E13" s="40">
        <f>F13-D13</f>
        <v>9330145</v>
      </c>
      <c r="F13" s="40">
        <v>41804549</v>
      </c>
    </row>
    <row r="14" spans="1:6" ht="15" customHeight="1">
      <c r="A14" s="9"/>
      <c r="B14" s="9" t="s">
        <v>52</v>
      </c>
      <c r="C14" s="10"/>
      <c r="D14" s="41">
        <v>96200509</v>
      </c>
      <c r="E14" s="40">
        <f>F14-D14</f>
        <v>68144046</v>
      </c>
      <c r="F14" s="40">
        <v>164344555</v>
      </c>
    </row>
    <row r="15" spans="1:6" ht="15" customHeight="1">
      <c r="A15" s="9"/>
      <c r="B15" s="9" t="s">
        <v>53</v>
      </c>
      <c r="C15" s="10"/>
      <c r="D15" s="41">
        <v>39245479</v>
      </c>
      <c r="E15" s="40">
        <f>F15-D15</f>
        <v>4605720</v>
      </c>
      <c r="F15" s="40">
        <v>43851199</v>
      </c>
    </row>
    <row r="16" spans="1:6" ht="15" customHeight="1">
      <c r="A16" s="9"/>
      <c r="B16" s="9" t="s">
        <v>54</v>
      </c>
      <c r="C16" s="10"/>
      <c r="D16" s="41">
        <v>7136430</v>
      </c>
      <c r="E16" s="40" t="s">
        <v>68</v>
      </c>
      <c r="F16" s="40">
        <v>7136430</v>
      </c>
    </row>
    <row r="17" spans="1:6" ht="15" customHeight="1">
      <c r="A17" s="87" t="s">
        <v>8</v>
      </c>
      <c r="B17" s="87"/>
      <c r="C17" s="10"/>
      <c r="D17" s="41">
        <f>SUM(D12:D16)</f>
        <v>177131822</v>
      </c>
      <c r="E17" s="40">
        <f>F17-D17</f>
        <v>82074028</v>
      </c>
      <c r="F17" s="40">
        <f>SUM(F12:F16)</f>
        <v>259205850</v>
      </c>
    </row>
    <row r="18" spans="1:6" ht="15" customHeight="1">
      <c r="A18" s="87" t="s">
        <v>10</v>
      </c>
      <c r="B18" s="87"/>
      <c r="C18" s="11"/>
      <c r="D18" s="41">
        <v>257912558423</v>
      </c>
      <c r="E18" s="40">
        <f>F18-D18</f>
        <v>-633435051</v>
      </c>
      <c r="F18" s="40">
        <v>257279123372</v>
      </c>
    </row>
    <row r="19" spans="1:6" ht="15" customHeight="1">
      <c r="A19" s="87" t="s">
        <v>2</v>
      </c>
      <c r="B19" s="88"/>
      <c r="C19" s="2"/>
      <c r="D19" s="41">
        <v>18053157694</v>
      </c>
      <c r="E19" s="40">
        <f>F19-D19</f>
        <v>1218225059</v>
      </c>
      <c r="F19" s="40">
        <v>19271382753</v>
      </c>
    </row>
    <row r="20" spans="1:6" ht="15" customHeight="1">
      <c r="A20" s="87" t="s">
        <v>4</v>
      </c>
      <c r="B20" s="88"/>
      <c r="C20" s="2"/>
      <c r="D20" s="41">
        <v>125522000</v>
      </c>
      <c r="E20" s="40" t="s">
        <v>68</v>
      </c>
      <c r="F20" s="40">
        <v>125522000</v>
      </c>
    </row>
    <row r="21" spans="1:6" ht="15" customHeight="1">
      <c r="A21" s="87" t="s">
        <v>17</v>
      </c>
      <c r="B21" s="88"/>
      <c r="C21" s="2"/>
      <c r="D21" s="41">
        <v>2347001283</v>
      </c>
      <c r="E21" s="40">
        <f>F21-D21</f>
        <v>243200000</v>
      </c>
      <c r="F21" s="40">
        <v>2590201283</v>
      </c>
    </row>
    <row r="22" spans="1:6" ht="15" customHeight="1">
      <c r="A22" s="87" t="s">
        <v>55</v>
      </c>
      <c r="B22" s="87"/>
      <c r="C22" s="2"/>
      <c r="D22" s="41">
        <v>125159223</v>
      </c>
      <c r="E22" s="40">
        <f>F22-D22</f>
        <v>419217</v>
      </c>
      <c r="F22" s="40">
        <v>125578440</v>
      </c>
    </row>
    <row r="23" spans="1:6" ht="15" customHeight="1">
      <c r="A23" s="87" t="s">
        <v>11</v>
      </c>
      <c r="B23" s="87"/>
      <c r="C23" s="2"/>
      <c r="D23" s="41"/>
      <c r="E23" s="40"/>
      <c r="F23" s="40"/>
    </row>
    <row r="24" spans="1:6" ht="15" customHeight="1">
      <c r="A24" s="9"/>
      <c r="B24" s="9" t="s">
        <v>18</v>
      </c>
      <c r="C24" s="2"/>
      <c r="D24" s="41">
        <v>789307086</v>
      </c>
      <c r="E24" s="40">
        <f aca="true" t="shared" si="0" ref="E24:E40">F24-D24</f>
        <v>121697766</v>
      </c>
      <c r="F24" s="40">
        <v>911004852</v>
      </c>
    </row>
    <row r="25" spans="1:6" ht="15" customHeight="1">
      <c r="A25" s="9"/>
      <c r="B25" s="9" t="s">
        <v>19</v>
      </c>
      <c r="C25" s="2"/>
      <c r="D25" s="41">
        <v>1593052000</v>
      </c>
      <c r="E25" s="40">
        <f t="shared" si="0"/>
        <v>236996691</v>
      </c>
      <c r="F25" s="40">
        <v>1830048691</v>
      </c>
    </row>
    <row r="26" spans="1:6" ht="15" customHeight="1">
      <c r="A26" s="9"/>
      <c r="B26" s="9" t="s">
        <v>20</v>
      </c>
      <c r="C26" s="2"/>
      <c r="D26" s="41">
        <v>502633922</v>
      </c>
      <c r="E26" s="40">
        <f t="shared" si="0"/>
        <v>50799944</v>
      </c>
      <c r="F26" s="40">
        <v>553433866</v>
      </c>
    </row>
    <row r="27" spans="1:6" ht="15" customHeight="1">
      <c r="A27" s="9"/>
      <c r="B27" s="9" t="s">
        <v>29</v>
      </c>
      <c r="C27" s="2"/>
      <c r="D27" s="41">
        <v>371191000</v>
      </c>
      <c r="E27" s="40">
        <f t="shared" si="0"/>
        <v>5953027</v>
      </c>
      <c r="F27" s="40">
        <v>377144027</v>
      </c>
    </row>
    <row r="28" spans="1:6" ht="15" customHeight="1">
      <c r="A28" s="9"/>
      <c r="B28" s="9" t="s">
        <v>56</v>
      </c>
      <c r="C28" s="2"/>
      <c r="D28" s="41">
        <v>10378000</v>
      </c>
      <c r="E28" s="40" t="s">
        <v>68</v>
      </c>
      <c r="F28" s="40">
        <v>10378000</v>
      </c>
    </row>
    <row r="29" spans="1:6" ht="15" customHeight="1">
      <c r="A29" s="9"/>
      <c r="B29" s="9" t="s">
        <v>30</v>
      </c>
      <c r="C29" s="2"/>
      <c r="D29" s="41">
        <v>88504214</v>
      </c>
      <c r="E29" s="40">
        <f t="shared" si="0"/>
        <v>8705283</v>
      </c>
      <c r="F29" s="40">
        <v>97209497</v>
      </c>
    </row>
    <row r="30" spans="1:6" ht="15" customHeight="1">
      <c r="A30" s="9"/>
      <c r="B30" s="9" t="s">
        <v>57</v>
      </c>
      <c r="C30" s="2"/>
      <c r="D30" s="41">
        <v>54389000</v>
      </c>
      <c r="E30" s="40">
        <f t="shared" si="0"/>
        <v>8275000</v>
      </c>
      <c r="F30" s="40">
        <v>62664000</v>
      </c>
    </row>
    <row r="31" spans="1:6" ht="15" customHeight="1">
      <c r="A31" s="9"/>
      <c r="B31" s="9" t="s">
        <v>31</v>
      </c>
      <c r="C31" s="2"/>
      <c r="D31" s="41">
        <v>222270074</v>
      </c>
      <c r="E31" s="40">
        <f t="shared" si="0"/>
        <v>-4402383</v>
      </c>
      <c r="F31" s="40">
        <v>217867691</v>
      </c>
    </row>
    <row r="32" spans="1:6" ht="15" customHeight="1">
      <c r="A32" s="95" t="s">
        <v>38</v>
      </c>
      <c r="B32" s="95"/>
      <c r="C32" s="2"/>
      <c r="D32" s="41">
        <f>SUM(D24:D31)</f>
        <v>3631725296</v>
      </c>
      <c r="E32" s="40">
        <f t="shared" si="0"/>
        <v>428025328</v>
      </c>
      <c r="F32" s="40">
        <f>SUM(F24:F31)</f>
        <v>4059750624</v>
      </c>
    </row>
    <row r="33" spans="1:6" ht="15" customHeight="1">
      <c r="A33" s="9"/>
      <c r="B33" s="9" t="s">
        <v>24</v>
      </c>
      <c r="C33" s="2"/>
      <c r="D33" s="41">
        <v>539766667</v>
      </c>
      <c r="E33" s="40">
        <f t="shared" si="0"/>
        <v>55347000</v>
      </c>
      <c r="F33" s="40">
        <v>595113667</v>
      </c>
    </row>
    <row r="34" spans="1:6" ht="15" customHeight="1">
      <c r="A34" s="87" t="s">
        <v>8</v>
      </c>
      <c r="B34" s="87"/>
      <c r="C34" s="2"/>
      <c r="D34" s="41">
        <f>SUM(D33,D32)</f>
        <v>4171491963</v>
      </c>
      <c r="E34" s="40">
        <f t="shared" si="0"/>
        <v>483372328</v>
      </c>
      <c r="F34" s="40">
        <f>SUM(F32:F33)</f>
        <v>4654864291</v>
      </c>
    </row>
    <row r="35" spans="1:6" ht="15" customHeight="1">
      <c r="A35" s="87" t="s">
        <v>59</v>
      </c>
      <c r="B35" s="87"/>
      <c r="C35" s="2"/>
      <c r="D35" s="41">
        <v>115170173</v>
      </c>
      <c r="E35" s="40">
        <f t="shared" si="0"/>
        <v>52900000</v>
      </c>
      <c r="F35" s="40">
        <v>168070173</v>
      </c>
    </row>
    <row r="36" spans="1:6" ht="15" customHeight="1">
      <c r="A36" s="87" t="s">
        <v>3</v>
      </c>
      <c r="B36" s="87"/>
      <c r="C36" s="2"/>
      <c r="D36" s="41">
        <v>1201553467</v>
      </c>
      <c r="E36" s="40">
        <f t="shared" si="0"/>
        <v>101469134</v>
      </c>
      <c r="F36" s="40">
        <v>1303022601</v>
      </c>
    </row>
    <row r="37" spans="1:6" ht="15" customHeight="1">
      <c r="A37" s="87" t="s">
        <v>6</v>
      </c>
      <c r="B37" s="87"/>
      <c r="C37" s="2"/>
      <c r="D37" s="41">
        <v>2086181851</v>
      </c>
      <c r="E37" s="40">
        <f t="shared" si="0"/>
        <v>-653880</v>
      </c>
      <c r="F37" s="40">
        <v>2085527971</v>
      </c>
    </row>
    <row r="38" spans="1:6" ht="15" customHeight="1">
      <c r="A38" s="87" t="s">
        <v>12</v>
      </c>
      <c r="B38" s="87"/>
      <c r="C38" s="8"/>
      <c r="D38" s="41">
        <v>15748426151</v>
      </c>
      <c r="E38" s="40">
        <f t="shared" si="0"/>
        <v>504444810</v>
      </c>
      <c r="F38" s="40">
        <v>16252870961</v>
      </c>
    </row>
    <row r="39" spans="1:6" ht="15" customHeight="1">
      <c r="A39" s="87" t="s">
        <v>65</v>
      </c>
      <c r="B39" s="87"/>
      <c r="C39" s="8"/>
      <c r="D39" s="41">
        <v>600000000</v>
      </c>
      <c r="E39" s="40">
        <f t="shared" si="0"/>
        <v>-450000000</v>
      </c>
      <c r="F39" s="40">
        <v>150000000</v>
      </c>
    </row>
    <row r="40" spans="1:6" ht="15" customHeight="1">
      <c r="A40" s="87" t="s">
        <v>13</v>
      </c>
      <c r="B40" s="87"/>
      <c r="C40" s="6"/>
      <c r="D40" s="41">
        <v>712630500</v>
      </c>
      <c r="E40" s="40">
        <f t="shared" si="0"/>
        <v>-14400</v>
      </c>
      <c r="F40" s="43">
        <v>712616100</v>
      </c>
    </row>
    <row r="41" spans="1:6" ht="15" customHeight="1">
      <c r="A41" s="94" t="s">
        <v>25</v>
      </c>
      <c r="B41" s="94"/>
      <c r="C41" s="13"/>
      <c r="D41" s="44">
        <f>SUM(D10,D17:D18,D22:D22,D34:D40)</f>
        <v>366104307577</v>
      </c>
      <c r="E41" s="45">
        <f>SUM(E10,E17:E18,E22:E22,E34:E40)</f>
        <v>223842230</v>
      </c>
      <c r="F41" s="45">
        <f>SUM(F10,F17:F18,F22:F22,F34:F40)</f>
        <v>366328149807</v>
      </c>
    </row>
  </sheetData>
  <sheetProtection/>
  <mergeCells count="21">
    <mergeCell ref="A40:B40"/>
    <mergeCell ref="A17:B17"/>
    <mergeCell ref="A10:B10"/>
    <mergeCell ref="A11:B11"/>
    <mergeCell ref="A41:B41"/>
    <mergeCell ref="A34:B34"/>
    <mergeCell ref="A35:B35"/>
    <mergeCell ref="A36:B36"/>
    <mergeCell ref="A37:B37"/>
    <mergeCell ref="A21:B21"/>
    <mergeCell ref="A38:B38"/>
    <mergeCell ref="A20:B20"/>
    <mergeCell ref="A39:B39"/>
    <mergeCell ref="A2:F2"/>
    <mergeCell ref="A19:B19"/>
    <mergeCell ref="A22:B22"/>
    <mergeCell ref="A23:B23"/>
    <mergeCell ref="A32:B32"/>
    <mergeCell ref="A18:B18"/>
    <mergeCell ref="A3:C3"/>
    <mergeCell ref="A5:B5"/>
  </mergeCells>
  <printOptions/>
  <pageMargins left="0.75" right="0.75" top="1" bottom="1" header="0.512" footer="0.512"/>
  <pageSetup horizontalDpi="600" verticalDpi="600" orientation="portrait" paperSize="9" scale="120" r:id="rId1"/>
</worksheet>
</file>

<file path=xl/worksheets/sheet7.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13">
      <selection activeCell="D40" sqref="D40:F40"/>
    </sheetView>
  </sheetViews>
  <sheetFormatPr defaultColWidth="9.421875" defaultRowHeight="12"/>
  <cols>
    <col min="1" max="1" width="1.8515625" style="3" customWidth="1"/>
    <col min="2" max="2" width="31.57421875" style="3" customWidth="1"/>
    <col min="3" max="3" width="1.1484375" style="3" customWidth="1"/>
    <col min="4" max="4" width="20.140625" style="3" customWidth="1"/>
    <col min="5" max="6" width="20.140625" style="34" customWidth="1"/>
    <col min="7" max="16384" width="9.421875" style="3" customWidth="1"/>
  </cols>
  <sheetData>
    <row r="1" spans="1:6" ht="9">
      <c r="A1" s="1"/>
      <c r="B1" s="1"/>
      <c r="C1" s="2"/>
      <c r="D1" s="4"/>
      <c r="E1" s="32"/>
      <c r="F1" s="32" t="s">
        <v>1</v>
      </c>
    </row>
    <row r="2" spans="1:6" ht="18" customHeight="1">
      <c r="A2" s="92" t="s">
        <v>69</v>
      </c>
      <c r="B2" s="92"/>
      <c r="C2" s="92"/>
      <c r="D2" s="92"/>
      <c r="E2" s="99"/>
      <c r="F2" s="99"/>
    </row>
    <row r="3" spans="1:6" ht="18" customHeight="1">
      <c r="A3" s="93" t="s">
        <v>66</v>
      </c>
      <c r="B3" s="93"/>
      <c r="C3" s="93"/>
      <c r="D3" s="5" t="s">
        <v>67</v>
      </c>
      <c r="E3" s="33" t="s">
        <v>62</v>
      </c>
      <c r="F3" s="33" t="s">
        <v>8</v>
      </c>
    </row>
    <row r="4" spans="1:4" ht="6" customHeight="1">
      <c r="A4" s="6"/>
      <c r="B4" s="6"/>
      <c r="C4" s="6"/>
      <c r="D4" s="7"/>
    </row>
    <row r="5" spans="1:6" ht="15" customHeight="1">
      <c r="A5" s="87" t="s">
        <v>9</v>
      </c>
      <c r="B5" s="87"/>
      <c r="C5" s="8"/>
      <c r="D5" s="41"/>
      <c r="E5" s="48"/>
      <c r="F5" s="48"/>
    </row>
    <row r="6" spans="1:6" ht="15" customHeight="1">
      <c r="A6" s="9"/>
      <c r="B6" s="9" t="s">
        <v>14</v>
      </c>
      <c r="C6" s="6"/>
      <c r="D6" s="49">
        <v>75919004837</v>
      </c>
      <c r="E6" s="46" t="s">
        <v>36</v>
      </c>
      <c r="F6" s="46">
        <v>75919004837</v>
      </c>
    </row>
    <row r="7" spans="1:6" ht="15" customHeight="1">
      <c r="A7" s="9"/>
      <c r="B7" s="9" t="s">
        <v>0</v>
      </c>
      <c r="C7" s="10"/>
      <c r="D7" s="49">
        <v>2190325516</v>
      </c>
      <c r="E7" s="46">
        <f>F7-D7</f>
        <v>-2925375</v>
      </c>
      <c r="F7" s="46">
        <v>2187400141</v>
      </c>
    </row>
    <row r="8" spans="1:6" ht="15" customHeight="1">
      <c r="A8" s="9"/>
      <c r="B8" s="9" t="s">
        <v>48</v>
      </c>
      <c r="C8" s="10"/>
      <c r="D8" s="49">
        <v>3560524</v>
      </c>
      <c r="E8" s="46" t="s">
        <v>36</v>
      </c>
      <c r="F8" s="46">
        <v>3560524</v>
      </c>
    </row>
    <row r="9" spans="1:6" ht="15" customHeight="1">
      <c r="A9" s="9"/>
      <c r="B9" s="9" t="s">
        <v>16</v>
      </c>
      <c r="C9" s="10"/>
      <c r="D9" s="49">
        <v>6751204665</v>
      </c>
      <c r="E9" s="46" t="s">
        <v>36</v>
      </c>
      <c r="F9" s="46">
        <v>6751204665</v>
      </c>
    </row>
    <row r="10" spans="1:6" ht="15" customHeight="1">
      <c r="A10" s="87" t="s">
        <v>8</v>
      </c>
      <c r="B10" s="87"/>
      <c r="C10" s="10"/>
      <c r="D10" s="49">
        <f>SUM(D6:D9)</f>
        <v>84864095542</v>
      </c>
      <c r="E10" s="46">
        <f>F10-D10</f>
        <v>-2925375</v>
      </c>
      <c r="F10" s="46">
        <f>SUM(F6:F9)</f>
        <v>84861170167</v>
      </c>
    </row>
    <row r="11" spans="1:6" ht="15" customHeight="1">
      <c r="A11" s="87" t="s">
        <v>49</v>
      </c>
      <c r="B11" s="87"/>
      <c r="C11" s="10"/>
      <c r="D11" s="49"/>
      <c r="E11" s="46"/>
      <c r="F11" s="46"/>
    </row>
    <row r="12" spans="1:6" ht="15" customHeight="1">
      <c r="A12" s="9"/>
      <c r="B12" s="9" t="s">
        <v>50</v>
      </c>
      <c r="C12" s="10"/>
      <c r="D12" s="49">
        <v>2146000</v>
      </c>
      <c r="E12" s="46" t="s">
        <v>36</v>
      </c>
      <c r="F12" s="46">
        <v>2146000</v>
      </c>
    </row>
    <row r="13" spans="1:6" ht="15" customHeight="1">
      <c r="A13" s="9"/>
      <c r="B13" s="9" t="s">
        <v>51</v>
      </c>
      <c r="C13" s="10"/>
      <c r="D13" s="49">
        <v>20823820</v>
      </c>
      <c r="E13" s="46" t="s">
        <v>36</v>
      </c>
      <c r="F13" s="46">
        <v>20823820</v>
      </c>
    </row>
    <row r="14" spans="1:6" ht="15" customHeight="1">
      <c r="A14" s="9"/>
      <c r="B14" s="9" t="s">
        <v>52</v>
      </c>
      <c r="C14" s="10"/>
      <c r="D14" s="49">
        <v>82691602</v>
      </c>
      <c r="E14" s="46">
        <f>F14-D14</f>
        <v>7434713</v>
      </c>
      <c r="F14" s="46">
        <v>90126315</v>
      </c>
    </row>
    <row r="15" spans="1:6" ht="15" customHeight="1">
      <c r="A15" s="9"/>
      <c r="B15" s="9" t="s">
        <v>53</v>
      </c>
      <c r="C15" s="10"/>
      <c r="D15" s="49">
        <v>27623564</v>
      </c>
      <c r="E15" s="46" t="s">
        <v>36</v>
      </c>
      <c r="F15" s="46">
        <v>27623564</v>
      </c>
    </row>
    <row r="16" spans="1:6" ht="15" customHeight="1">
      <c r="A16" s="9"/>
      <c r="B16" s="9" t="s">
        <v>54</v>
      </c>
      <c r="C16" s="10"/>
      <c r="D16" s="49">
        <v>6794304</v>
      </c>
      <c r="E16" s="46">
        <f>F16-D16</f>
        <v>-1812765</v>
      </c>
      <c r="F16" s="46">
        <v>4981539</v>
      </c>
    </row>
    <row r="17" spans="1:6" ht="15" customHeight="1">
      <c r="A17" s="87" t="s">
        <v>8</v>
      </c>
      <c r="B17" s="87"/>
      <c r="C17" s="10"/>
      <c r="D17" s="49">
        <f>SUM(D12:D16)</f>
        <v>140079290</v>
      </c>
      <c r="E17" s="46">
        <f>F17-D17</f>
        <v>5621948</v>
      </c>
      <c r="F17" s="46">
        <f>SUM(F12:F16)</f>
        <v>145701238</v>
      </c>
    </row>
    <row r="18" spans="1:6" ht="15" customHeight="1">
      <c r="A18" s="87" t="s">
        <v>10</v>
      </c>
      <c r="B18" s="87"/>
      <c r="C18" s="11"/>
      <c r="D18" s="49">
        <v>282164992852</v>
      </c>
      <c r="E18" s="46">
        <f>F18-D18</f>
        <v>-2391855969</v>
      </c>
      <c r="F18" s="46">
        <v>279773136883</v>
      </c>
    </row>
    <row r="19" spans="1:6" ht="15" customHeight="1">
      <c r="A19" s="87" t="s">
        <v>2</v>
      </c>
      <c r="B19" s="88"/>
      <c r="C19" s="2"/>
      <c r="D19" s="41">
        <v>16895322712</v>
      </c>
      <c r="E19" s="46">
        <f>F19-D19</f>
        <v>956461076</v>
      </c>
      <c r="F19" s="46">
        <v>17851783788</v>
      </c>
    </row>
    <row r="20" spans="1:6" ht="15" customHeight="1">
      <c r="A20" s="87" t="s">
        <v>4</v>
      </c>
      <c r="B20" s="88"/>
      <c r="C20" s="2"/>
      <c r="D20" s="41">
        <v>119188000</v>
      </c>
      <c r="E20" s="46" t="s">
        <v>36</v>
      </c>
      <c r="F20" s="46">
        <v>119188000</v>
      </c>
    </row>
    <row r="21" spans="1:6" ht="15" customHeight="1">
      <c r="A21" s="87" t="s">
        <v>17</v>
      </c>
      <c r="B21" s="88"/>
      <c r="C21" s="2"/>
      <c r="D21" s="41">
        <v>2756403348</v>
      </c>
      <c r="E21" s="46">
        <f>F21-D21</f>
        <v>195500000</v>
      </c>
      <c r="F21" s="46">
        <v>2951903348</v>
      </c>
    </row>
    <row r="22" spans="1:6" ht="15" customHeight="1">
      <c r="A22" s="87" t="s">
        <v>55</v>
      </c>
      <c r="B22" s="87"/>
      <c r="C22" s="2"/>
      <c r="D22" s="41">
        <v>37090973</v>
      </c>
      <c r="E22" s="46">
        <f>F22-D22</f>
        <v>22248</v>
      </c>
      <c r="F22" s="46">
        <v>37113221</v>
      </c>
    </row>
    <row r="23" spans="1:6" ht="15" customHeight="1">
      <c r="A23" s="87" t="s">
        <v>11</v>
      </c>
      <c r="B23" s="87"/>
      <c r="C23" s="2"/>
      <c r="D23" s="41"/>
      <c r="E23" s="46"/>
      <c r="F23" s="46"/>
    </row>
    <row r="24" spans="1:6" ht="15" customHeight="1">
      <c r="A24" s="9"/>
      <c r="B24" s="9" t="s">
        <v>18</v>
      </c>
      <c r="C24" s="2"/>
      <c r="D24" s="41">
        <v>38776000</v>
      </c>
      <c r="E24" s="46">
        <f aca="true" t="shared" si="0" ref="E24:E39">F24-D24</f>
        <v>-7437</v>
      </c>
      <c r="F24" s="46">
        <v>38768563</v>
      </c>
    </row>
    <row r="25" spans="1:6" ht="15" customHeight="1">
      <c r="A25" s="9"/>
      <c r="B25" s="9" t="s">
        <v>19</v>
      </c>
      <c r="C25" s="2"/>
      <c r="D25" s="41">
        <v>170585000</v>
      </c>
      <c r="E25" s="46">
        <f t="shared" si="0"/>
        <v>-16726</v>
      </c>
      <c r="F25" s="46">
        <v>170568274</v>
      </c>
    </row>
    <row r="26" spans="1:6" ht="15" customHeight="1">
      <c r="A26" s="9"/>
      <c r="B26" s="9" t="s">
        <v>20</v>
      </c>
      <c r="C26" s="2"/>
      <c r="D26" s="41">
        <v>327381493</v>
      </c>
      <c r="E26" s="46">
        <f t="shared" si="0"/>
        <v>2239576</v>
      </c>
      <c r="F26" s="46">
        <v>329621069</v>
      </c>
    </row>
    <row r="27" spans="1:6" ht="15" customHeight="1">
      <c r="A27" s="9"/>
      <c r="B27" s="9" t="s">
        <v>29</v>
      </c>
      <c r="C27" s="2"/>
      <c r="D27" s="41">
        <v>181000</v>
      </c>
      <c r="E27" s="46" t="s">
        <v>36</v>
      </c>
      <c r="F27" s="46">
        <v>181000</v>
      </c>
    </row>
    <row r="28" spans="1:6" ht="15" customHeight="1">
      <c r="A28" s="9"/>
      <c r="B28" s="9" t="s">
        <v>56</v>
      </c>
      <c r="C28" s="2"/>
      <c r="D28" s="41">
        <v>12059000</v>
      </c>
      <c r="E28" s="46" t="s">
        <v>36</v>
      </c>
      <c r="F28" s="46">
        <v>12059000</v>
      </c>
    </row>
    <row r="29" spans="1:6" ht="15" customHeight="1">
      <c r="A29" s="9"/>
      <c r="B29" s="9" t="s">
        <v>30</v>
      </c>
      <c r="C29" s="2"/>
      <c r="D29" s="41">
        <v>82374039</v>
      </c>
      <c r="E29" s="46">
        <f t="shared" si="0"/>
        <v>-133197</v>
      </c>
      <c r="F29" s="46">
        <v>82240842</v>
      </c>
    </row>
    <row r="30" spans="1:6" ht="15" customHeight="1">
      <c r="A30" s="9"/>
      <c r="B30" s="9" t="s">
        <v>57</v>
      </c>
      <c r="C30" s="2"/>
      <c r="D30" s="41">
        <v>84082000</v>
      </c>
      <c r="E30" s="46" t="s">
        <v>36</v>
      </c>
      <c r="F30" s="46">
        <v>84082000</v>
      </c>
    </row>
    <row r="31" spans="1:6" ht="15" customHeight="1">
      <c r="A31" s="95" t="s">
        <v>38</v>
      </c>
      <c r="B31" s="95"/>
      <c r="C31" s="2"/>
      <c r="D31" s="41">
        <f>SUM(D24:D30)</f>
        <v>715438532</v>
      </c>
      <c r="E31" s="46">
        <f t="shared" si="0"/>
        <v>2082216</v>
      </c>
      <c r="F31" s="46">
        <f>SUM(F24:F30)</f>
        <v>717520748</v>
      </c>
    </row>
    <row r="32" spans="1:6" ht="15" customHeight="1">
      <c r="A32" s="9"/>
      <c r="B32" s="9" t="s">
        <v>24</v>
      </c>
      <c r="C32" s="2"/>
      <c r="D32" s="41">
        <v>512971000</v>
      </c>
      <c r="E32" s="46">
        <f t="shared" si="0"/>
        <v>1832000</v>
      </c>
      <c r="F32" s="46">
        <v>514803000</v>
      </c>
    </row>
    <row r="33" spans="1:6" ht="15" customHeight="1">
      <c r="A33" s="87" t="s">
        <v>8</v>
      </c>
      <c r="B33" s="87"/>
      <c r="C33" s="2"/>
      <c r="D33" s="41">
        <f>SUM(D32,D31)</f>
        <v>1228409532</v>
      </c>
      <c r="E33" s="46">
        <f t="shared" si="0"/>
        <v>3914216</v>
      </c>
      <c r="F33" s="46">
        <f>SUM(F31:F32)</f>
        <v>1232323748</v>
      </c>
    </row>
    <row r="34" spans="1:6" ht="15" customHeight="1">
      <c r="A34" s="87" t="s">
        <v>59</v>
      </c>
      <c r="B34" s="87"/>
      <c r="C34" s="2"/>
      <c r="D34" s="41">
        <v>38882994</v>
      </c>
      <c r="E34" s="46">
        <f t="shared" si="0"/>
        <v>0</v>
      </c>
      <c r="F34" s="46">
        <v>38882994</v>
      </c>
    </row>
    <row r="35" spans="1:6" ht="15" customHeight="1">
      <c r="A35" s="87" t="s">
        <v>3</v>
      </c>
      <c r="B35" s="87"/>
      <c r="C35" s="2"/>
      <c r="D35" s="41">
        <v>1268136783</v>
      </c>
      <c r="E35" s="46">
        <f t="shared" si="0"/>
        <v>331170827</v>
      </c>
      <c r="F35" s="46">
        <v>1599307610</v>
      </c>
    </row>
    <row r="36" spans="1:6" ht="15" customHeight="1">
      <c r="A36" s="87" t="s">
        <v>6</v>
      </c>
      <c r="B36" s="87"/>
      <c r="C36" s="2"/>
      <c r="D36" s="41">
        <v>1137017088</v>
      </c>
      <c r="E36" s="46">
        <f t="shared" si="0"/>
        <v>-983976</v>
      </c>
      <c r="F36" s="46">
        <v>1136033112</v>
      </c>
    </row>
    <row r="37" spans="1:6" ht="15" customHeight="1">
      <c r="A37" s="87" t="s">
        <v>12</v>
      </c>
      <c r="B37" s="87"/>
      <c r="C37" s="8"/>
      <c r="D37" s="41">
        <v>19482519996</v>
      </c>
      <c r="E37" s="46">
        <f t="shared" si="0"/>
        <v>270651126</v>
      </c>
      <c r="F37" s="46">
        <v>19753171122</v>
      </c>
    </row>
    <row r="38" spans="1:6" ht="15" customHeight="1">
      <c r="A38" s="87" t="s">
        <v>65</v>
      </c>
      <c r="B38" s="87"/>
      <c r="C38" s="8"/>
      <c r="D38" s="41">
        <v>600000000</v>
      </c>
      <c r="E38" s="46">
        <f t="shared" si="0"/>
        <v>-450000000</v>
      </c>
      <c r="F38" s="46">
        <v>150000000</v>
      </c>
    </row>
    <row r="39" spans="1:6" ht="15" customHeight="1">
      <c r="A39" s="87" t="s">
        <v>13</v>
      </c>
      <c r="B39" s="87"/>
      <c r="C39" s="6"/>
      <c r="D39" s="41">
        <v>693632500</v>
      </c>
      <c r="E39" s="46">
        <f t="shared" si="0"/>
        <v>-15097</v>
      </c>
      <c r="F39" s="50">
        <v>693617403</v>
      </c>
    </row>
    <row r="40" spans="1:6" ht="15" customHeight="1">
      <c r="A40" s="94" t="s">
        <v>25</v>
      </c>
      <c r="B40" s="94"/>
      <c r="C40" s="13"/>
      <c r="D40" s="44">
        <f>SUM(D10,D17:D18,D22:D22,D33:D39)</f>
        <v>391654857550</v>
      </c>
      <c r="E40" s="47">
        <f>F40-D40</f>
        <v>-2234400052</v>
      </c>
      <c r="F40" s="47">
        <f>SUM(F10,F17:F18,F22:F22,F33:F39)</f>
        <v>389420457498</v>
      </c>
    </row>
    <row r="41" spans="4:6" ht="9">
      <c r="D41" s="42"/>
      <c r="E41" s="48"/>
      <c r="F41" s="48"/>
    </row>
  </sheetData>
  <sheetProtection/>
  <mergeCells count="21">
    <mergeCell ref="A40:B40"/>
    <mergeCell ref="A33:B33"/>
    <mergeCell ref="A34:B34"/>
    <mergeCell ref="A35:B35"/>
    <mergeCell ref="A36:B36"/>
    <mergeCell ref="A37:B37"/>
    <mergeCell ref="A2:F2"/>
    <mergeCell ref="A19:B19"/>
    <mergeCell ref="A22:B22"/>
    <mergeCell ref="A23:B23"/>
    <mergeCell ref="A3:C3"/>
    <mergeCell ref="A5:B5"/>
    <mergeCell ref="A10:B10"/>
    <mergeCell ref="A17:B17"/>
    <mergeCell ref="A11:B11"/>
    <mergeCell ref="A20:B20"/>
    <mergeCell ref="A39:B39"/>
    <mergeCell ref="A38:B38"/>
    <mergeCell ref="A31:B31"/>
    <mergeCell ref="A18:B18"/>
    <mergeCell ref="A21:B21"/>
  </mergeCells>
  <printOptions/>
  <pageMargins left="0.75" right="0.75" top="1" bottom="1" header="0.512" footer="0.512"/>
  <pageSetup horizontalDpi="600" verticalDpi="600" orientation="portrait" paperSize="9" scale="120" r:id="rId1"/>
</worksheet>
</file>

<file path=xl/worksheets/sheet8.xml><?xml version="1.0" encoding="utf-8"?>
<worksheet xmlns="http://schemas.openxmlformats.org/spreadsheetml/2006/main" xmlns:r="http://schemas.openxmlformats.org/officeDocument/2006/relationships">
  <dimension ref="A1:F41"/>
  <sheetViews>
    <sheetView view="pageBreakPreview" zoomScaleSheetLayoutView="100" zoomScalePageLayoutView="0" workbookViewId="0" topLeftCell="A10">
      <selection activeCell="D40" sqref="D40:F40"/>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
      <c r="B1" s="1"/>
      <c r="C1" s="2"/>
      <c r="D1" s="4"/>
      <c r="E1" s="4"/>
      <c r="F1" s="4" t="s">
        <v>1</v>
      </c>
    </row>
    <row r="2" spans="1:6" ht="18" customHeight="1">
      <c r="A2" s="92" t="s">
        <v>70</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6" ht="15" customHeight="1">
      <c r="A5" s="87" t="s">
        <v>9</v>
      </c>
      <c r="B5" s="87"/>
      <c r="C5" s="8"/>
      <c r="D5" s="41"/>
      <c r="E5" s="42"/>
      <c r="F5" s="42"/>
    </row>
    <row r="6" spans="1:6" ht="15" customHeight="1">
      <c r="A6" s="35"/>
      <c r="B6" s="35" t="s">
        <v>14</v>
      </c>
      <c r="C6" s="6"/>
      <c r="D6" s="41">
        <v>80107231558</v>
      </c>
      <c r="E6" s="40" t="s">
        <v>36</v>
      </c>
      <c r="F6" s="40">
        <v>80107231558</v>
      </c>
    </row>
    <row r="7" spans="1:6" ht="15" customHeight="1">
      <c r="A7" s="35"/>
      <c r="B7" s="35" t="s">
        <v>0</v>
      </c>
      <c r="C7" s="10"/>
      <c r="D7" s="41">
        <v>2254447713</v>
      </c>
      <c r="E7" s="40">
        <f>F7-D7</f>
        <v>-105324</v>
      </c>
      <c r="F7" s="40">
        <v>2254342389</v>
      </c>
    </row>
    <row r="8" spans="1:6" ht="15" customHeight="1">
      <c r="A8" s="35"/>
      <c r="B8" s="35" t="s">
        <v>48</v>
      </c>
      <c r="C8" s="10"/>
      <c r="D8" s="41">
        <v>19690404</v>
      </c>
      <c r="E8" s="40" t="s">
        <v>36</v>
      </c>
      <c r="F8" s="40">
        <v>19690404</v>
      </c>
    </row>
    <row r="9" spans="1:6" ht="15" customHeight="1">
      <c r="A9" s="35"/>
      <c r="B9" s="35" t="s">
        <v>16</v>
      </c>
      <c r="C9" s="10"/>
      <c r="D9" s="41">
        <v>6733968950</v>
      </c>
      <c r="E9" s="40" t="s">
        <v>36</v>
      </c>
      <c r="F9" s="40">
        <v>6733968950</v>
      </c>
    </row>
    <row r="10" spans="1:6" ht="15" customHeight="1">
      <c r="A10" s="87" t="s">
        <v>8</v>
      </c>
      <c r="B10" s="87"/>
      <c r="C10" s="10"/>
      <c r="D10" s="41">
        <f>SUM(D6:D9)</f>
        <v>89115338625</v>
      </c>
      <c r="E10" s="40">
        <f>F10-D10</f>
        <v>-105324</v>
      </c>
      <c r="F10" s="40">
        <f>SUM(F6:F9)</f>
        <v>89115233301</v>
      </c>
    </row>
    <row r="11" spans="1:6" ht="15" customHeight="1">
      <c r="A11" s="87" t="s">
        <v>49</v>
      </c>
      <c r="B11" s="87"/>
      <c r="C11" s="10"/>
      <c r="D11" s="41"/>
      <c r="E11" s="40"/>
      <c r="F11" s="40"/>
    </row>
    <row r="12" spans="1:6" ht="15" customHeight="1">
      <c r="A12" s="35"/>
      <c r="B12" s="35" t="s">
        <v>50</v>
      </c>
      <c r="C12" s="10"/>
      <c r="D12" s="41">
        <v>2152000</v>
      </c>
      <c r="E12" s="40" t="s">
        <v>36</v>
      </c>
      <c r="F12" s="40">
        <v>2152000</v>
      </c>
    </row>
    <row r="13" spans="1:6" ht="15" customHeight="1">
      <c r="A13" s="35"/>
      <c r="B13" s="35" t="s">
        <v>51</v>
      </c>
      <c r="C13" s="10"/>
      <c r="D13" s="41">
        <v>12215405</v>
      </c>
      <c r="E13" s="40" t="s">
        <v>36</v>
      </c>
      <c r="F13" s="40">
        <v>12215405</v>
      </c>
    </row>
    <row r="14" spans="1:6" ht="15" customHeight="1">
      <c r="A14" s="35"/>
      <c r="B14" s="35" t="s">
        <v>52</v>
      </c>
      <c r="C14" s="10"/>
      <c r="D14" s="41">
        <v>162720284</v>
      </c>
      <c r="E14" s="40" t="s">
        <v>36</v>
      </c>
      <c r="F14" s="40">
        <v>162720284</v>
      </c>
    </row>
    <row r="15" spans="1:6" ht="15" customHeight="1">
      <c r="A15" s="35"/>
      <c r="B15" s="35" t="s">
        <v>53</v>
      </c>
      <c r="C15" s="10"/>
      <c r="D15" s="41">
        <v>32194842</v>
      </c>
      <c r="E15" s="40" t="s">
        <v>36</v>
      </c>
      <c r="F15" s="40">
        <v>32194842</v>
      </c>
    </row>
    <row r="16" spans="1:6" ht="15" customHeight="1">
      <c r="A16" s="35"/>
      <c r="B16" s="35" t="s">
        <v>54</v>
      </c>
      <c r="C16" s="10"/>
      <c r="D16" s="41">
        <v>4524137</v>
      </c>
      <c r="E16" s="40" t="s">
        <v>36</v>
      </c>
      <c r="F16" s="40">
        <v>4524137</v>
      </c>
    </row>
    <row r="17" spans="1:6" ht="15" customHeight="1">
      <c r="A17" s="87" t="s">
        <v>8</v>
      </c>
      <c r="B17" s="87"/>
      <c r="C17" s="10"/>
      <c r="D17" s="41">
        <f>SUM(D12:D16)</f>
        <v>213806668</v>
      </c>
      <c r="E17" s="40" t="s">
        <v>36</v>
      </c>
      <c r="F17" s="40">
        <f>SUM(F12:F16)</f>
        <v>213806668</v>
      </c>
    </row>
    <row r="18" spans="1:6" ht="15" customHeight="1">
      <c r="A18" s="87" t="s">
        <v>10</v>
      </c>
      <c r="B18" s="87"/>
      <c r="C18" s="36"/>
      <c r="D18" s="41">
        <v>272061214366</v>
      </c>
      <c r="E18" s="40">
        <f>F18-D18</f>
        <v>-2341652402</v>
      </c>
      <c r="F18" s="40">
        <v>269719561964</v>
      </c>
    </row>
    <row r="19" spans="1:6" ht="15" customHeight="1">
      <c r="A19" s="87" t="s">
        <v>2</v>
      </c>
      <c r="B19" s="88"/>
      <c r="C19" s="2"/>
      <c r="D19" s="41">
        <v>17012113129</v>
      </c>
      <c r="E19" s="40">
        <f>F19-D19</f>
        <v>1162979831</v>
      </c>
      <c r="F19" s="40">
        <v>18175092960</v>
      </c>
    </row>
    <row r="20" spans="1:6" ht="15" customHeight="1">
      <c r="A20" s="87" t="s">
        <v>4</v>
      </c>
      <c r="B20" s="88"/>
      <c r="C20" s="2"/>
      <c r="D20" s="41">
        <v>118868000</v>
      </c>
      <c r="E20" s="40" t="s">
        <v>36</v>
      </c>
      <c r="F20" s="40">
        <v>118868000</v>
      </c>
    </row>
    <row r="21" spans="1:6" ht="15" customHeight="1">
      <c r="A21" s="87" t="s">
        <v>17</v>
      </c>
      <c r="B21" s="88"/>
      <c r="C21" s="2"/>
      <c r="D21" s="41">
        <v>2685403400</v>
      </c>
      <c r="E21" s="40">
        <f>F21-D21</f>
        <v>74500000</v>
      </c>
      <c r="F21" s="40">
        <v>2759903400</v>
      </c>
    </row>
    <row r="22" spans="1:6" ht="15" customHeight="1">
      <c r="A22" s="87" t="s">
        <v>55</v>
      </c>
      <c r="B22" s="87"/>
      <c r="C22" s="2"/>
      <c r="D22" s="41">
        <v>32875845</v>
      </c>
      <c r="E22" s="40">
        <f>F22-D22</f>
        <v>339365</v>
      </c>
      <c r="F22" s="40">
        <v>33215210</v>
      </c>
    </row>
    <row r="23" spans="1:6" ht="15" customHeight="1">
      <c r="A23" s="87" t="s">
        <v>11</v>
      </c>
      <c r="B23" s="87"/>
      <c r="C23" s="2"/>
      <c r="D23" s="41"/>
      <c r="E23" s="40"/>
      <c r="F23" s="40"/>
    </row>
    <row r="24" spans="1:6" ht="15" customHeight="1">
      <c r="A24" s="35"/>
      <c r="B24" s="35" t="s">
        <v>18</v>
      </c>
      <c r="C24" s="2"/>
      <c r="D24" s="41">
        <v>42191000</v>
      </c>
      <c r="E24" s="40">
        <f aca="true" t="shared" si="0" ref="E24:E38">F24-D24</f>
        <v>-6764</v>
      </c>
      <c r="F24" s="40">
        <v>42184236</v>
      </c>
    </row>
    <row r="25" spans="1:6" ht="15" customHeight="1">
      <c r="A25" s="35"/>
      <c r="B25" s="35" t="s">
        <v>19</v>
      </c>
      <c r="C25" s="2"/>
      <c r="D25" s="41">
        <v>197479000</v>
      </c>
      <c r="E25" s="40">
        <f t="shared" si="0"/>
        <v>-7499</v>
      </c>
      <c r="F25" s="40">
        <v>197471501</v>
      </c>
    </row>
    <row r="26" spans="1:6" ht="15" customHeight="1">
      <c r="A26" s="35"/>
      <c r="B26" s="35" t="s">
        <v>20</v>
      </c>
      <c r="C26" s="2"/>
      <c r="D26" s="41">
        <v>331113160</v>
      </c>
      <c r="E26" s="40">
        <f t="shared" si="0"/>
        <v>3174355</v>
      </c>
      <c r="F26" s="40">
        <v>334287515</v>
      </c>
    </row>
    <row r="27" spans="1:6" ht="15" customHeight="1">
      <c r="A27" s="35"/>
      <c r="B27" s="35" t="s">
        <v>29</v>
      </c>
      <c r="C27" s="2"/>
      <c r="D27" s="41">
        <v>117808</v>
      </c>
      <c r="E27" s="40" t="s">
        <v>36</v>
      </c>
      <c r="F27" s="40">
        <v>117808</v>
      </c>
    </row>
    <row r="28" spans="1:6" ht="15" customHeight="1">
      <c r="A28" s="35"/>
      <c r="B28" s="35" t="s">
        <v>56</v>
      </c>
      <c r="C28" s="2"/>
      <c r="D28" s="41">
        <v>14659000</v>
      </c>
      <c r="E28" s="40" t="s">
        <v>36</v>
      </c>
      <c r="F28" s="40">
        <v>14659000</v>
      </c>
    </row>
    <row r="29" spans="1:6" ht="15" customHeight="1">
      <c r="A29" s="35"/>
      <c r="B29" s="35" t="s">
        <v>30</v>
      </c>
      <c r="C29" s="2"/>
      <c r="D29" s="41">
        <v>104757971</v>
      </c>
      <c r="E29" s="40">
        <f t="shared" si="0"/>
        <v>-61794</v>
      </c>
      <c r="F29" s="40">
        <v>104696177</v>
      </c>
    </row>
    <row r="30" spans="1:6" ht="15" customHeight="1">
      <c r="A30" s="35"/>
      <c r="B30" s="35" t="s">
        <v>57</v>
      </c>
      <c r="C30" s="2"/>
      <c r="D30" s="41">
        <v>126653000</v>
      </c>
      <c r="E30" s="40" t="s">
        <v>36</v>
      </c>
      <c r="F30" s="40">
        <v>126653000</v>
      </c>
    </row>
    <row r="31" spans="1:6" ht="15" customHeight="1">
      <c r="A31" s="95" t="s">
        <v>38</v>
      </c>
      <c r="B31" s="95"/>
      <c r="C31" s="2"/>
      <c r="D31" s="41">
        <f>SUM(D24:D30)</f>
        <v>816970939</v>
      </c>
      <c r="E31" s="40">
        <f t="shared" si="0"/>
        <v>3098298</v>
      </c>
      <c r="F31" s="40">
        <f>SUM(F24:F30)</f>
        <v>820069237</v>
      </c>
    </row>
    <row r="32" spans="1:6" ht="15" customHeight="1">
      <c r="A32" s="35"/>
      <c r="B32" s="35" t="s">
        <v>24</v>
      </c>
      <c r="C32" s="2"/>
      <c r="D32" s="41">
        <v>507053000</v>
      </c>
      <c r="E32" s="40" t="s">
        <v>36</v>
      </c>
      <c r="F32" s="40">
        <v>507053000</v>
      </c>
    </row>
    <row r="33" spans="1:6" ht="15" customHeight="1">
      <c r="A33" s="87" t="s">
        <v>8</v>
      </c>
      <c r="B33" s="87"/>
      <c r="C33" s="2"/>
      <c r="D33" s="41">
        <f>SUM(D32,D31)</f>
        <v>1324023939</v>
      </c>
      <c r="E33" s="40">
        <f t="shared" si="0"/>
        <v>3098298</v>
      </c>
      <c r="F33" s="40">
        <f>SUM(F31:F32)</f>
        <v>1327122237</v>
      </c>
    </row>
    <row r="34" spans="1:6" ht="15" customHeight="1">
      <c r="A34" s="87" t="s">
        <v>59</v>
      </c>
      <c r="B34" s="87"/>
      <c r="C34" s="2"/>
      <c r="D34" s="41">
        <v>64678860</v>
      </c>
      <c r="E34" s="40" t="s">
        <v>36</v>
      </c>
      <c r="F34" s="40">
        <v>64678860</v>
      </c>
    </row>
    <row r="35" spans="1:6" ht="15" customHeight="1">
      <c r="A35" s="87" t="s">
        <v>3</v>
      </c>
      <c r="B35" s="87"/>
      <c r="C35" s="2"/>
      <c r="D35" s="41">
        <v>1145816038</v>
      </c>
      <c r="E35" s="40">
        <f t="shared" si="0"/>
        <v>69456520</v>
      </c>
      <c r="F35" s="40">
        <v>1215272558</v>
      </c>
    </row>
    <row r="36" spans="1:6" ht="15" customHeight="1">
      <c r="A36" s="87" t="s">
        <v>6</v>
      </c>
      <c r="B36" s="87"/>
      <c r="C36" s="2"/>
      <c r="D36" s="41">
        <v>1082181405</v>
      </c>
      <c r="E36" s="40">
        <f t="shared" si="0"/>
        <v>-716895</v>
      </c>
      <c r="F36" s="40">
        <v>1081464510</v>
      </c>
    </row>
    <row r="37" spans="1:6" ht="15" customHeight="1">
      <c r="A37" s="87" t="s">
        <v>12</v>
      </c>
      <c r="B37" s="87"/>
      <c r="C37" s="8"/>
      <c r="D37" s="41">
        <v>17413093896</v>
      </c>
      <c r="E37" s="40">
        <f t="shared" si="0"/>
        <v>-59133621</v>
      </c>
      <c r="F37" s="40">
        <v>17353960275</v>
      </c>
    </row>
    <row r="38" spans="1:6" ht="15" customHeight="1">
      <c r="A38" s="87" t="s">
        <v>65</v>
      </c>
      <c r="B38" s="87"/>
      <c r="C38" s="8"/>
      <c r="D38" s="41">
        <v>600000000</v>
      </c>
      <c r="E38" s="40">
        <f t="shared" si="0"/>
        <v>-500000000</v>
      </c>
      <c r="F38" s="40">
        <v>100000000</v>
      </c>
    </row>
    <row r="39" spans="1:6" ht="15" customHeight="1">
      <c r="A39" s="87" t="s">
        <v>13</v>
      </c>
      <c r="B39" s="87"/>
      <c r="C39" s="6"/>
      <c r="D39" s="41">
        <v>683532500</v>
      </c>
      <c r="E39" s="40" t="s">
        <v>76</v>
      </c>
      <c r="F39" s="43">
        <v>683532500</v>
      </c>
    </row>
    <row r="40" spans="1:6" ht="15" customHeight="1">
      <c r="A40" s="94" t="s">
        <v>25</v>
      </c>
      <c r="B40" s="94"/>
      <c r="C40" s="13"/>
      <c r="D40" s="44">
        <f>SUM(D10,D17:D18,D22:D22,D33:D39)</f>
        <v>383736562142</v>
      </c>
      <c r="E40" s="45">
        <f>F40-D40</f>
        <v>-2828714059</v>
      </c>
      <c r="F40" s="45">
        <f>SUM(F10,F17:F18,F22:F22,F33:F39)</f>
        <v>380907848083</v>
      </c>
    </row>
    <row r="41" spans="4:6" ht="9">
      <c r="D41" s="42"/>
      <c r="E41" s="42"/>
      <c r="F41" s="42"/>
    </row>
  </sheetData>
  <sheetProtection/>
  <mergeCells count="21">
    <mergeCell ref="A39:B39"/>
    <mergeCell ref="A40:B40"/>
    <mergeCell ref="A33:B33"/>
    <mergeCell ref="A34:B34"/>
    <mergeCell ref="A35:B35"/>
    <mergeCell ref="A36:B36"/>
    <mergeCell ref="A37:B37"/>
    <mergeCell ref="A38:B38"/>
    <mergeCell ref="A18:B18"/>
    <mergeCell ref="A19:B19"/>
    <mergeCell ref="A22:B22"/>
    <mergeCell ref="A23:B23"/>
    <mergeCell ref="A31:B31"/>
    <mergeCell ref="A20:B20"/>
    <mergeCell ref="A21:B21"/>
    <mergeCell ref="A3:C3"/>
    <mergeCell ref="A5:B5"/>
    <mergeCell ref="A10:B10"/>
    <mergeCell ref="A11:B11"/>
    <mergeCell ref="A17:B17"/>
    <mergeCell ref="A2:F2"/>
  </mergeCells>
  <printOptions/>
  <pageMargins left="0.75" right="0.75" top="1" bottom="1" header="0.512" footer="0.512"/>
  <pageSetup horizontalDpi="600" verticalDpi="600" orientation="portrait" paperSize="9" scale="120" r:id="rId1"/>
</worksheet>
</file>

<file path=xl/worksheets/sheet9.xml><?xml version="1.0" encoding="utf-8"?>
<worksheet xmlns="http://schemas.openxmlformats.org/spreadsheetml/2006/main" xmlns:r="http://schemas.openxmlformats.org/officeDocument/2006/relationships">
  <dimension ref="A1:F44"/>
  <sheetViews>
    <sheetView view="pageBreakPreview" zoomScaleSheetLayoutView="100" zoomScalePageLayoutView="0" workbookViewId="0" topLeftCell="A10">
      <selection activeCell="D43" sqref="D43:F43"/>
    </sheetView>
  </sheetViews>
  <sheetFormatPr defaultColWidth="9.421875" defaultRowHeight="12"/>
  <cols>
    <col min="1" max="1" width="1.8515625" style="3" customWidth="1"/>
    <col min="2" max="2" width="31.57421875" style="3" customWidth="1"/>
    <col min="3" max="3" width="1.1484375" style="3" customWidth="1"/>
    <col min="4" max="6" width="20.140625" style="3" customWidth="1"/>
    <col min="7" max="16384" width="9.421875" style="3" customWidth="1"/>
  </cols>
  <sheetData>
    <row r="1" spans="1:6" ht="9">
      <c r="A1" s="1"/>
      <c r="B1" s="1"/>
      <c r="C1" s="2"/>
      <c r="D1" s="4"/>
      <c r="E1" s="4"/>
      <c r="F1" s="4" t="s">
        <v>1</v>
      </c>
    </row>
    <row r="2" spans="1:6" ht="18" customHeight="1">
      <c r="A2" s="92" t="s">
        <v>77</v>
      </c>
      <c r="B2" s="92"/>
      <c r="C2" s="92"/>
      <c r="D2" s="92"/>
      <c r="E2" s="92"/>
      <c r="F2" s="92"/>
    </row>
    <row r="3" spans="1:6" ht="18" customHeight="1">
      <c r="A3" s="93" t="s">
        <v>32</v>
      </c>
      <c r="B3" s="93"/>
      <c r="C3" s="93"/>
      <c r="D3" s="5" t="s">
        <v>33</v>
      </c>
      <c r="E3" s="14" t="s">
        <v>62</v>
      </c>
      <c r="F3" s="14" t="s">
        <v>8</v>
      </c>
    </row>
    <row r="4" spans="1:4" ht="6" customHeight="1">
      <c r="A4" s="6"/>
      <c r="B4" s="6"/>
      <c r="C4" s="6"/>
      <c r="D4" s="7"/>
    </row>
    <row r="5" spans="1:6" ht="15" customHeight="1">
      <c r="A5" s="87" t="s">
        <v>9</v>
      </c>
      <c r="B5" s="87"/>
      <c r="C5" s="8"/>
      <c r="D5" s="41"/>
      <c r="E5" s="42"/>
      <c r="F5" s="42"/>
    </row>
    <row r="6" spans="1:6" ht="15" customHeight="1">
      <c r="A6" s="37"/>
      <c r="B6" s="37" t="s">
        <v>80</v>
      </c>
      <c r="C6" s="6"/>
      <c r="D6" s="41">
        <v>74770348069</v>
      </c>
      <c r="E6" s="40" t="s">
        <v>79</v>
      </c>
      <c r="F6" s="40">
        <v>74770348069</v>
      </c>
    </row>
    <row r="7" spans="1:6" ht="15" customHeight="1">
      <c r="A7" s="37"/>
      <c r="B7" s="37" t="s">
        <v>81</v>
      </c>
      <c r="C7" s="6"/>
      <c r="D7" s="41">
        <v>9147581999</v>
      </c>
      <c r="E7" s="40" t="s">
        <v>79</v>
      </c>
      <c r="F7" s="40">
        <v>9147581999</v>
      </c>
    </row>
    <row r="8" spans="1:6" ht="15" customHeight="1">
      <c r="A8" s="37"/>
      <c r="B8" s="37" t="s">
        <v>82</v>
      </c>
      <c r="C8" s="6"/>
      <c r="D8" s="41" t="s">
        <v>36</v>
      </c>
      <c r="E8" s="40" t="s">
        <v>79</v>
      </c>
      <c r="F8" s="40" t="s">
        <v>36</v>
      </c>
    </row>
    <row r="9" spans="1:6" ht="15" customHeight="1">
      <c r="A9" s="37"/>
      <c r="B9" s="37" t="s">
        <v>74</v>
      </c>
      <c r="C9" s="10"/>
      <c r="D9" s="41">
        <v>1970508060</v>
      </c>
      <c r="E9" s="40" t="s">
        <v>79</v>
      </c>
      <c r="F9" s="40">
        <v>1970508060</v>
      </c>
    </row>
    <row r="10" spans="1:6" ht="15" customHeight="1">
      <c r="A10" s="37"/>
      <c r="B10" s="37" t="s">
        <v>75</v>
      </c>
      <c r="C10" s="10"/>
      <c r="D10" s="41">
        <v>856084168</v>
      </c>
      <c r="E10" s="40">
        <v>-278911</v>
      </c>
      <c r="F10" s="40">
        <v>855805257</v>
      </c>
    </row>
    <row r="11" spans="1:6" ht="15" customHeight="1">
      <c r="A11" s="37"/>
      <c r="B11" s="37" t="s">
        <v>15</v>
      </c>
      <c r="C11" s="10"/>
      <c r="D11" s="41">
        <v>2055558</v>
      </c>
      <c r="E11" s="40" t="s">
        <v>79</v>
      </c>
      <c r="F11" s="40">
        <v>2055558</v>
      </c>
    </row>
    <row r="12" spans="1:6" ht="15" customHeight="1">
      <c r="A12" s="37"/>
      <c r="B12" s="37" t="s">
        <v>16</v>
      </c>
      <c r="C12" s="10"/>
      <c r="D12" s="41">
        <v>5729348749</v>
      </c>
      <c r="E12" s="40">
        <v>-2461442</v>
      </c>
      <c r="F12" s="40">
        <v>5726887307</v>
      </c>
    </row>
    <row r="13" spans="1:6" ht="15" customHeight="1">
      <c r="A13" s="87" t="s">
        <v>8</v>
      </c>
      <c r="B13" s="87"/>
      <c r="C13" s="10"/>
      <c r="D13" s="41">
        <v>92475926603</v>
      </c>
      <c r="E13" s="40">
        <v>-2740353</v>
      </c>
      <c r="F13" s="40">
        <v>92473186250</v>
      </c>
    </row>
    <row r="14" spans="1:6" ht="15" customHeight="1">
      <c r="A14" s="87" t="s">
        <v>49</v>
      </c>
      <c r="B14" s="87"/>
      <c r="C14" s="10"/>
      <c r="D14" s="41"/>
      <c r="E14" s="40"/>
      <c r="F14" s="40"/>
    </row>
    <row r="15" spans="1:6" ht="15" customHeight="1">
      <c r="A15" s="37"/>
      <c r="B15" s="37" t="s">
        <v>50</v>
      </c>
      <c r="C15" s="10"/>
      <c r="D15" s="41">
        <v>2165000</v>
      </c>
      <c r="E15" s="40">
        <v>-53</v>
      </c>
      <c r="F15" s="40">
        <v>2164947</v>
      </c>
    </row>
    <row r="16" spans="1:6" ht="15" customHeight="1">
      <c r="A16" s="37"/>
      <c r="B16" s="37" t="s">
        <v>51</v>
      </c>
      <c r="C16" s="10"/>
      <c r="D16" s="41">
        <v>6756026</v>
      </c>
      <c r="E16" s="40">
        <v>-177</v>
      </c>
      <c r="F16" s="40">
        <v>6755849</v>
      </c>
    </row>
    <row r="17" spans="1:6" ht="15" customHeight="1">
      <c r="A17" s="37"/>
      <c r="B17" s="37" t="s">
        <v>52</v>
      </c>
      <c r="C17" s="10"/>
      <c r="D17" s="41">
        <v>28964876</v>
      </c>
      <c r="E17" s="40" t="s">
        <v>79</v>
      </c>
      <c r="F17" s="40">
        <v>28964876</v>
      </c>
    </row>
    <row r="18" spans="1:6" ht="15" customHeight="1">
      <c r="A18" s="37"/>
      <c r="B18" s="37" t="s">
        <v>53</v>
      </c>
      <c r="C18" s="10"/>
      <c r="D18" s="41">
        <v>14546572</v>
      </c>
      <c r="E18" s="40">
        <v>-777584</v>
      </c>
      <c r="F18" s="40">
        <v>13768988</v>
      </c>
    </row>
    <row r="19" spans="1:6" ht="15" customHeight="1">
      <c r="A19" s="37"/>
      <c r="B19" s="37" t="s">
        <v>54</v>
      </c>
      <c r="C19" s="10"/>
      <c r="D19" s="41">
        <v>2819682</v>
      </c>
      <c r="E19" s="40" t="s">
        <v>79</v>
      </c>
      <c r="F19" s="40">
        <v>2819682</v>
      </c>
    </row>
    <row r="20" spans="1:6" ht="15" customHeight="1">
      <c r="A20" s="87" t="s">
        <v>8</v>
      </c>
      <c r="B20" s="87"/>
      <c r="C20" s="10"/>
      <c r="D20" s="41">
        <v>55252156</v>
      </c>
      <c r="E20" s="40">
        <v>-777814</v>
      </c>
      <c r="F20" s="40">
        <v>54474342</v>
      </c>
    </row>
    <row r="21" spans="1:6" ht="15" customHeight="1">
      <c r="A21" s="87" t="s">
        <v>10</v>
      </c>
      <c r="B21" s="87"/>
      <c r="C21" s="38"/>
      <c r="D21" s="41">
        <v>268238029348</v>
      </c>
      <c r="E21" s="40">
        <v>-2458340197</v>
      </c>
      <c r="F21" s="40">
        <v>265779689151</v>
      </c>
    </row>
    <row r="22" spans="1:6" ht="15" customHeight="1">
      <c r="A22" s="87" t="s">
        <v>2</v>
      </c>
      <c r="B22" s="88"/>
      <c r="C22" s="2"/>
      <c r="D22" s="41">
        <v>16131425291</v>
      </c>
      <c r="E22" s="40">
        <v>41440398</v>
      </c>
      <c r="F22" s="40">
        <v>16172865689</v>
      </c>
    </row>
    <row r="23" spans="1:6" ht="15" customHeight="1">
      <c r="A23" s="87" t="s">
        <v>4</v>
      </c>
      <c r="B23" s="88"/>
      <c r="C23" s="2"/>
      <c r="D23" s="41">
        <v>123300000</v>
      </c>
      <c r="E23" s="40" t="s">
        <v>79</v>
      </c>
      <c r="F23" s="40">
        <v>123300000</v>
      </c>
    </row>
    <row r="24" spans="1:6" ht="15" customHeight="1">
      <c r="A24" s="87" t="s">
        <v>17</v>
      </c>
      <c r="B24" s="88"/>
      <c r="C24" s="2"/>
      <c r="D24" s="41">
        <v>2432202600</v>
      </c>
      <c r="E24" s="40">
        <v>-109400000</v>
      </c>
      <c r="F24" s="40">
        <v>2322802600</v>
      </c>
    </row>
    <row r="25" spans="1:6" ht="15" customHeight="1">
      <c r="A25" s="87" t="s">
        <v>55</v>
      </c>
      <c r="B25" s="87"/>
      <c r="C25" s="2"/>
      <c r="D25" s="41">
        <v>11461552</v>
      </c>
      <c r="E25" s="40" t="s">
        <v>79</v>
      </c>
      <c r="F25" s="40">
        <v>11461552</v>
      </c>
    </row>
    <row r="26" spans="1:6" ht="15" customHeight="1">
      <c r="A26" s="87" t="s">
        <v>11</v>
      </c>
      <c r="B26" s="87"/>
      <c r="C26" s="2"/>
      <c r="D26" s="41"/>
      <c r="E26" s="40"/>
      <c r="F26" s="40"/>
    </row>
    <row r="27" spans="1:6" ht="15" customHeight="1">
      <c r="A27" s="37"/>
      <c r="B27" s="37" t="s">
        <v>18</v>
      </c>
      <c r="C27" s="2"/>
      <c r="D27" s="41">
        <v>22078000</v>
      </c>
      <c r="E27" s="40">
        <v>-11116</v>
      </c>
      <c r="F27" s="40">
        <v>22066884</v>
      </c>
    </row>
    <row r="28" spans="1:6" ht="15" customHeight="1">
      <c r="A28" s="37"/>
      <c r="B28" s="37" t="s">
        <v>19</v>
      </c>
      <c r="C28" s="2"/>
      <c r="D28" s="41">
        <v>237617000</v>
      </c>
      <c r="E28" s="40">
        <v>58899991</v>
      </c>
      <c r="F28" s="40">
        <v>296516991</v>
      </c>
    </row>
    <row r="29" spans="1:6" ht="15" customHeight="1">
      <c r="A29" s="37"/>
      <c r="B29" s="37" t="s">
        <v>20</v>
      </c>
      <c r="C29" s="2"/>
      <c r="D29" s="41">
        <v>358735424</v>
      </c>
      <c r="E29" s="40">
        <v>19027616</v>
      </c>
      <c r="F29" s="40">
        <v>377763040</v>
      </c>
    </row>
    <row r="30" spans="1:6" ht="15" customHeight="1">
      <c r="A30" s="37"/>
      <c r="B30" s="37" t="s">
        <v>29</v>
      </c>
      <c r="C30" s="2"/>
      <c r="D30" s="41">
        <v>522</v>
      </c>
      <c r="E30" s="40" t="s">
        <v>79</v>
      </c>
      <c r="F30" s="40">
        <v>522</v>
      </c>
    </row>
    <row r="31" spans="1:6" ht="15" customHeight="1">
      <c r="A31" s="37"/>
      <c r="B31" s="37" t="s">
        <v>56</v>
      </c>
      <c r="C31" s="2"/>
      <c r="D31" s="41">
        <v>12393000</v>
      </c>
      <c r="E31" s="40">
        <v>-2189</v>
      </c>
      <c r="F31" s="40">
        <v>12390811</v>
      </c>
    </row>
    <row r="32" spans="1:6" ht="15" customHeight="1">
      <c r="A32" s="37"/>
      <c r="B32" s="37" t="s">
        <v>30</v>
      </c>
      <c r="C32" s="2"/>
      <c r="D32" s="41">
        <v>66784492</v>
      </c>
      <c r="E32" s="40">
        <v>-44650</v>
      </c>
      <c r="F32" s="40">
        <v>66739842</v>
      </c>
    </row>
    <row r="33" spans="1:6" ht="15" customHeight="1">
      <c r="A33" s="37"/>
      <c r="B33" s="37" t="s">
        <v>57</v>
      </c>
      <c r="C33" s="2"/>
      <c r="D33" s="41">
        <v>105436000</v>
      </c>
      <c r="E33" s="40" t="s">
        <v>79</v>
      </c>
      <c r="F33" s="40">
        <v>105436000</v>
      </c>
    </row>
    <row r="34" spans="1:6" ht="15" customHeight="1">
      <c r="A34" s="95" t="s">
        <v>38</v>
      </c>
      <c r="B34" s="95"/>
      <c r="C34" s="2"/>
      <c r="D34" s="41">
        <v>803044438</v>
      </c>
      <c r="E34" s="40">
        <v>77869652</v>
      </c>
      <c r="F34" s="40">
        <v>880914090</v>
      </c>
    </row>
    <row r="35" spans="1:6" ht="15" customHeight="1">
      <c r="A35" s="37"/>
      <c r="B35" s="37" t="s">
        <v>24</v>
      </c>
      <c r="C35" s="2"/>
      <c r="D35" s="41">
        <v>451644000</v>
      </c>
      <c r="E35" s="40" t="s">
        <v>79</v>
      </c>
      <c r="F35" s="40">
        <v>451644000</v>
      </c>
    </row>
    <row r="36" spans="1:6" ht="15" customHeight="1">
      <c r="A36" s="87" t="s">
        <v>8</v>
      </c>
      <c r="B36" s="87"/>
      <c r="C36" s="2"/>
      <c r="D36" s="41">
        <v>1254688438</v>
      </c>
      <c r="E36" s="40">
        <v>77869652</v>
      </c>
      <c r="F36" s="40">
        <v>1332558090</v>
      </c>
    </row>
    <row r="37" spans="1:6" ht="15" customHeight="1">
      <c r="A37" s="87" t="s">
        <v>59</v>
      </c>
      <c r="B37" s="87"/>
      <c r="C37" s="2"/>
      <c r="D37" s="41">
        <v>48096351</v>
      </c>
      <c r="E37" s="40" t="s">
        <v>79</v>
      </c>
      <c r="F37" s="40">
        <v>48096351</v>
      </c>
    </row>
    <row r="38" spans="1:6" ht="15" customHeight="1">
      <c r="A38" s="87" t="s">
        <v>3</v>
      </c>
      <c r="B38" s="87"/>
      <c r="C38" s="2"/>
      <c r="D38" s="41">
        <v>1235350679</v>
      </c>
      <c r="E38" s="40">
        <v>40336116</v>
      </c>
      <c r="F38" s="40">
        <v>1275686795</v>
      </c>
    </row>
    <row r="39" spans="1:6" ht="15" customHeight="1">
      <c r="A39" s="87" t="s">
        <v>6</v>
      </c>
      <c r="B39" s="87"/>
      <c r="C39" s="2"/>
      <c r="D39" s="41">
        <v>1071420656</v>
      </c>
      <c r="E39" s="40">
        <v>5258407</v>
      </c>
      <c r="F39" s="40">
        <v>1076679063</v>
      </c>
    </row>
    <row r="40" spans="1:6" ht="15" customHeight="1">
      <c r="A40" s="87" t="s">
        <v>12</v>
      </c>
      <c r="B40" s="87"/>
      <c r="C40" s="8"/>
      <c r="D40" s="41">
        <v>19642301886</v>
      </c>
      <c r="E40" s="40">
        <v>3586803275</v>
      </c>
      <c r="F40" s="40">
        <v>23229105161</v>
      </c>
    </row>
    <row r="41" spans="1:6" ht="15" customHeight="1">
      <c r="A41" s="87" t="s">
        <v>65</v>
      </c>
      <c r="B41" s="87"/>
      <c r="C41" s="8"/>
      <c r="D41" s="41">
        <v>450000000</v>
      </c>
      <c r="E41" s="40">
        <v>-350000000</v>
      </c>
      <c r="F41" s="40">
        <v>100000000</v>
      </c>
    </row>
    <row r="42" spans="1:6" ht="15" customHeight="1">
      <c r="A42" s="87" t="s">
        <v>13</v>
      </c>
      <c r="B42" s="87"/>
      <c r="C42" s="6"/>
      <c r="D42" s="41">
        <v>682232500</v>
      </c>
      <c r="E42" s="40" t="s">
        <v>79</v>
      </c>
      <c r="F42" s="43">
        <v>682232500</v>
      </c>
    </row>
    <row r="43" spans="1:6" ht="15" customHeight="1">
      <c r="A43" s="94" t="s">
        <v>25</v>
      </c>
      <c r="B43" s="94"/>
      <c r="C43" s="13"/>
      <c r="D43" s="44">
        <v>403851688060</v>
      </c>
      <c r="E43" s="45">
        <v>830449484</v>
      </c>
      <c r="F43" s="45">
        <v>404682137544</v>
      </c>
    </row>
    <row r="44" spans="4:6" ht="9">
      <c r="D44" s="39"/>
      <c r="E44" s="39"/>
      <c r="F44" s="39"/>
    </row>
  </sheetData>
  <sheetProtection/>
  <mergeCells count="21">
    <mergeCell ref="A2:F2"/>
    <mergeCell ref="A3:C3"/>
    <mergeCell ref="A5:B5"/>
    <mergeCell ref="A13:B13"/>
    <mergeCell ref="A14:B14"/>
    <mergeCell ref="A20:B20"/>
    <mergeCell ref="A21:B21"/>
    <mergeCell ref="A22:B22"/>
    <mergeCell ref="A25:B25"/>
    <mergeCell ref="A26:B26"/>
    <mergeCell ref="A34:B34"/>
    <mergeCell ref="A23:B23"/>
    <mergeCell ref="A24:B24"/>
    <mergeCell ref="A42:B42"/>
    <mergeCell ref="A43:B43"/>
    <mergeCell ref="A36:B36"/>
    <mergeCell ref="A37:B37"/>
    <mergeCell ref="A38:B38"/>
    <mergeCell ref="A39:B39"/>
    <mergeCell ref="A40:B40"/>
    <mergeCell ref="A41:B41"/>
  </mergeCells>
  <printOptions/>
  <pageMargins left="0.75" right="0.75" top="1" bottom="1" header="0.512" footer="0.512"/>
  <pageSetup horizontalDpi="600" verticalDpi="600" orientation="portrait" paperSize="9"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2024-01-15T04:07:18Z</cp:lastPrinted>
  <dcterms:created xsi:type="dcterms:W3CDTF">2010-06-09T06:34:17Z</dcterms:created>
  <dcterms:modified xsi:type="dcterms:W3CDTF">2024-01-26T06:12:49Z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